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19\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O37" i="9"/>
  <c r="BE37" i="9"/>
  <c r="AM37" i="9"/>
  <c r="CO36" i="9"/>
  <c r="AM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c r="U35" i="9" s="1"/>
  <c r="U36" i="9" s="1"/>
  <c r="U37" i="9" s="1"/>
  <c r="BE34" i="9" l="1"/>
  <c r="BE35" i="9" s="1"/>
  <c r="BE36" i="9" s="1"/>
  <c r="AM34" i="9"/>
  <c r="BW34" i="9"/>
  <c r="BW35" i="9" s="1"/>
  <c r="BW36" i="9" s="1"/>
  <c r="BW37" i="9" s="1"/>
  <c r="BW38" i="9" s="1"/>
</calcChain>
</file>

<file path=xl/sharedStrings.xml><?xml version="1.0" encoding="utf-8"?>
<sst xmlns="http://schemas.openxmlformats.org/spreadsheetml/2006/main" count="992" uniqueCount="555">
  <si>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</si>
  <si>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</si>
  <si>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</si>
  <si>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</si>
  <si>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</si>
  <si>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</si>
  <si>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</si>
  <si>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</si>
  <si>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</si>
  <si>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</si>
  <si>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</si>
  <si>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</si>
  <si>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</si>
  <si>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</si>
  <si>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</si>
  <si>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</si>
  <si>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</si>
  <si>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</si>
  <si>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</si>
  <si>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</si>
  <si>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</si>
  <si>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</si>
  <si>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</si>
  <si>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</si>
  <si>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</si>
  <si>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</si>
  <si>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</si>
  <si>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</si>
  <si>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</si>
  <si>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</si>
  <si>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</si>
  <si>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</si>
  <si>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</si>
  <si>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</si>
  <si>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</si>
  <si>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</si>
  <si>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</si>
  <si>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</si>
  <si>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</si>
  <si>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</si>
  <si>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</si>
  <si>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</si>
  <si>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</si>
  <si>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</si>
  <si>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</si>
  <si>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</si>
  <si>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</si>
  <si>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</si>
  <si>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</si>
  <si>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</si>
  <si>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</si>
  <si>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</si>
  <si>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</si>
  <si>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</si>
  <si>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</si>
  <si>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</si>
  <si>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</si>
  <si>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</si>
  <si>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</si>
  <si>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</si>
  <si>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</si>
  <si>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</si>
  <si>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</si>
  <si>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</si>
  <si>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</si>
  <si>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</si>
  <si>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</si>
  <si>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</si>
  <si>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</si>
  <si>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</si>
  <si>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</si>
  <si>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</si>
  <si>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</si>
  <si>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</si>
  <si>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</si>
  <si>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</si>
  <si>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</si>
  <si>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</si>
  <si>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</si>
  <si>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</si>
  <si>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</si>
  <si>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</si>
  <si>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</si>
  <si>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</si>
  <si>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</si>
  <si>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</si>
  <si>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</si>
  <si>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</si>
  <si>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</si>
  <si>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</si>
  <si>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</si>
  <si>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</si>
  <si>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</si>
  <si>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</si>
  <si>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</si>
  <si>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</si>
  <si>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</si>
  <si>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</si>
  <si>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</si>
  <si>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</si>
  <si>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</si>
  <si>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</si>
  <si>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</si>
  <si>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</si>
  <si>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</si>
  <si>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</si>
  <si>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</si>
  <si>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</si>
  <si>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</si>
  <si>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</si>
  <si>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</si>
  <si>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</si>
  <si>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</si>
  <si>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</si>
  <si>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</si>
  <si>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</si>
  <si>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</si>
  <si>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</si>
  <si>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</si>
  <si>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</si>
  <si>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</si>
  <si>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</si>
  <si>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</si>
  <si>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</si>
  <si>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</si>
  <si>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</si>
  <si>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</si>
  <si>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</si>
  <si>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</si>
  <si>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</si>
  <si>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</si>
  <si>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</si>
  <si>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</si>
  <si>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</si>
  <si>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</si>
  <si>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</si>
  <si>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</si>
  <si>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</si>
  <si>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</si>
  <si>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</si>
  <si>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</si>
  <si>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</si>
  <si>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</si>
  <si>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</si>
  <si>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</si>
  <si>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</si>
  <si>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</si>
  <si>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</si>
  <si>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</si>
  <si>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</si>
  <si>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</si>
  <si>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</si>
  <si>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</si>
  <si>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</si>
  <si>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</si>
  <si>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</si>
  <si>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</si>
  <si>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</si>
  <si>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</si>
  <si>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</si>
  <si>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</si>
  <si>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</si>
  <si>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</si>
  <si>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</si>
  <si>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</si>
  <si>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</si>
  <si>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</si>
  <si>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</si>
  <si>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</si>
  <si>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</si>
  <si>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</si>
  <si>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</si>
  <si>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</si>
  <si>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</si>
  <si>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</si>
  <si>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</si>
  <si>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</si>
  <si>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</si>
  <si>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</si>
  <si>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</si>
  <si>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</si>
  <si>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</si>
  <si>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</si>
  <si>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</si>
  <si>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</si>
  <si>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</si>
  <si>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</si>
  <si>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</si>
  <si>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</si>
  <si>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</si>
  <si>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</si>
  <si>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</si>
  <si>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</si>
  <si>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</si>
  <si>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</si>
  <si>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宮崎県西都市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</si>
  <si>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</si>
  <si>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</si>
  <si>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</si>
  <si>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</si>
  <si>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</si>
  <si>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</si>
  <si>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</si>
  <si>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</si>
  <si>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</si>
  <si>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</si>
  <si>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</si>
  <si>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</si>
  <si>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</si>
  <si>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</si>
  <si>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</si>
  <si>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</si>
  <si>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</si>
  <si>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</si>
  <si>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</si>
  <si>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</si>
  <si>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</si>
  <si>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</si>
  <si>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</si>
  <si>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</si>
  <si>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</si>
  <si>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</si>
  <si>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</si>
  <si>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</si>
  <si>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</si>
  <si>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</si>
  <si>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</si>
  <si>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</si>
  <si>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</si>
  <si>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</si>
  <si>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</si>
  <si>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</si>
  <si>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</si>
  <si>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</si>
  <si>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</si>
  <si>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</si>
  <si>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</si>
  <si>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</si>
  <si>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</si>
  <si>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</si>
  <si>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</si>
  <si>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</si>
  <si>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</si>
  <si>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</si>
  <si>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</si>
  <si>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</si>
  <si>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</si>
  <si>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</si>
  <si>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</si>
  <si>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</si>
  <si>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</si>
  <si>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</si>
  <si>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</si>
  <si>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</si>
  <si>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</si>
  <si>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</si>
  <si>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</si>
  <si>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</si>
  <si>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</si>
  <si>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</si>
  <si>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</si>
  <si>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</si>
  <si>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</si>
  <si>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</si>
  <si>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</si>
  <si>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</si>
  <si>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</si>
  <si>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</si>
  <si>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</si>
  <si>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</si>
  <si>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</si>
  <si>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</si>
  <si>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</si>
  <si>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</si>
  <si>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</si>
  <si>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</si>
  <si>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</si>
  <si>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</si>
  <si>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</si>
  <si>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</si>
  <si>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</si>
  <si>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</si>
  <si>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</si>
  <si>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</si>
  <si>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</si>
  <si>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</si>
  <si>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</si>
  <si>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</si>
  <si>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</si>
  <si>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</si>
  <si>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</si>
  <si>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</si>
  <si>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</si>
  <si>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</si>
  <si>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</si>
  <si>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</si>
  <si>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</si>
  <si>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</si>
  <si>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</si>
  <si>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</si>
  <si>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</si>
  <si>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</si>
  <si>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</si>
  <si>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</si>
  <si>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</si>
  <si>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</si>
  <si>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</si>
  <si>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</si>
  <si>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</si>
  <si>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</si>
  <si>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</si>
  <si>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</si>
  <si>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</si>
  <si>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</si>
  <si>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</si>
  <si>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</si>
  <si>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</si>
  <si>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</si>
  <si>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</si>
  <si>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</si>
  <si>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</si>
  <si>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</si>
  <si>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</si>
  <si>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</si>
  <si>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</si>
  <si>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</si>
  <si>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</si>
  <si>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</si>
  <si>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</si>
  <si>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</si>
  <si>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</si>
  <si>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</si>
  <si>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</si>
  <si>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</si>
  <si>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</si>
  <si>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</si>
  <si>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</si>
  <si>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</si>
  <si>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</si>
  <si>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</si>
  <si>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</si>
  <si>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</si>
  <si>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</si>
  <si>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</si>
  <si>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</si>
  <si>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</si>
  <si>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宮崎県西都市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</si>
  <si>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</si>
  <si>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</si>
  <si>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</si>
  <si>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</si>
  <si>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</si>
  <si>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</si>
  <si>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</si>
  <si>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</si>
  <si>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</si>
  <si>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</si>
  <si>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</si>
  <si>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</si>
  <si>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</si>
  <si>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</si>
  <si>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</si>
  <si>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</si>
  <si>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</si>
  <si>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</si>
  <si>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</si>
  <si>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</si>
  <si>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</si>
  <si>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</si>
  <si>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</si>
  <si>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</si>
  <si>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</si>
  <si>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</si>
  <si>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</si>
  <si>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</si>
  <si>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</si>
  <si>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</si>
  <si>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</si>
  <si>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</si>
  <si>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</si>
  <si>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</si>
  <si>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</si>
  <si>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</si>
  <si>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</si>
  <si>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</si>
  <si>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</si>
  <si>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</si>
  <si>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</si>
  <si>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</si>
  <si>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</si>
  <si>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</si>
  <si>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</si>
  <si>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</si>
  <si>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</si>
  <si>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</si>
  <si>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</si>
  <si>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</si>
  <si>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</si>
  <si>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</si>
  <si>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</si>
  <si>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</si>
  <si>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</si>
  <si>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</si>
  <si>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</si>
  <si>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</si>
  <si>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</si>
  <si>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</si>
  <si>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</si>
  <si>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</si>
  <si>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</si>
  <si>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</si>
  <si>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</si>
  <si>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</si>
  <si>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</si>
  <si>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</si>
  <si>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</si>
  <si>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</si>
  <si>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</si>
  <si>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</si>
  <si>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</si>
  <si>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</si>
  <si>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</si>
  <si>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</si>
  <si>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</si>
  <si>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</si>
  <si>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</si>
  <si>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</si>
  <si>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</si>
  <si>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</si>
  <si>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</si>
  <si>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</si>
  <si>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</si>
  <si>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</si>
  <si>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</si>
  <si>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</si>
  <si>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</si>
  <si>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</si>
  <si>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</si>
  <si>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</si>
  <si>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</si>
  <si>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</si>
  <si>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</si>
  <si>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</si>
  <si>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</si>
  <si>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</si>
  <si>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</si>
  <si>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</si>
  <si>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</si>
  <si>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</si>
  <si>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</si>
  <si>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</si>
  <si>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</si>
  <si>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</si>
  <si>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</si>
  <si>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</si>
  <si>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</si>
  <si>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</si>
  <si>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</si>
  <si>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</si>
  <si>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</si>
  <si>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</si>
  <si>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</si>
  <si>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</si>
  <si>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</si>
  <si>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</si>
  <si>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</si>
  <si>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</si>
  <si>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</si>
  <si>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</si>
  <si>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</si>
  <si>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</si>
  <si>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</si>
  <si>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</si>
  <si>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</si>
  <si>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</si>
  <si>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</si>
  <si>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</si>
  <si>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</si>
  <si>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</si>
  <si>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</si>
  <si>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</si>
  <si>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</si>
  <si>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</si>
  <si>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</si>
  <si>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</si>
  <si>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</si>
  <si>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</si>
  <si>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</si>
  <si>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</si>
  <si>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</si>
  <si>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</si>
  <si>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</si>
  <si>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</si>
  <si>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</si>
  <si>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</si>
  <si>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</si>
  <si>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</si>
  <si>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</si>
  <si>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</si>
  <si>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</si>
  <si>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</si>
  <si>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</si>
  <si>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</si>
  <si>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</si>
  <si>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</si>
  <si>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</si>
  <si>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</si>
  <si>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</si>
  <si>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</si>
  <si>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</si>
  <si>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</si>
  <si>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</si>
  <si>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</si>
  <si>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</si>
  <si>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</si>
  <si>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</si>
  <si>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</si>
  <si>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</si>
  <si>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</si>
  <si>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</si>
  <si>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</si>
  <si>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</si>
  <si>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</si>
  <si>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</si>
  <si>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</si>
  <si>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</si>
  <si>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</si>
  <si>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</si>
  <si>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</si>
  <si>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</si>
  <si>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</si>
  <si>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1.00</t>
  </si>
  <si>
    <t>▲ 0.18</t>
  </si>
  <si>
    <t>▲ 0.39</t>
  </si>
  <si>
    <t>一般会計</t>
  </si>
  <si>
    <t>水道事業会計</t>
  </si>
  <si>
    <t>国民健康保険事業特別会計</t>
  </si>
  <si>
    <t>介護保険事業特別会計</t>
  </si>
  <si>
    <t>下水道事業特別会計</t>
  </si>
  <si>
    <t>簡易水道事業特別会計</t>
  </si>
  <si>
    <t>農業集落排水事業特別会計</t>
  </si>
  <si>
    <t>市営住宅事業特別会計</t>
  </si>
  <si>
    <t>その他会計（赤字）</t>
  </si>
  <si>
    <t>その他会計（黒字）</t>
  </si>
  <si>
    <t>-</t>
    <phoneticPr fontId="2"/>
  </si>
  <si>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</si>
  <si>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</si>
  <si>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</si>
  <si>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</si>
  <si>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</si>
  <si>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一ツ瀬川営農飲雑用水広域水道企業団</t>
    <rPh sb="0" eb="1">
      <t>ヒト</t>
    </rPh>
    <rPh sb="2" eb="4">
      <t>セガワ</t>
    </rPh>
    <rPh sb="4" eb="6">
      <t>エイノウ</t>
    </rPh>
    <rPh sb="6" eb="7">
      <t>イン</t>
    </rPh>
    <rPh sb="7" eb="10">
      <t>ザツヨウスイ</t>
    </rPh>
    <rPh sb="10" eb="12">
      <t>コウイキ</t>
    </rPh>
    <rPh sb="12" eb="14">
      <t>スイドウ</t>
    </rPh>
    <rPh sb="14" eb="17">
      <t>キギョウダン</t>
    </rPh>
    <phoneticPr fontId="2"/>
  </si>
  <si>
    <t>-</t>
    <phoneticPr fontId="2"/>
  </si>
  <si>
    <t>法適用企業</t>
    <rPh sb="0" eb="1">
      <t>ホウ</t>
    </rPh>
    <rPh sb="1" eb="3">
      <t>テキヨウ</t>
    </rPh>
    <rPh sb="3" eb="5">
      <t>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</si>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</sst>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86151</c:v>
                </c:pt>
                <c:pt idx="1">
                  <c:v>45432</c:v>
                </c:pt>
                <c:pt idx="2">
                  <c:v>44259</c:v>
                </c:pt>
                <c:pt idx="3">
                  <c:v>72830</c:v>
                </c:pt>
                <c:pt idx="4">
                  <c:v>104458</c:v>
                </c:pt>
              </c:numCache>
            </c:numRef>
          </c:val>
          <c:smooth val="0"/>
        </c:ser>
        <c:dLbls>
          <c:showLegendKey val="0"/>
          <c:showVal val="0"/>
          <c:showCatName val="0"/>
          <c:showSerName val="0"/>
          <c:showPercent val="0"/>
          <c:showBubbleSize val="0"/>
        </c:dLbls>
        <c:marker val="1"/>
        <c:smooth val="0"/>
        <c:axId val="164606232"/>
        <c:axId val="164606616"/>
      </c:lineChart>
      <c:catAx>
        <c:axId val="164606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606616"/>
        <c:crosses val="autoZero"/>
        <c:auto val="1"/>
        <c:lblAlgn val="ctr"/>
        <c:lblOffset val="100"/>
        <c:tickLblSkip val="1"/>
        <c:tickMarkSkip val="1"/>
        <c:noMultiLvlLbl val="0"/>
      </c:catAx>
      <c:valAx>
        <c:axId val="164606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606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5.63</c:v>
                </c:pt>
                <c:pt idx="1">
                  <c:v>4.76</c:v>
                </c:pt>
                <c:pt idx="2">
                  <c:v>4.6399999999999997</c:v>
                </c:pt>
                <c:pt idx="3">
                  <c:v>4.24</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9.09</c:v>
                </c:pt>
                <c:pt idx="1">
                  <c:v>9.32</c:v>
                </c:pt>
                <c:pt idx="2">
                  <c:v>9.44</c:v>
                </c:pt>
                <c:pt idx="3">
                  <c:v>9.43</c:v>
                </c:pt>
                <c:pt idx="4">
                  <c:v>9.58</c:v>
                </c:pt>
              </c:numCache>
            </c:numRef>
          </c:val>
        </c:ser>
        <c:dLbls>
          <c:showLegendKey val="0"/>
          <c:showVal val="0"/>
          <c:showCatName val="0"/>
          <c:showSerName val="0"/>
          <c:showPercent val="0"/>
          <c:showBubbleSize val="0"/>
        </c:dLbls>
        <c:gapWidth val="250"/>
        <c:overlap val="100"/>
        <c:axId val="220777504"/>
        <c:axId val="165466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1.64</c:v>
                </c:pt>
                <c:pt idx="1">
                  <c:v>-1</c:v>
                </c:pt>
                <c:pt idx="2">
                  <c:v>-0.18</c:v>
                </c:pt>
                <c:pt idx="3">
                  <c:v>-0.39</c:v>
                </c:pt>
                <c:pt idx="4">
                  <c:v>0.36</c:v>
                </c:pt>
              </c:numCache>
            </c:numRef>
          </c:val>
          <c:smooth val="0"/>
        </c:ser>
        <c:dLbls>
          <c:showLegendKey val="0"/>
          <c:showVal val="0"/>
          <c:showCatName val="0"/>
          <c:showSerName val="0"/>
          <c:showPercent val="0"/>
          <c:showBubbleSize val="0"/>
        </c:dLbls>
        <c:marker val="1"/>
        <c:smooth val="0"/>
        <c:axId val="220777504"/>
        <c:axId val="165466488"/>
      </c:lineChart>
      <c:catAx>
        <c:axId val="2207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466488"/>
        <c:crosses val="autoZero"/>
        <c:auto val="1"/>
        <c:lblAlgn val="ctr"/>
        <c:lblOffset val="100"/>
        <c:tickLblSkip val="1"/>
        <c:tickMarkSkip val="1"/>
        <c:noMultiLvlLbl val="0"/>
      </c:catAx>
      <c:valAx>
        <c:axId val="16546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7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0.13</c:v>
                </c:pt>
                <c:pt idx="4">
                  <c:v>#N/A</c:v>
                </c:pt>
                <c:pt idx="5">
                  <c:v>0.1</c:v>
                </c:pt>
                <c:pt idx="6">
                  <c:v>#N/A</c:v>
                </c:pt>
                <c:pt idx="7">
                  <c:v>0.05</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0.03</c:v>
                </c:pt>
                <c:pt idx="4">
                  <c:v>#N/A</c:v>
                </c:pt>
                <c:pt idx="5">
                  <c:v>0.05</c:v>
                </c:pt>
                <c:pt idx="6">
                  <c:v>#N/A</c:v>
                </c:pt>
                <c:pt idx="7">
                  <c:v>0.06</c:v>
                </c:pt>
                <c:pt idx="8">
                  <c:v>#N/A</c:v>
                </c:pt>
                <c:pt idx="9">
                  <c:v>0.06</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0.16</c:v>
                </c:pt>
                <c:pt idx="4">
                  <c:v>#N/A</c:v>
                </c:pt>
                <c:pt idx="5">
                  <c:v>0.22</c:v>
                </c:pt>
                <c:pt idx="6">
                  <c:v>#N/A</c:v>
                </c:pt>
                <c:pt idx="7">
                  <c:v>0.14000000000000001</c:v>
                </c:pt>
                <c:pt idx="8">
                  <c:v>#N/A</c:v>
                </c:pt>
                <c:pt idx="9">
                  <c:v>0.15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0.2</c:v>
                </c:pt>
                <c:pt idx="4">
                  <c:v>#N/A</c:v>
                </c:pt>
                <c:pt idx="5">
                  <c:v>0.32</c:v>
                </c:pt>
                <c:pt idx="6">
                  <c:v>#N/A</c:v>
                </c:pt>
                <c:pt idx="7">
                  <c:v>0.27</c:v>
                </c:pt>
                <c:pt idx="8">
                  <c:v>#N/A</c:v>
                </c:pt>
                <c:pt idx="9">
                  <c:v>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0.32</c:v>
                </c:pt>
                <c:pt idx="4">
                  <c:v>#N/A</c:v>
                </c:pt>
                <c:pt idx="5">
                  <c:v>1.21</c:v>
                </c:pt>
                <c:pt idx="6">
                  <c:v>#N/A</c:v>
                </c:pt>
                <c:pt idx="7">
                  <c:v>1.18</c:v>
                </c:pt>
                <c:pt idx="8">
                  <c:v>#N/A</c:v>
                </c:pt>
                <c:pt idx="9">
                  <c:v>1.1200000000000001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2.19</c:v>
                </c:pt>
                <c:pt idx="2">
                  <c:v>#N/A</c:v>
                </c:pt>
                <c:pt idx="3">
                  <c:v>1.58</c:v>
                </c:pt>
                <c:pt idx="4">
                  <c:v>#N/A</c:v>
                </c:pt>
                <c:pt idx="5">
                  <c:v>3.55</c:v>
                </c:pt>
                <c:pt idx="6">
                  <c:v>#N/A</c:v>
                </c:pt>
                <c:pt idx="7">
                  <c:v>1.94</c:v>
                </c:pt>
                <c:pt idx="8">
                  <c:v>#N/A</c:v>
                </c:pt>
                <c:pt idx="9">
                  <c:v>1.57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7.04</c:v>
                </c:pt>
                <c:pt idx="2">
                  <c:v>#N/A</c:v>
                </c:pt>
                <c:pt idx="3">
                  <c:v>7.04</c:v>
                </c:pt>
                <c:pt idx="4">
                  <c:v>#N/A</c:v>
                </c:pt>
                <c:pt idx="5">
                  <c:v>6.41</c:v>
                </c:pt>
                <c:pt idx="6">
                  <c:v>#N/A</c:v>
                </c:pt>
                <c:pt idx="7">
                  <c:v>5.22</c:v>
                </c:pt>
                <c:pt idx="8">
                  <c:v>#N/A</c:v>
                </c:pt>
                <c:pt idx="9">
                  <c:v>4.03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5.51</c:v>
                </c:pt>
                <c:pt idx="2">
                  <c:v>#N/A</c:v>
                </c:pt>
                <c:pt idx="3">
                  <c:v>4.62</c:v>
                </c:pt>
                <c:pt idx="4">
                  <c:v>#N/A</c:v>
                </c:pt>
                <c:pt idx="5">
                  <c:v>4.5199999999999996</c:v>
                </c:pt>
                <c:pt idx="6">
                  <c:v>#N/A</c:v>
                </c:pt>
                <c:pt idx="7">
                  <c:v>4.17</c:v>
                </c:pt>
                <c:pt idx="8">
                  <c:v>#N/A</c:v>
                </c:pt>
                <c:pt idx="9">
                  <c:v>4.5999999999999996</c:v>
                </c:pt>
              </c:numCache>
            </c:numRef>
          </c:val>
        </c:ser>
        <c:dLbls>
          <c:showLegendKey val="0"/>
          <c:showVal val="0"/>
          <c:showCatName val="0"/>
          <c:showSerName val="0"/>
          <c:showPercent val="0"/>
          <c:showBubbleSize val="0"/>
        </c:dLbls>
        <c:gapWidth val="150"/>
        <c:overlap val="100"/>
        <c:axId val="165115632"/>
        <c:axId val="220929552"/>
      </c:barChart>
      <c:catAx>
        <c:axId val="16511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929552"/>
        <c:crosses val="autoZero"/>
        <c:auto val="1"/>
        <c:lblAlgn val="ctr"/>
        <c:lblOffset val="100"/>
        <c:tickLblSkip val="1"/>
        <c:tickMarkSkip val="1"/>
        <c:noMultiLvlLbl val="0"/>
      </c:catAx>
      <c:valAx>
        <c:axId val="22092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15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1206</c:v>
                </c:pt>
                <c:pt idx="5">
                  <c:v>1215</c:v>
                </c:pt>
                <c:pt idx="8">
                  <c:v>1210</c:v>
                </c:pt>
                <c:pt idx="11">
                  <c:v>1210</c:v>
                </c:pt>
                <c:pt idx="14">
                  <c:v>1205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c:v>
                </c:pt>
                <c:pt idx="3">
                  <c:v>37</c:v>
                </c:pt>
                <c:pt idx="6">
                  <c:v>33</c:v>
                </c:pt>
                <c:pt idx="9">
                  <c:v>27</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140</c:v>
                </c:pt>
                <c:pt idx="3">
                  <c:v>143</c:v>
                </c:pt>
                <c:pt idx="6">
                  <c:v>146</c:v>
                </c:pt>
                <c:pt idx="9">
                  <c:v>163</c:v>
                </c:pt>
                <c:pt idx="12">
                  <c:v>153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436</c:v>
                </c:pt>
                <c:pt idx="3">
                  <c:v>409</c:v>
                </c:pt>
                <c:pt idx="6">
                  <c:v>422</c:v>
                </c:pt>
                <c:pt idx="9">
                  <c:v>422</c:v>
                </c:pt>
                <c:pt idx="12">
                  <c:v>429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1451</c:v>
                </c:pt>
                <c:pt idx="3">
                  <c:v>1474</c:v>
                </c:pt>
                <c:pt idx="6">
                  <c:v>1421</c:v>
                </c:pt>
                <c:pt idx="9">
                  <c:v>1273</c:v>
                </c:pt>
                <c:pt idx="12">
                  <c:v>1148</c:v>
                </c:pt>
              </c:numCache>
            </c:numRef>
          </c:val>
        </c:ser>
        <c:dLbls>
          <c:showLegendKey val="0"/>
          <c:showVal val="0"/>
          <c:showCatName val="0"/>
          <c:showSerName val="0"/>
          <c:showPercent val="0"/>
          <c:showBubbleSize val="0"/>
        </c:dLbls>
        <c:gapWidth val="100"/>
        <c:overlap val="100"/>
        <c:axId val="165094640"/>
        <c:axId val="222876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853</c:v>
                </c:pt>
                <c:pt idx="2">
                  <c:v>#N/A</c:v>
                </c:pt>
                <c:pt idx="3">
                  <c:v>#N/A</c:v>
                </c:pt>
                <c:pt idx="4">
                  <c:v>848</c:v>
                </c:pt>
                <c:pt idx="5">
                  <c:v>#N/A</c:v>
                </c:pt>
                <c:pt idx="6">
                  <c:v>#N/A</c:v>
                </c:pt>
                <c:pt idx="7">
                  <c:v>812</c:v>
                </c:pt>
                <c:pt idx="8">
                  <c:v>#N/A</c:v>
                </c:pt>
                <c:pt idx="9">
                  <c:v>#N/A</c:v>
                </c:pt>
                <c:pt idx="10">
                  <c:v>675</c:v>
                </c:pt>
                <c:pt idx="11">
                  <c:v>#N/A</c:v>
                </c:pt>
                <c:pt idx="12">
                  <c:v>#N/A</c:v>
                </c:pt>
                <c:pt idx="13">
                  <c:v>547</c:v>
                </c:pt>
                <c:pt idx="14">
                  <c:v>#N/A</c:v>
                </c:pt>
              </c:numCache>
            </c:numRef>
          </c:val>
          <c:smooth val="0"/>
        </c:ser>
        <c:dLbls>
          <c:showLegendKey val="0"/>
          <c:showVal val="0"/>
          <c:showCatName val="0"/>
          <c:showSerName val="0"/>
          <c:showPercent val="0"/>
          <c:showBubbleSize val="0"/>
        </c:dLbls>
        <c:marker val="1"/>
        <c:smooth val="0"/>
        <c:axId val="165094640"/>
        <c:axId val="222876712"/>
      </c:lineChart>
      <c:catAx>
        <c:axId val="16509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876712"/>
        <c:crosses val="autoZero"/>
        <c:auto val="1"/>
        <c:lblAlgn val="ctr"/>
        <c:lblOffset val="100"/>
        <c:tickLblSkip val="1"/>
        <c:tickMarkSkip val="1"/>
        <c:noMultiLvlLbl val="0"/>
      </c:catAx>
      <c:valAx>
        <c:axId val="222876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9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12285</c:v>
                </c:pt>
                <c:pt idx="5">
                  <c:v>11994</c:v>
                </c:pt>
                <c:pt idx="8">
                  <c:v>11691</c:v>
                </c:pt>
                <c:pt idx="11">
                  <c:v>11458</c:v>
                </c:pt>
                <c:pt idx="14">
                  <c:v>11615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764</c:v>
                </c:pt>
                <c:pt idx="5">
                  <c:v>675</c:v>
                </c:pt>
                <c:pt idx="8">
                  <c:v>584</c:v>
                </c:pt>
                <c:pt idx="11">
                  <c:v>504</c:v>
                </c:pt>
                <c:pt idx="14">
                  <c:v>441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6289</c:v>
                </c:pt>
                <c:pt idx="5">
                  <c:v>7209</c:v>
                </c:pt>
                <c:pt idx="8">
                  <c:v>7231</c:v>
                </c:pt>
                <c:pt idx="11">
                  <c:v>7374</c:v>
                </c:pt>
                <c:pt idx="14">
                  <c:v>7237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3241</c:v>
                </c:pt>
                <c:pt idx="3">
                  <c:v>3289</c:v>
                </c:pt>
                <c:pt idx="6">
                  <c:v>3368</c:v>
                </c:pt>
                <c:pt idx="9">
                  <c:v>3351</c:v>
                </c:pt>
                <c:pt idx="12">
                  <c:v>3213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1284</c:v>
                </c:pt>
                <c:pt idx="3">
                  <c:v>1146</c:v>
                </c:pt>
                <c:pt idx="6">
                  <c:v>1001</c:v>
                </c:pt>
                <c:pt idx="9">
                  <c:v>906</c:v>
                </c:pt>
                <c:pt idx="12">
                  <c:v>829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6416</c:v>
                </c:pt>
                <c:pt idx="3">
                  <c:v>6000</c:v>
                </c:pt>
                <c:pt idx="6">
                  <c:v>5800</c:v>
                </c:pt>
                <c:pt idx="9">
                  <c:v>5751</c:v>
                </c:pt>
                <c:pt idx="12">
                  <c:v>6058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89</c:v>
                </c:pt>
                <c:pt idx="3">
                  <c:v>65</c:v>
                </c:pt>
                <c:pt idx="6">
                  <c:v>49</c:v>
                </c:pt>
                <c:pt idx="9">
                  <c:v>36</c:v>
                </c:pt>
                <c:pt idx="12">
                  <c:v>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11474</c:v>
                </c:pt>
                <c:pt idx="3">
                  <c:v>10824</c:v>
                </c:pt>
                <c:pt idx="6">
                  <c:v>10236</c:v>
                </c:pt>
                <c:pt idx="9">
                  <c:v>9893</c:v>
                </c:pt>
                <c:pt idx="12">
                  <c:v>10079</c:v>
                </c:pt>
              </c:numCache>
            </c:numRef>
          </c:val>
        </c:ser>
        <c:dLbls>
          <c:showLegendKey val="0"/>
          <c:showVal val="0"/>
          <c:showCatName val="0"/>
          <c:showSerName val="0"/>
          <c:showPercent val="0"/>
          <c:showBubbleSize val="0"/>
        </c:dLbls>
        <c:gapWidth val="100"/>
        <c:overlap val="100"/>
        <c:axId val="165073720"/>
        <c:axId val="223601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3166</c:v>
                </c:pt>
                <c:pt idx="2">
                  <c:v>#N/A</c:v>
                </c:pt>
                <c:pt idx="3">
                  <c:v>#N/A</c:v>
                </c:pt>
                <c:pt idx="4">
                  <c:v>1446</c:v>
                </c:pt>
                <c:pt idx="5">
                  <c:v>#N/A</c:v>
                </c:pt>
                <c:pt idx="6">
                  <c:v>#N/A</c:v>
                </c:pt>
                <c:pt idx="7">
                  <c:v>948</c:v>
                </c:pt>
                <c:pt idx="8">
                  <c:v>#N/A</c:v>
                </c:pt>
                <c:pt idx="9">
                  <c:v>#N/A</c:v>
                </c:pt>
                <c:pt idx="10">
                  <c:v>601</c:v>
                </c:pt>
                <c:pt idx="11">
                  <c:v>#N/A</c:v>
                </c:pt>
                <c:pt idx="12">
                  <c:v>#N/A</c:v>
                </c:pt>
                <c:pt idx="13">
                  <c:v>910</c:v>
                </c:pt>
                <c:pt idx="14">
                  <c:v>#N/A</c:v>
                </c:pt>
              </c:numCache>
            </c:numRef>
          </c:val>
          <c:smooth val="0"/>
        </c:ser>
        <c:dLbls>
          <c:showLegendKey val="0"/>
          <c:showVal val="0"/>
          <c:showCatName val="0"/>
          <c:showSerName val="0"/>
          <c:showPercent val="0"/>
          <c:showBubbleSize val="0"/>
        </c:dLbls>
        <c:marker val="1"/>
        <c:smooth val="0"/>
        <c:axId val="165073720"/>
        <c:axId val="223601272"/>
      </c:lineChart>
      <c:catAx>
        <c:axId val="16507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601272"/>
        <c:crosses val="autoZero"/>
        <c:auto val="1"/>
        <c:lblAlgn val="ctr"/>
        <c:lblOffset val="100"/>
        <c:tickLblSkip val="1"/>
        <c:tickMarkSkip val="1"/>
        <c:noMultiLvlLbl val="0"/>
      </c:catAx>
      <c:valAx>
        <c:axId val="223601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7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32,058
31,982
438.79
17,868,722
17,389,636
398,854
8,572,479
10,078,592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29.6</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国調）に加え、農業以外に中心となる産業がなく、地方交付税や国県支出金に対する依存割合が高い脆弱な財政基盤であるため、類似団体平均を</a:t>
          </a:r>
          <a:r>
            <a:rPr kumimoji="1" lang="en-US" altLang="ja-JP" sz="1300">
              <a:latin typeface="ＭＳ Ｐゴシック"/>
            </a:rPr>
            <a:t>0.1</a:t>
          </a:r>
          <a:r>
            <a:rPr kumimoji="1" lang="ja-JP" altLang="en-US" sz="1300">
              <a:latin typeface="ＭＳ Ｐゴシック"/>
            </a:rPr>
            <a:t>ポイント下回る</a:t>
          </a:r>
          <a:r>
            <a:rPr kumimoji="1" lang="en-US" altLang="ja-JP" sz="1300">
              <a:latin typeface="ＭＳ Ｐゴシック"/>
            </a:rPr>
            <a:t>0.35</a:t>
          </a:r>
          <a:r>
            <a:rPr kumimoji="1" lang="ja-JP" altLang="en-US" sz="1300">
              <a:latin typeface="ＭＳ Ｐゴシック"/>
            </a:rPr>
            <a:t>となっている。継続的に行財政改革を実施することにより行政の効率化を図るとともに、企業誘致推進等により、更なる歳入確保に努める。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7" name="直線コネクタ 66"/>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0" name="直線コネクタ 69"/>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3" name="直線コネクタ 72"/>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6" name="直線コネクタ 75"/>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8" name="円/楕円 87"/>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89" name="テキスト ボックス 88"/>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4" name="円/楕円 93"/>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5" name="テキスト ボックス 94"/>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歳出における経常経費充当一般財源は、公債費が減少したものの、人件費、扶助費等の公債費以外の経費が増加し</a:t>
          </a:r>
          <a:r>
            <a:rPr kumimoji="1" lang="en-US" altLang="ja-JP" sz="1300">
              <a:latin typeface="ＭＳ Ｐゴシック"/>
            </a:rPr>
            <a:t>1.6</a:t>
          </a:r>
          <a:r>
            <a:rPr kumimoji="1" lang="ja-JP" altLang="en-US" sz="1300">
              <a:latin typeface="ＭＳ Ｐゴシック"/>
            </a:rPr>
            <a:t>ポイントの増となった。また、歳入における経常一般財源は、地方消費税交付金や市税が増加したものの普通交付税、臨時財政対策債の減少に伴い、</a:t>
          </a:r>
          <a:r>
            <a:rPr kumimoji="1" lang="en-US" altLang="ja-JP" sz="1300">
              <a:latin typeface="ＭＳ Ｐゴシック"/>
            </a:rPr>
            <a:t>1.8</a:t>
          </a:r>
          <a:r>
            <a:rPr kumimoji="1" lang="ja-JP" altLang="en-US" sz="1300">
              <a:latin typeface="ＭＳ Ｐゴシック"/>
            </a:rPr>
            <a:t>ポイントの減となり、その結果、経常収支比率は、前年度比</a:t>
          </a:r>
          <a:r>
            <a:rPr kumimoji="1" lang="en-US" altLang="ja-JP" sz="1300">
              <a:latin typeface="ＭＳ Ｐゴシック"/>
            </a:rPr>
            <a:t>3.1</a:t>
          </a:r>
          <a:r>
            <a:rPr kumimoji="1" lang="ja-JP" altLang="en-US" sz="1300">
              <a:latin typeface="ＭＳ Ｐゴシック"/>
            </a:rPr>
            <a:t>ポイント増の</a:t>
          </a:r>
          <a:r>
            <a:rPr kumimoji="1" lang="en-US" altLang="ja-JP" sz="1300">
              <a:latin typeface="ＭＳ Ｐゴシック"/>
            </a:rPr>
            <a:t>93.8</a:t>
          </a:r>
          <a:r>
            <a:rPr kumimoji="1" lang="ja-JP" altLang="en-US" sz="1300">
              <a:latin typeface="ＭＳ Ｐゴシック"/>
            </a:rPr>
            <a:t>％に上昇した。今後も引き続き行財政改革を推進し、定員管理の適正化や市債の適正発行等により、人件費や公債費の抑制を図るとともに、事務事業の合理化等による経常経費の削減や歳入確保対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35878</xdr:rowOff>
    </xdr:from>
    <xdr:to>
      <xdr:col>7</xdr:col>
      <xdr:colOff>152400</xdr:colOff>
      <xdr:row>64</xdr:row>
      <xdr:rowOff>51435</xdr:rowOff>
    </xdr:to>
    <xdr:cxnSp macro="">
      <xdr:nvCxnSpPr>
        <xdr:cNvPr id="126" name="直線コネクタ 125"/>
        <xdr:cNvCxnSpPr/>
      </xdr:nvCxnSpPr>
      <xdr:spPr>
        <a:xfrm>
          <a:off x="4114800" y="10837228"/>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35878</xdr:rowOff>
    </xdr:from>
    <xdr:to>
      <xdr:col>6</xdr:col>
      <xdr:colOff>0</xdr:colOff>
      <xdr:row>63</xdr:row>
      <xdr:rowOff>114300</xdr:rowOff>
    </xdr:to>
    <xdr:cxnSp macro="">
      <xdr:nvCxnSpPr>
        <xdr:cNvPr id="129" name="直線コネクタ 128"/>
        <xdr:cNvCxnSpPr/>
      </xdr:nvCxnSpPr>
      <xdr:spPr>
        <a:xfrm flipV="1">
          <a:off x="3225800" y="108372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98743</xdr:rowOff>
    </xdr:from>
    <xdr:to>
      <xdr:col>4</xdr:col>
      <xdr:colOff>482600</xdr:colOff>
      <xdr:row>63</xdr:row>
      <xdr:rowOff>114300</xdr:rowOff>
    </xdr:to>
    <xdr:cxnSp macro="">
      <xdr:nvCxnSpPr>
        <xdr:cNvPr id="132" name="直線コネクタ 131"/>
        <xdr:cNvCxnSpPr/>
      </xdr:nvCxnSpPr>
      <xdr:spPr>
        <a:xfrm>
          <a:off x="2336800" y="1072864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32385</xdr:rowOff>
    </xdr:from>
    <xdr:to>
      <xdr:col>3</xdr:col>
      <xdr:colOff>279400</xdr:colOff>
      <xdr:row>62</xdr:row>
      <xdr:rowOff>98743</xdr:rowOff>
    </xdr:to>
    <xdr:cxnSp macro="">
      <xdr:nvCxnSpPr>
        <xdr:cNvPr id="135" name="直線コネクタ 134"/>
        <xdr:cNvCxnSpPr/>
      </xdr:nvCxnSpPr>
      <xdr:spPr>
        <a:xfrm>
          <a:off x="1447800" y="106622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45" name="円/楕円 144"/>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144162</xdr:rowOff>
    </xdr:from>
    <xdr:ext cx="762000" cy="259045"/>
    <xdr:sp macro="" textlink="">
      <xdr:nvSpPr>
        <xdr:cNvPr id="146"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156528</xdr:rowOff>
    </xdr:from>
    <xdr:to>
      <xdr:col>6</xdr:col>
      <xdr:colOff>50800</xdr:colOff>
      <xdr:row>63</xdr:row>
      <xdr:rowOff>86678</xdr:rowOff>
    </xdr:to>
    <xdr:sp macro="" textlink="">
      <xdr:nvSpPr>
        <xdr:cNvPr id="147" name="円/楕円 146"/>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71455</xdr:rowOff>
    </xdr:from>
    <xdr:ext cx="736600" cy="259045"/>
    <xdr:sp macro="" textlink="">
      <xdr:nvSpPr>
        <xdr:cNvPr id="148" name="テキスト ボックス 147"/>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49" name="円/楕円 148"/>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0" name="テキスト ボックス 149"/>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47943</xdr:rowOff>
    </xdr:from>
    <xdr:to>
      <xdr:col>3</xdr:col>
      <xdr:colOff>330200</xdr:colOff>
      <xdr:row>62</xdr:row>
      <xdr:rowOff>149543</xdr:rowOff>
    </xdr:to>
    <xdr:sp macro="" textlink="">
      <xdr:nvSpPr>
        <xdr:cNvPr id="151" name="円/楕円 150"/>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52" name="テキスト ボックス 151"/>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153035</xdr:rowOff>
    </xdr:from>
    <xdr:to>
      <xdr:col>2</xdr:col>
      <xdr:colOff>127000</xdr:colOff>
      <xdr:row>62</xdr:row>
      <xdr:rowOff>83185</xdr:rowOff>
    </xdr:to>
    <xdr:sp macro="" textlink="">
      <xdr:nvSpPr>
        <xdr:cNvPr id="153" name="円/楕円 152"/>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67962</xdr:rowOff>
    </xdr:from>
    <xdr:ext cx="762000" cy="259045"/>
    <xdr:sp macro="" textlink="">
      <xdr:nvSpPr>
        <xdr:cNvPr id="154" name="テキスト ボックス 153"/>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[150,318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類似団体平均を若干下回っているものの、平成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カ年連続で増加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等の推進等により、定員管理の適正化を図り、人件費の抑制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85099</xdr:rowOff>
    </xdr:from>
    <xdr:to>
      <xdr:col>7</xdr:col>
      <xdr:colOff>152400</xdr:colOff>
      <xdr:row>81</xdr:row>
      <xdr:rowOff>115579</xdr:rowOff>
    </xdr:to>
    <xdr:cxnSp macro="">
      <xdr:nvCxnSpPr>
        <xdr:cNvPr id="189" name="直線コネクタ 188"/>
        <xdr:cNvCxnSpPr/>
      </xdr:nvCxnSpPr>
      <xdr:spPr>
        <a:xfrm>
          <a:off x="4114800" y="1397254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73847</xdr:rowOff>
    </xdr:from>
    <xdr:to>
      <xdr:col>6</xdr:col>
      <xdr:colOff>0</xdr:colOff>
      <xdr:row>81</xdr:row>
      <xdr:rowOff>85099</xdr:rowOff>
    </xdr:to>
    <xdr:cxnSp macro="">
      <xdr:nvCxnSpPr>
        <xdr:cNvPr id="192" name="直線コネクタ 191"/>
        <xdr:cNvCxnSpPr/>
      </xdr:nvCxnSpPr>
      <xdr:spPr>
        <a:xfrm>
          <a:off x="3225800" y="13961297"/>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73847</xdr:rowOff>
    </xdr:from>
    <xdr:to>
      <xdr:col>4</xdr:col>
      <xdr:colOff>482600</xdr:colOff>
      <xdr:row>81</xdr:row>
      <xdr:rowOff>74095</xdr:rowOff>
    </xdr:to>
    <xdr:cxnSp macro="">
      <xdr:nvCxnSpPr>
        <xdr:cNvPr id="195" name="直線コネクタ 194"/>
        <xdr:cNvCxnSpPr/>
      </xdr:nvCxnSpPr>
      <xdr:spPr>
        <a:xfrm flipV="1">
          <a:off x="2336800" y="1396129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74095</xdr:rowOff>
    </xdr:from>
    <xdr:to>
      <xdr:col>3</xdr:col>
      <xdr:colOff>279400</xdr:colOff>
      <xdr:row>81</xdr:row>
      <xdr:rowOff>78792</xdr:rowOff>
    </xdr:to>
    <xdr:cxnSp macro="">
      <xdr:nvCxnSpPr>
        <xdr:cNvPr id="198" name="直線コネクタ 197"/>
        <xdr:cNvCxnSpPr/>
      </xdr:nvCxnSpPr>
      <xdr:spPr>
        <a:xfrm flipV="1">
          <a:off x="1447800" y="13961545"/>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64779</xdr:rowOff>
    </xdr:from>
    <xdr:to>
      <xdr:col>7</xdr:col>
      <xdr:colOff>203200</xdr:colOff>
      <xdr:row>81</xdr:row>
      <xdr:rowOff>166379</xdr:rowOff>
    </xdr:to>
    <xdr:sp macro="" textlink="">
      <xdr:nvSpPr>
        <xdr:cNvPr id="208" name="円/楕円 207"/>
        <xdr:cNvSpPr/>
      </xdr:nvSpPr>
      <xdr:spPr>
        <a:xfrm>
          <a:off x="4902200" y="139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81306</xdr:rowOff>
    </xdr:from>
    <xdr:ext cx="762000" cy="259045"/>
    <xdr:sp macro="" textlink="">
      <xdr:nvSpPr>
        <xdr:cNvPr id="209" name="人件費・物件費等の状況該当値テキスト"/>
        <xdr:cNvSpPr txBox="1"/>
      </xdr:nvSpPr>
      <xdr:spPr>
        <a:xfrm>
          <a:off x="5041900" y="137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150,318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34299</xdr:rowOff>
    </xdr:from>
    <xdr:to>
      <xdr:col>6</xdr:col>
      <xdr:colOff>50800</xdr:colOff>
      <xdr:row>81</xdr:row>
      <xdr:rowOff>135899</xdr:rowOff>
    </xdr:to>
    <xdr:sp macro="" textlink="">
      <xdr:nvSpPr>
        <xdr:cNvPr id="210" name="円/楕円 209"/>
        <xdr:cNvSpPr/>
      </xdr:nvSpPr>
      <xdr:spPr>
        <a:xfrm>
          <a:off x="4064000" y="139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146076</xdr:rowOff>
    </xdr:from>
    <xdr:ext cx="736600" cy="259045"/>
    <xdr:sp macro="" textlink="">
      <xdr:nvSpPr>
        <xdr:cNvPr id="211" name="テキスト ボックス 210"/>
        <xdr:cNvSpPr txBox="1"/>
      </xdr:nvSpPr>
      <xdr:spPr>
        <a:xfrm>
          <a:off x="3733800" y="136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23047</xdr:rowOff>
    </xdr:from>
    <xdr:to>
      <xdr:col>4</xdr:col>
      <xdr:colOff>533400</xdr:colOff>
      <xdr:row>81</xdr:row>
      <xdr:rowOff>124647</xdr:rowOff>
    </xdr:to>
    <xdr:sp macro="" textlink="">
      <xdr:nvSpPr>
        <xdr:cNvPr id="212" name="円/楕円 211"/>
        <xdr:cNvSpPr/>
      </xdr:nvSpPr>
      <xdr:spPr>
        <a:xfrm>
          <a:off x="3175000" y="139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134824</xdr:rowOff>
    </xdr:from>
    <xdr:ext cx="762000" cy="259045"/>
    <xdr:sp macro="" textlink="">
      <xdr:nvSpPr>
        <xdr:cNvPr id="213" name="テキスト ボックス 212"/>
        <xdr:cNvSpPr txBox="1"/>
      </xdr:nvSpPr>
      <xdr:spPr>
        <a:xfrm>
          <a:off x="2844800" y="1367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23295</xdr:rowOff>
    </xdr:from>
    <xdr:to>
      <xdr:col>3</xdr:col>
      <xdr:colOff>330200</xdr:colOff>
      <xdr:row>81</xdr:row>
      <xdr:rowOff>124895</xdr:rowOff>
    </xdr:to>
    <xdr:sp macro="" textlink="">
      <xdr:nvSpPr>
        <xdr:cNvPr id="214" name="円/楕円 213"/>
        <xdr:cNvSpPr/>
      </xdr:nvSpPr>
      <xdr:spPr>
        <a:xfrm>
          <a:off x="2286000" y="13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135072</xdr:rowOff>
    </xdr:from>
    <xdr:ext cx="762000" cy="259045"/>
    <xdr:sp macro="" textlink="">
      <xdr:nvSpPr>
        <xdr:cNvPr id="215" name="テキスト ボックス 214"/>
        <xdr:cNvSpPr txBox="1"/>
      </xdr:nvSpPr>
      <xdr:spPr>
        <a:xfrm>
          <a:off x="1955800" y="1367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27992</xdr:rowOff>
    </xdr:from>
    <xdr:to>
      <xdr:col>2</xdr:col>
      <xdr:colOff>127000</xdr:colOff>
      <xdr:row>81</xdr:row>
      <xdr:rowOff>129592</xdr:rowOff>
    </xdr:to>
    <xdr:sp macro="" textlink="">
      <xdr:nvSpPr>
        <xdr:cNvPr id="216" name="円/楕円 215"/>
        <xdr:cNvSpPr/>
      </xdr:nvSpPr>
      <xdr:spPr>
        <a:xfrm>
          <a:off x="1397000" y="139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139769</xdr:rowOff>
    </xdr:from>
    <xdr:ext cx="762000" cy="259045"/>
    <xdr:sp macro="" textlink="">
      <xdr:nvSpPr>
        <xdr:cNvPr id="217" name="テキスト ボックス 216"/>
        <xdr:cNvSpPr txBox="1"/>
      </xdr:nvSpPr>
      <xdr:spPr>
        <a:xfrm>
          <a:off x="1066800" y="1368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年度）な給与削減措置により、平成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年度のラスパイレス指数は</a:t>
          </a:r>
          <a:r>
            <a:rPr kumimoji="1" lang="en-US" altLang="ja-JP" sz="1300">
              <a:latin typeface="ＭＳ Ｐゴシック"/>
            </a:rPr>
            <a:t>100</a:t>
          </a:r>
          <a:r>
            <a:rPr kumimoji="1" lang="ja-JP" altLang="en-US" sz="1300">
              <a:latin typeface="ＭＳ Ｐゴシック"/>
            </a:rPr>
            <a:t>を超えていたが、その時限措置が復元した結果、平成</a:t>
          </a:r>
          <a:r>
            <a:rPr kumimoji="1" lang="en-US" altLang="ja-JP" sz="1300">
              <a:latin typeface="ＭＳ Ｐゴシック"/>
            </a:rPr>
            <a:t>25</a:t>
          </a:r>
          <a:r>
            <a:rPr kumimoji="1" lang="ja-JP" altLang="en-US" sz="1300">
              <a:latin typeface="ＭＳ Ｐゴシック"/>
            </a:rPr>
            <a:t>年は類似団体を</a:t>
          </a:r>
          <a:r>
            <a:rPr kumimoji="1" lang="en-US" altLang="ja-JP" sz="1300">
              <a:latin typeface="ＭＳ Ｐゴシック"/>
            </a:rPr>
            <a:t>0.6</a:t>
          </a:r>
          <a:r>
            <a:rPr kumimoji="1" lang="ja-JP" altLang="en-US" sz="1300">
              <a:latin typeface="ＭＳ Ｐゴシック"/>
            </a:rPr>
            <a:t>ポイント、平成</a:t>
          </a:r>
          <a:r>
            <a:rPr kumimoji="1" lang="en-US" altLang="ja-JP" sz="1300">
              <a:latin typeface="ＭＳ Ｐゴシック"/>
            </a:rPr>
            <a:t>26</a:t>
          </a:r>
          <a:r>
            <a:rPr kumimoji="1" lang="ja-JP" altLang="en-US" sz="1300">
              <a:latin typeface="ＭＳ Ｐゴシック"/>
            </a:rPr>
            <a:t>年度は更に</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96.2</a:t>
          </a:r>
          <a:r>
            <a:rPr kumimoji="1" lang="ja-JP" altLang="en-US" sz="1300">
              <a:latin typeface="ＭＳ Ｐゴシック"/>
            </a:rPr>
            <a:t>となっている。今後も点検を継続するとともに、人事評価結果が反映される昇給制度を確立するなど、一層の適正化に努める。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65314</xdr:rowOff>
    </xdr:to>
    <xdr:cxnSp macro="">
      <xdr:nvCxnSpPr>
        <xdr:cNvPr id="253" name="直線コネクタ 252"/>
        <xdr:cNvCxnSpPr/>
      </xdr:nvCxnSpPr>
      <xdr:spPr>
        <a:xfrm flipV="1">
          <a:off x="16179800" y="144556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89</xdr:row>
      <xdr:rowOff>161773</xdr:rowOff>
    </xdr:to>
    <xdr:cxnSp macro="">
      <xdr:nvCxnSpPr>
        <xdr:cNvPr id="256" name="直線コネクタ 255"/>
        <xdr:cNvCxnSpPr/>
      </xdr:nvCxnSpPr>
      <xdr:spPr>
        <a:xfrm flipV="1">
          <a:off x="15290800" y="14467114"/>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161773</xdr:rowOff>
    </xdr:to>
    <xdr:cxnSp macro="">
      <xdr:nvCxnSpPr>
        <xdr:cNvPr id="259" name="直線コネクタ 258"/>
        <xdr:cNvCxnSpPr/>
      </xdr:nvCxnSpPr>
      <xdr:spPr>
        <a:xfrm>
          <a:off x="14401800" y="153518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92832</xdr:rowOff>
    </xdr:to>
    <xdr:cxnSp macro="">
      <xdr:nvCxnSpPr>
        <xdr:cNvPr id="262" name="直線コネクタ 261"/>
        <xdr:cNvCxnSpPr/>
      </xdr:nvCxnSpPr>
      <xdr:spPr>
        <a:xfrm>
          <a:off x="13512800" y="14467114"/>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2" name="円/楕円 271"/>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73"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4" name="円/楕円 273"/>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75" name="テキスト ボックス 274"/>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110973</xdr:rowOff>
    </xdr:from>
    <xdr:to>
      <xdr:col>22</xdr:col>
      <xdr:colOff>254000</xdr:colOff>
      <xdr:row>90</xdr:row>
      <xdr:rowOff>41123</xdr:rowOff>
    </xdr:to>
    <xdr:sp macro="" textlink="">
      <xdr:nvSpPr>
        <xdr:cNvPr id="276" name="円/楕円 275"/>
        <xdr:cNvSpPr/>
      </xdr:nvSpPr>
      <xdr:spPr>
        <a:xfrm>
          <a:off x="15240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51300</xdr:rowOff>
    </xdr:from>
    <xdr:ext cx="762000" cy="259045"/>
    <xdr:sp macro="" textlink="">
      <xdr:nvSpPr>
        <xdr:cNvPr id="277" name="テキスト ボックス 276"/>
        <xdr:cNvSpPr txBox="1"/>
      </xdr:nvSpPr>
      <xdr:spPr>
        <a:xfrm>
          <a:off x="14909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78" name="円/楕円 277"/>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79" name="テキスト ボックス 278"/>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0" name="円/楕円 279"/>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100891</xdr:rowOff>
    </xdr:from>
    <xdr:ext cx="762000" cy="259045"/>
    <xdr:sp macro="" textlink="">
      <xdr:nvSpPr>
        <xdr:cNvPr id="281" name="テキスト ボックス 280"/>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日現在の職員数は</a:t>
          </a:r>
          <a:r>
            <a:rPr kumimoji="1" lang="en-US" altLang="ja-JP" sz="1300">
              <a:latin typeface="ＭＳ Ｐゴシック"/>
            </a:rPr>
            <a:t>331</a:t>
          </a:r>
          <a:r>
            <a:rPr kumimoji="1" lang="ja-JP" altLang="en-US" sz="1300">
              <a:latin typeface="ＭＳ Ｐゴシック"/>
            </a:rPr>
            <a:t>名で、人口</a:t>
          </a:r>
          <a:r>
            <a:rPr kumimoji="1" lang="en-US" altLang="ja-JP" sz="1300">
              <a:latin typeface="ＭＳ Ｐゴシック"/>
            </a:rPr>
            <a:t>1,000</a:t>
          </a:r>
          <a:r>
            <a:rPr kumimoji="1" lang="ja-JP" altLang="en-US" sz="1300">
              <a:latin typeface="ＭＳ Ｐゴシック"/>
            </a:rPr>
            <a:t>人当たりの職員数は、類似団体平均を</a:t>
          </a:r>
          <a:r>
            <a:rPr kumimoji="1" lang="en-US" altLang="ja-JP" sz="1300">
              <a:latin typeface="ＭＳ Ｐゴシック"/>
            </a:rPr>
            <a:t>1.2</a:t>
          </a:r>
          <a:r>
            <a:rPr kumimoji="1" lang="ja-JP" altLang="en-US" sz="1300">
              <a:latin typeface="ＭＳ Ｐゴシック"/>
            </a:rPr>
            <a:t>人、全国平均を</a:t>
          </a:r>
          <a:r>
            <a:rPr kumimoji="1" lang="en-US" altLang="ja-JP" sz="1300">
              <a:latin typeface="ＭＳ Ｐゴシック"/>
            </a:rPr>
            <a:t>1.37</a:t>
          </a:r>
          <a:r>
            <a:rPr kumimoji="1" lang="ja-JP" altLang="en-US" sz="1300">
              <a:latin typeface="ＭＳ Ｐゴシック"/>
            </a:rPr>
            <a:t>人上回る</a:t>
          </a:r>
          <a:r>
            <a:rPr kumimoji="1" lang="en-US" altLang="ja-JP" sz="1300">
              <a:latin typeface="ＭＳ Ｐゴシック"/>
            </a:rPr>
            <a:t>10.33</a:t>
          </a:r>
          <a:r>
            <a:rPr kumimoji="1" lang="ja-JP" altLang="en-US" sz="1300">
              <a:latin typeface="ＭＳ Ｐゴシック"/>
            </a:rPr>
            <a:t>人であった。要因としては、消防業務が直営であることや農林水産業・商工・土木関係等の職員数が類似団体平均より多いことなどが考えられる。今後も第</a:t>
          </a:r>
          <a:r>
            <a:rPr kumimoji="1" lang="en-US" altLang="ja-JP" sz="1300">
              <a:latin typeface="ＭＳ Ｐゴシック"/>
            </a:rPr>
            <a:t>5</a:t>
          </a:r>
          <a:r>
            <a:rPr kumimoji="1" lang="ja-JP" altLang="en-US" sz="1300">
              <a:latin typeface="ＭＳ Ｐゴシック"/>
            </a:rPr>
            <a:t>次行財政改革大綱に基づき、組織体制の整理合理化、新規職員の計画的採用を進め、適正な定員管理に努める。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38894</xdr:rowOff>
    </xdr:from>
    <xdr:to>
      <xdr:col>24</xdr:col>
      <xdr:colOff>558800</xdr:colOff>
      <xdr:row>63</xdr:row>
      <xdr:rowOff>43418</xdr:rowOff>
    </xdr:to>
    <xdr:cxnSp macro="">
      <xdr:nvCxnSpPr>
        <xdr:cNvPr id="320" name="直線コネクタ 319"/>
        <xdr:cNvCxnSpPr/>
      </xdr:nvCxnSpPr>
      <xdr:spPr>
        <a:xfrm>
          <a:off x="16179800" y="10840244"/>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2699</xdr:rowOff>
    </xdr:from>
    <xdr:to>
      <xdr:col>23</xdr:col>
      <xdr:colOff>406400</xdr:colOff>
      <xdr:row>63</xdr:row>
      <xdr:rowOff>38894</xdr:rowOff>
    </xdr:to>
    <xdr:cxnSp macro="">
      <xdr:nvCxnSpPr>
        <xdr:cNvPr id="323" name="直線コネクタ 322"/>
        <xdr:cNvCxnSpPr/>
      </xdr:nvCxnSpPr>
      <xdr:spPr>
        <a:xfrm>
          <a:off x="15290800" y="1080404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165100</xdr:rowOff>
    </xdr:from>
    <xdr:to>
      <xdr:col>22</xdr:col>
      <xdr:colOff>203200</xdr:colOff>
      <xdr:row>63</xdr:row>
      <xdr:rowOff>2699</xdr:rowOff>
    </xdr:to>
    <xdr:cxnSp macro="">
      <xdr:nvCxnSpPr>
        <xdr:cNvPr id="326" name="直線コネクタ 325"/>
        <xdr:cNvCxnSpPr/>
      </xdr:nvCxnSpPr>
      <xdr:spPr>
        <a:xfrm>
          <a:off x="14401800" y="1079500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159068</xdr:rowOff>
    </xdr:from>
    <xdr:to>
      <xdr:col>21</xdr:col>
      <xdr:colOff>0</xdr:colOff>
      <xdr:row>62</xdr:row>
      <xdr:rowOff>165100</xdr:rowOff>
    </xdr:to>
    <xdr:cxnSp macro="">
      <xdr:nvCxnSpPr>
        <xdr:cNvPr id="329" name="直線コネクタ 328"/>
        <xdr:cNvCxnSpPr/>
      </xdr:nvCxnSpPr>
      <xdr:spPr>
        <a:xfrm>
          <a:off x="13512800" y="107889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164068</xdr:rowOff>
    </xdr:from>
    <xdr:to>
      <xdr:col>24</xdr:col>
      <xdr:colOff>609600</xdr:colOff>
      <xdr:row>63</xdr:row>
      <xdr:rowOff>94218</xdr:rowOff>
    </xdr:to>
    <xdr:sp macro="" textlink="">
      <xdr:nvSpPr>
        <xdr:cNvPr id="339" name="円/楕円 338"/>
        <xdr:cNvSpPr/>
      </xdr:nvSpPr>
      <xdr:spPr>
        <a:xfrm>
          <a:off x="16967200" y="107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136145</xdr:rowOff>
    </xdr:from>
    <xdr:ext cx="762000" cy="259045"/>
    <xdr:sp macro="" textlink="">
      <xdr:nvSpPr>
        <xdr:cNvPr id="340" name="定員管理の状況該当値テキスト"/>
        <xdr:cNvSpPr txBox="1"/>
      </xdr:nvSpPr>
      <xdr:spPr>
        <a:xfrm>
          <a:off x="17106900" y="107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159544</xdr:rowOff>
    </xdr:from>
    <xdr:to>
      <xdr:col>23</xdr:col>
      <xdr:colOff>457200</xdr:colOff>
      <xdr:row>63</xdr:row>
      <xdr:rowOff>89694</xdr:rowOff>
    </xdr:to>
    <xdr:sp macro="" textlink="">
      <xdr:nvSpPr>
        <xdr:cNvPr id="341" name="円/楕円 340"/>
        <xdr:cNvSpPr/>
      </xdr:nvSpPr>
      <xdr:spPr>
        <a:xfrm>
          <a:off x="16129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74471</xdr:rowOff>
    </xdr:from>
    <xdr:ext cx="736600" cy="259045"/>
    <xdr:sp macro="" textlink="">
      <xdr:nvSpPr>
        <xdr:cNvPr id="342" name="テキスト ボックス 341"/>
        <xdr:cNvSpPr txBox="1"/>
      </xdr:nvSpPr>
      <xdr:spPr>
        <a:xfrm>
          <a:off x="15798800" y="1087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123349</xdr:rowOff>
    </xdr:from>
    <xdr:to>
      <xdr:col>22</xdr:col>
      <xdr:colOff>254000</xdr:colOff>
      <xdr:row>63</xdr:row>
      <xdr:rowOff>53499</xdr:rowOff>
    </xdr:to>
    <xdr:sp macro="" textlink="">
      <xdr:nvSpPr>
        <xdr:cNvPr id="343" name="円/楕円 342"/>
        <xdr:cNvSpPr/>
      </xdr:nvSpPr>
      <xdr:spPr>
        <a:xfrm>
          <a:off x="15240000" y="10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38276</xdr:rowOff>
    </xdr:from>
    <xdr:ext cx="762000" cy="259045"/>
    <xdr:sp macro="" textlink="">
      <xdr:nvSpPr>
        <xdr:cNvPr id="344" name="テキスト ボックス 343"/>
        <xdr:cNvSpPr txBox="1"/>
      </xdr:nvSpPr>
      <xdr:spPr>
        <a:xfrm>
          <a:off x="14909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114300</xdr:rowOff>
    </xdr:from>
    <xdr:to>
      <xdr:col>21</xdr:col>
      <xdr:colOff>50800</xdr:colOff>
      <xdr:row>63</xdr:row>
      <xdr:rowOff>44450</xdr:rowOff>
    </xdr:to>
    <xdr:sp macro="" textlink="">
      <xdr:nvSpPr>
        <xdr:cNvPr id="345" name="円/楕円 344"/>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46" name="テキスト ボックス 345"/>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108268</xdr:rowOff>
    </xdr:from>
    <xdr:to>
      <xdr:col>19</xdr:col>
      <xdr:colOff>533400</xdr:colOff>
      <xdr:row>63</xdr:row>
      <xdr:rowOff>38418</xdr:rowOff>
    </xdr:to>
    <xdr:sp macro="" textlink="">
      <xdr:nvSpPr>
        <xdr:cNvPr id="347" name="円/楕円 346"/>
        <xdr:cNvSpPr/>
      </xdr:nvSpPr>
      <xdr:spPr>
        <a:xfrm>
          <a:off x="13462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23195</xdr:rowOff>
    </xdr:from>
    <xdr:ext cx="762000" cy="259045"/>
    <xdr:sp macro="" textlink="">
      <xdr:nvSpPr>
        <xdr:cNvPr id="348" name="テキスト ボックス 347"/>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公営企業債の元利償還金に対する繰入金など準元利償還金は増加したものの、公債費負担適正化計画や行財政改革による起債抑制、繰上償還により元利償還金が減少した結果、平成</a:t>
          </a:r>
          <a:r>
            <a:rPr kumimoji="1" lang="en-US" altLang="ja-JP" sz="1300">
              <a:latin typeface="ＭＳ Ｐゴシック"/>
            </a:rPr>
            <a:t>26</a:t>
          </a:r>
          <a:r>
            <a:rPr kumimoji="1" lang="ja-JP" altLang="en-US" sz="1300">
              <a:latin typeface="ＭＳ Ｐゴシック"/>
            </a:rPr>
            <a:t>年度決算では、対前年度比が</a:t>
          </a:r>
          <a:r>
            <a:rPr kumimoji="1" lang="en-US" altLang="ja-JP" sz="1300">
              <a:latin typeface="ＭＳ Ｐゴシック"/>
            </a:rPr>
            <a:t>1.3</a:t>
          </a:r>
          <a:r>
            <a:rPr kumimoji="1" lang="ja-JP" altLang="en-US" sz="1300">
              <a:latin typeface="ＭＳ Ｐゴシック"/>
            </a:rPr>
            <a:t>ポイント改善し</a:t>
          </a:r>
          <a:r>
            <a:rPr kumimoji="1" lang="en-US" altLang="ja-JP" sz="1300">
              <a:latin typeface="ＭＳ Ｐゴシック"/>
            </a:rPr>
            <a:t>8.9</a:t>
          </a:r>
          <a:r>
            <a:rPr kumimoji="1" lang="ja-JP" altLang="en-US" sz="1300">
              <a:latin typeface="ＭＳ Ｐゴシック"/>
            </a:rPr>
            <a:t>％となり、類似団体平均も</a:t>
          </a:r>
          <a:r>
            <a:rPr kumimoji="1" lang="en-US" altLang="ja-JP" sz="1300">
              <a:latin typeface="ＭＳ Ｐゴシック"/>
            </a:rPr>
            <a:t>1.5</a:t>
          </a:r>
          <a:r>
            <a:rPr kumimoji="1" lang="ja-JP" altLang="en-US" sz="1300">
              <a:latin typeface="ＭＳ Ｐゴシック"/>
            </a:rPr>
            <a:t>ポイント下回っている。今後も新規債の発行を適正額にとどめるとともに、起債に大きく頼ることのない財政運営に努める。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143087</xdr:rowOff>
    </xdr:to>
    <xdr:cxnSp macro="">
      <xdr:nvCxnSpPr>
        <xdr:cNvPr id="382" name="直線コネクタ 381"/>
        <xdr:cNvCxnSpPr/>
      </xdr:nvCxnSpPr>
      <xdr:spPr>
        <a:xfrm flipV="1">
          <a:off x="16179800" y="689652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19896</xdr:rowOff>
    </xdr:to>
    <xdr:cxnSp macro="">
      <xdr:nvCxnSpPr>
        <xdr:cNvPr id="385" name="直線コネクタ 384"/>
        <xdr:cNvCxnSpPr/>
      </xdr:nvCxnSpPr>
      <xdr:spPr>
        <a:xfrm flipV="1">
          <a:off x="15290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41</xdr:row>
      <xdr:rowOff>76200</xdr:rowOff>
    </xdr:to>
    <xdr:cxnSp macro="">
      <xdr:nvCxnSpPr>
        <xdr:cNvPr id="388" name="直線コネクタ 387"/>
        <xdr:cNvCxnSpPr/>
      </xdr:nvCxnSpPr>
      <xdr:spPr>
        <a:xfrm flipV="1">
          <a:off x="14401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42</xdr:row>
      <xdr:rowOff>1270</xdr:rowOff>
    </xdr:to>
    <xdr:cxnSp macro="">
      <xdr:nvCxnSpPr>
        <xdr:cNvPr id="391" name="直線コネクタ 390"/>
        <xdr:cNvCxnSpPr/>
      </xdr:nvCxnSpPr>
      <xdr:spPr>
        <a:xfrm flipV="1">
          <a:off x="13512800" y="710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1" name="円/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403" name="円/楕円 402"/>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404" name="テキスト ボックス 403"/>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405" name="円/楕円 404"/>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406" name="テキスト ボックス 405"/>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7" name="円/楕円 406"/>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8" name="テキスト ボックス 407"/>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9" name="円/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0" name="テキスト ボックス 40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4.3</a:t>
          </a:r>
          <a:r>
            <a:rPr kumimoji="1" lang="ja-JP" altLang="en-US" sz="1300">
              <a:latin typeface="ＭＳ Ｐゴシック"/>
            </a:rPr>
            <a:t>ポイント上昇したものの、類似団体平均を大幅に下回っている。前年より上昇した要因は、地方債現在高及び公営企業債等繰入見込額等の増によるものである。また、類似団体を大幅に下回っている要因は、繰上償還や起債抑制により、地方債残高が低い状況にあること、西都児湯環境整備事務組合の地方債負担見込額の減少、国民健康保険準備積立基金など、特定目的基金の積立による充当可能基金の増額等が挙げられる。今後も新規債の発行を適正額にとどめるなど、公債費等義務的経費の削減を進め、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33909</xdr:rowOff>
    </xdr:from>
    <xdr:to>
      <xdr:col>24</xdr:col>
      <xdr:colOff>558800</xdr:colOff>
      <xdr:row>14</xdr:row>
      <xdr:rowOff>68495</xdr:rowOff>
    </xdr:to>
    <xdr:cxnSp macro="">
      <xdr:nvCxnSpPr>
        <xdr:cNvPr id="444" name="直線コネクタ 443"/>
        <xdr:cNvCxnSpPr/>
      </xdr:nvCxnSpPr>
      <xdr:spPr>
        <a:xfrm>
          <a:off x="16179800" y="2434209"/>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5"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33909</xdr:rowOff>
    </xdr:from>
    <xdr:to>
      <xdr:col>23</xdr:col>
      <xdr:colOff>406400</xdr:colOff>
      <xdr:row>14</xdr:row>
      <xdr:rowOff>70104</xdr:rowOff>
    </xdr:to>
    <xdr:cxnSp macro="">
      <xdr:nvCxnSpPr>
        <xdr:cNvPr id="447" name="直線コネクタ 446"/>
        <xdr:cNvCxnSpPr/>
      </xdr:nvCxnSpPr>
      <xdr:spPr>
        <a:xfrm flipV="1">
          <a:off x="15290800" y="24342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9" name="テキスト ボックス 448"/>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70104</xdr:rowOff>
    </xdr:from>
    <xdr:to>
      <xdr:col>22</xdr:col>
      <xdr:colOff>203200</xdr:colOff>
      <xdr:row>14</xdr:row>
      <xdr:rowOff>121581</xdr:rowOff>
    </xdr:to>
    <xdr:cxnSp macro="">
      <xdr:nvCxnSpPr>
        <xdr:cNvPr id="450" name="直線コネクタ 449"/>
        <xdr:cNvCxnSpPr/>
      </xdr:nvCxnSpPr>
      <xdr:spPr>
        <a:xfrm flipV="1">
          <a:off x="14401800" y="2470404"/>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2" name="テキスト ボックス 451"/>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121581</xdr:rowOff>
    </xdr:from>
    <xdr:to>
      <xdr:col>21</xdr:col>
      <xdr:colOff>0</xdr:colOff>
      <xdr:row>15</xdr:row>
      <xdr:rowOff>119846</xdr:rowOff>
    </xdr:to>
    <xdr:cxnSp macro="">
      <xdr:nvCxnSpPr>
        <xdr:cNvPr id="453" name="直線コネクタ 452"/>
        <xdr:cNvCxnSpPr/>
      </xdr:nvCxnSpPr>
      <xdr:spPr>
        <a:xfrm flipV="1">
          <a:off x="13512800" y="2521881"/>
          <a:ext cx="8890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5" name="テキスト ボックス 45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17695</xdr:rowOff>
    </xdr:from>
    <xdr:to>
      <xdr:col>24</xdr:col>
      <xdr:colOff>609600</xdr:colOff>
      <xdr:row>14</xdr:row>
      <xdr:rowOff>119295</xdr:rowOff>
    </xdr:to>
    <xdr:sp macro="" textlink="">
      <xdr:nvSpPr>
        <xdr:cNvPr id="463" name="円/楕円 462"/>
        <xdr:cNvSpPr/>
      </xdr:nvSpPr>
      <xdr:spPr>
        <a:xfrm>
          <a:off x="169672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110422</xdr:rowOff>
    </xdr:from>
    <xdr:ext cx="762000" cy="259045"/>
    <xdr:sp macro="" textlink="">
      <xdr:nvSpPr>
        <xdr:cNvPr id="464" name="将来負担の状況該当値テキスト"/>
        <xdr:cNvSpPr txBox="1"/>
      </xdr:nvSpPr>
      <xdr:spPr>
        <a:xfrm>
          <a:off x="17106900" y="23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154559</xdr:rowOff>
    </xdr:from>
    <xdr:to>
      <xdr:col>23</xdr:col>
      <xdr:colOff>457200</xdr:colOff>
      <xdr:row>14</xdr:row>
      <xdr:rowOff>84709</xdr:rowOff>
    </xdr:to>
    <xdr:sp macro="" textlink="">
      <xdr:nvSpPr>
        <xdr:cNvPr id="465" name="円/楕円 464"/>
        <xdr:cNvSpPr/>
      </xdr:nvSpPr>
      <xdr:spPr>
        <a:xfrm>
          <a:off x="16129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94886</xdr:rowOff>
    </xdr:from>
    <xdr:ext cx="736600" cy="259045"/>
    <xdr:sp macro="" textlink="">
      <xdr:nvSpPr>
        <xdr:cNvPr id="466" name="テキスト ボックス 465"/>
        <xdr:cNvSpPr txBox="1"/>
      </xdr:nvSpPr>
      <xdr:spPr>
        <a:xfrm>
          <a:off x="15798800" y="215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19304</xdr:rowOff>
    </xdr:from>
    <xdr:to>
      <xdr:col>22</xdr:col>
      <xdr:colOff>254000</xdr:colOff>
      <xdr:row>14</xdr:row>
      <xdr:rowOff>120904</xdr:rowOff>
    </xdr:to>
    <xdr:sp macro="" textlink="">
      <xdr:nvSpPr>
        <xdr:cNvPr id="467" name="円/楕円 466"/>
        <xdr:cNvSpPr/>
      </xdr:nvSpPr>
      <xdr:spPr>
        <a:xfrm>
          <a:off x="15240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131081</xdr:rowOff>
    </xdr:from>
    <xdr:ext cx="762000" cy="259045"/>
    <xdr:sp macro="" textlink="">
      <xdr:nvSpPr>
        <xdr:cNvPr id="468" name="テキスト ボックス 467"/>
        <xdr:cNvSpPr txBox="1"/>
      </xdr:nvSpPr>
      <xdr:spPr>
        <a:xfrm>
          <a:off x="14909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70781</xdr:rowOff>
    </xdr:from>
    <xdr:to>
      <xdr:col>21</xdr:col>
      <xdr:colOff>50800</xdr:colOff>
      <xdr:row>15</xdr:row>
      <xdr:rowOff>931</xdr:rowOff>
    </xdr:to>
    <xdr:sp macro="" textlink="">
      <xdr:nvSpPr>
        <xdr:cNvPr id="469" name="円/楕円 468"/>
        <xdr:cNvSpPr/>
      </xdr:nvSpPr>
      <xdr:spPr>
        <a:xfrm>
          <a:off x="14351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11108</xdr:rowOff>
    </xdr:from>
    <xdr:ext cx="762000" cy="259045"/>
    <xdr:sp macro="" textlink="">
      <xdr:nvSpPr>
        <xdr:cNvPr id="470" name="テキスト ボックス 469"/>
        <xdr:cNvSpPr txBox="1"/>
      </xdr:nvSpPr>
      <xdr:spPr>
        <a:xfrm>
          <a:off x="14020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69046</xdr:rowOff>
    </xdr:from>
    <xdr:to>
      <xdr:col>19</xdr:col>
      <xdr:colOff>533400</xdr:colOff>
      <xdr:row>15</xdr:row>
      <xdr:rowOff>170646</xdr:rowOff>
    </xdr:to>
    <xdr:sp macro="" textlink="">
      <xdr:nvSpPr>
        <xdr:cNvPr id="471" name="円/楕円 470"/>
        <xdr:cNvSpPr/>
      </xdr:nvSpPr>
      <xdr:spPr>
        <a:xfrm>
          <a:off x="13462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9373</xdr:rowOff>
    </xdr:from>
    <xdr:ext cx="762000" cy="259045"/>
    <xdr:sp macro="" textlink="">
      <xdr:nvSpPr>
        <xdr:cNvPr id="472" name="テキスト ボックス 471"/>
        <xdr:cNvSpPr txBox="1"/>
      </xdr:nvSpPr>
      <xdr:spPr>
        <a:xfrm>
          <a:off x="13131800" y="240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32,058
31,982
438.79
17,868,722
17,389,636
398,854
8,572,479
10,078,592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a:t>
          </a:r>
          <a:r>
            <a:rPr kumimoji="1" lang="en-US" altLang="ja-JP" sz="1300">
              <a:latin typeface="ＭＳ Ｐゴシック"/>
            </a:rPr>
            <a:t>1</a:t>
          </a:r>
          <a:r>
            <a:rPr kumimoji="1" lang="ja-JP" altLang="en-US" sz="1300">
              <a:latin typeface="ＭＳ Ｐゴシック"/>
            </a:rPr>
            <a:t>人当たりの単価は、類似団体平均を大幅に下回っており、また、ラスパイレス指数も</a:t>
          </a:r>
          <a:r>
            <a:rPr kumimoji="1" lang="en-US" altLang="ja-JP" sz="1300">
              <a:latin typeface="ＭＳ Ｐゴシック"/>
            </a:rPr>
            <a:t>0.7</a:t>
          </a:r>
          <a:r>
            <a:rPr kumimoji="1" lang="ja-JP" altLang="en-US" sz="1300">
              <a:latin typeface="ＭＳ Ｐゴシック"/>
            </a:rPr>
            <a:t>ポイント下回っている。しかし、人口</a:t>
          </a:r>
          <a:r>
            <a:rPr kumimoji="1" lang="en-US" altLang="ja-JP" sz="1300">
              <a:latin typeface="ＭＳ Ｐゴシック"/>
            </a:rPr>
            <a:t>1</a:t>
          </a:r>
          <a:r>
            <a:rPr kumimoji="1" lang="ja-JP" altLang="en-US" sz="1300">
              <a:latin typeface="ＭＳ Ｐゴシック"/>
            </a:rPr>
            <a:t>，</a:t>
          </a:r>
          <a:r>
            <a:rPr kumimoji="1" lang="en-US" altLang="ja-JP" sz="1300">
              <a:latin typeface="ＭＳ Ｐゴシック"/>
            </a:rPr>
            <a:t>000</a:t>
          </a:r>
          <a:r>
            <a:rPr kumimoji="1" lang="ja-JP" altLang="en-US" sz="1300">
              <a:latin typeface="ＭＳ Ｐゴシック"/>
            </a:rPr>
            <a:t>人当たりの職員数が多いため、人件費に係る経常収支比率は、類似団体平均を</a:t>
          </a:r>
          <a:r>
            <a:rPr kumimoji="1" lang="en-US" altLang="ja-JP" sz="1300">
              <a:latin typeface="ＭＳ Ｐゴシック"/>
            </a:rPr>
            <a:t>7.2</a:t>
          </a:r>
          <a:r>
            <a:rPr kumimoji="1" lang="ja-JP" altLang="en-US" sz="1300">
              <a:latin typeface="ＭＳ Ｐゴシック"/>
            </a:rPr>
            <a:t>ポイント上回り、順位も下位に位置している。この主な要因として、消防業務を直営で行っていることなどが考えられるが、今後も組織の簡素合理化、事務事業の見直し、民間委託等の推進等により定員管理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124278</xdr:rowOff>
    </xdr:from>
    <xdr:to>
      <xdr:col>7</xdr:col>
      <xdr:colOff>15875</xdr:colOff>
      <xdr:row>42</xdr:row>
      <xdr:rowOff>94343</xdr:rowOff>
    </xdr:to>
    <xdr:cxnSp macro="">
      <xdr:nvCxnSpPr>
        <xdr:cNvPr id="66" name="直線コネクタ 65"/>
        <xdr:cNvCxnSpPr/>
      </xdr:nvCxnSpPr>
      <xdr:spPr>
        <a:xfrm>
          <a:off x="3987800" y="71537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124278</xdr:rowOff>
    </xdr:from>
    <xdr:to>
      <xdr:col>5</xdr:col>
      <xdr:colOff>549275</xdr:colOff>
      <xdr:row>42</xdr:row>
      <xdr:rowOff>29028</xdr:rowOff>
    </xdr:to>
    <xdr:cxnSp macro="">
      <xdr:nvCxnSpPr>
        <xdr:cNvPr id="69" name="直線コネクタ 68"/>
        <xdr:cNvCxnSpPr/>
      </xdr:nvCxnSpPr>
      <xdr:spPr>
        <a:xfrm flipV="1">
          <a:off x="3098800" y="7153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135165</xdr:rowOff>
    </xdr:from>
    <xdr:to>
      <xdr:col>4</xdr:col>
      <xdr:colOff>346075</xdr:colOff>
      <xdr:row>42</xdr:row>
      <xdr:rowOff>29028</xdr:rowOff>
    </xdr:to>
    <xdr:cxnSp macro="">
      <xdr:nvCxnSpPr>
        <xdr:cNvPr id="72" name="直線コネクタ 71"/>
        <xdr:cNvCxnSpPr/>
      </xdr:nvCxnSpPr>
      <xdr:spPr>
        <a:xfrm>
          <a:off x="2209800" y="7164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135165</xdr:rowOff>
    </xdr:from>
    <xdr:to>
      <xdr:col>3</xdr:col>
      <xdr:colOff>142875</xdr:colOff>
      <xdr:row>42</xdr:row>
      <xdr:rowOff>105228</xdr:rowOff>
    </xdr:to>
    <xdr:cxnSp macro="">
      <xdr:nvCxnSpPr>
        <xdr:cNvPr id="75" name="直線コネクタ 74"/>
        <xdr:cNvCxnSpPr/>
      </xdr:nvCxnSpPr>
      <xdr:spPr>
        <a:xfrm flipV="1">
          <a:off x="1320800" y="7164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42</xdr:row>
      <xdr:rowOff>43543</xdr:rowOff>
    </xdr:from>
    <xdr:to>
      <xdr:col>7</xdr:col>
      <xdr:colOff>66675</xdr:colOff>
      <xdr:row>42</xdr:row>
      <xdr:rowOff>145143</xdr:rowOff>
    </xdr:to>
    <xdr:sp macro="" textlink="">
      <xdr:nvSpPr>
        <xdr:cNvPr id="85" name="円/楕円 84"/>
        <xdr:cNvSpPr/>
      </xdr:nvSpPr>
      <xdr:spPr>
        <a:xfrm>
          <a:off x="4775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123570</xdr:rowOff>
    </xdr:from>
    <xdr:ext cx="762000" cy="259045"/>
    <xdr:sp macro="" textlink="">
      <xdr:nvSpPr>
        <xdr:cNvPr id="86" name="人件費該当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73478</xdr:rowOff>
    </xdr:from>
    <xdr:to>
      <xdr:col>5</xdr:col>
      <xdr:colOff>600075</xdr:colOff>
      <xdr:row>42</xdr:row>
      <xdr:rowOff>3628</xdr:rowOff>
    </xdr:to>
    <xdr:sp macro="" textlink="">
      <xdr:nvSpPr>
        <xdr:cNvPr id="87" name="円/楕円 86"/>
        <xdr:cNvSpPr/>
      </xdr:nvSpPr>
      <xdr:spPr>
        <a:xfrm>
          <a:off x="3937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159855</xdr:rowOff>
    </xdr:from>
    <xdr:ext cx="736600" cy="259045"/>
    <xdr:sp macro="" textlink="">
      <xdr:nvSpPr>
        <xdr:cNvPr id="88" name="テキスト ボックス 87"/>
        <xdr:cNvSpPr txBox="1"/>
      </xdr:nvSpPr>
      <xdr:spPr>
        <a:xfrm>
          <a:off x="3606800" y="718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149678</xdr:rowOff>
    </xdr:from>
    <xdr:to>
      <xdr:col>4</xdr:col>
      <xdr:colOff>396875</xdr:colOff>
      <xdr:row>42</xdr:row>
      <xdr:rowOff>79828</xdr:rowOff>
    </xdr:to>
    <xdr:sp macro="" textlink="">
      <xdr:nvSpPr>
        <xdr:cNvPr id="89" name="円/楕円 88"/>
        <xdr:cNvSpPr/>
      </xdr:nvSpPr>
      <xdr:spPr>
        <a:xfrm>
          <a:off x="3048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64605</xdr:rowOff>
    </xdr:from>
    <xdr:ext cx="762000" cy="259045"/>
    <xdr:sp macro="" textlink="">
      <xdr:nvSpPr>
        <xdr:cNvPr id="90" name="テキスト ボックス 89"/>
        <xdr:cNvSpPr txBox="1"/>
      </xdr:nvSpPr>
      <xdr:spPr>
        <a:xfrm>
          <a:off x="2717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84365</xdr:rowOff>
    </xdr:from>
    <xdr:to>
      <xdr:col>3</xdr:col>
      <xdr:colOff>193675</xdr:colOff>
      <xdr:row>42</xdr:row>
      <xdr:rowOff>14515</xdr:rowOff>
    </xdr:to>
    <xdr:sp macro="" textlink="">
      <xdr:nvSpPr>
        <xdr:cNvPr id="91" name="円/楕円 90"/>
        <xdr:cNvSpPr/>
      </xdr:nvSpPr>
      <xdr:spPr>
        <a:xfrm>
          <a:off x="2159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170742</xdr:rowOff>
    </xdr:from>
    <xdr:ext cx="762000" cy="259045"/>
    <xdr:sp macro="" textlink="">
      <xdr:nvSpPr>
        <xdr:cNvPr id="92" name="テキスト ボックス 91"/>
        <xdr:cNvSpPr txBox="1"/>
      </xdr:nvSpPr>
      <xdr:spPr>
        <a:xfrm>
          <a:off x="1828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54428</xdr:rowOff>
    </xdr:from>
    <xdr:to>
      <xdr:col>1</xdr:col>
      <xdr:colOff>676275</xdr:colOff>
      <xdr:row>42</xdr:row>
      <xdr:rowOff>156028</xdr:rowOff>
    </xdr:to>
    <xdr:sp macro="" textlink="">
      <xdr:nvSpPr>
        <xdr:cNvPr id="93" name="円/楕円 92"/>
        <xdr:cNvSpPr/>
      </xdr:nvSpPr>
      <xdr:spPr>
        <a:xfrm>
          <a:off x="1270000" y="72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140805</xdr:rowOff>
    </xdr:from>
    <xdr:ext cx="762000" cy="259045"/>
    <xdr:sp macro="" textlink="">
      <xdr:nvSpPr>
        <xdr:cNvPr id="94" name="テキスト ボックス 93"/>
        <xdr:cNvSpPr txBox="1"/>
      </xdr:nvSpPr>
      <xdr:spPr>
        <a:xfrm>
          <a:off x="939800" y="73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物件費に係る経常収支比率は、前年度より</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ポイント上昇している。また、全国市町村平均は</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ポイント、類似団体平均も</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ポイント下回っており、順位は中位に位置している。この主な要因は、学校生活介助員派遣数の増、賃金・旅費・役務費等の経費の増加によると考えられるが、</a:t>
          </a:r>
          <a:r>
            <a:rPr kumimoji="1" lang="ja-JP" altLang="en-US" sz="1300">
              <a:latin typeface="ＭＳ Ｐゴシック"/>
            </a:rPr>
            <a:t>今後も引き続き、事務事業の合理化等による経常経費の削減等により、その適正化に努める。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91621</xdr:rowOff>
    </xdr:to>
    <xdr:cxnSp macro="">
      <xdr:nvCxnSpPr>
        <xdr:cNvPr id="129" name="直線コネクタ 128"/>
        <xdr:cNvCxnSpPr/>
      </xdr:nvCxnSpPr>
      <xdr:spPr>
        <a:xfrm>
          <a:off x="15671800" y="2886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143329</xdr:rowOff>
    </xdr:to>
    <xdr:cxnSp macro="">
      <xdr:nvCxnSpPr>
        <xdr:cNvPr id="132" name="直線コネクタ 131"/>
        <xdr:cNvCxnSpPr/>
      </xdr:nvCxnSpPr>
      <xdr:spPr>
        <a:xfrm>
          <a:off x="14782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16</xdr:row>
      <xdr:rowOff>99786</xdr:rowOff>
    </xdr:to>
    <xdr:cxnSp macro="">
      <xdr:nvCxnSpPr>
        <xdr:cNvPr id="135" name="直線コネクタ 134"/>
        <xdr:cNvCxnSpPr/>
      </xdr:nvCxnSpPr>
      <xdr:spPr>
        <a:xfrm>
          <a:off x="13893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67129</xdr:rowOff>
    </xdr:to>
    <xdr:cxnSp macro="">
      <xdr:nvCxnSpPr>
        <xdr:cNvPr id="138" name="直線コネクタ 137"/>
        <xdr:cNvCxnSpPr/>
      </xdr:nvCxnSpPr>
      <xdr:spPr>
        <a:xfrm>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2" name="円/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3" name="テキスト ボックス 152"/>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4" name="円/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5" name="テキスト ボックス 154"/>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6" name="円/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7" name="テキスト ボックス 156"/>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扶助費に係る経常収支比率は、前年度より</a:t>
          </a:r>
          <a:r>
            <a:rPr kumimoji="1" lang="en-US" altLang="ja-JP" sz="1300">
              <a:latin typeface="ＭＳ Ｐゴシック"/>
            </a:rPr>
            <a:t>1.1</a:t>
          </a:r>
          <a:r>
            <a:rPr kumimoji="1" lang="ja-JP" altLang="en-US" sz="1300">
              <a:latin typeface="ＭＳ Ｐゴシック"/>
            </a:rPr>
            <a:t>ポイント上昇している。また、全国市町村平均は若干下回っているものの、類似団体平均を</a:t>
          </a:r>
          <a:r>
            <a:rPr kumimoji="1" lang="en-US" altLang="ja-JP" sz="1300">
              <a:latin typeface="ＭＳ Ｐゴシック"/>
            </a:rPr>
            <a:t>4.2</a:t>
          </a:r>
          <a:r>
            <a:rPr kumimoji="1" lang="ja-JP" altLang="en-US" sz="1300">
              <a:latin typeface="ＭＳ Ｐゴシック"/>
            </a:rPr>
            <a:t>ポイント上回っており、順位は下位に位置している。特に社会福祉費、児童福祉費、生活保護費に係る決算額の比率が高くなっている。その要因として、障害者自立支援費の充実や私立保育園運営費の増加等によると考えられる。今後も少子高齢化の進行や子育て支援の充実などにより扶助費の増加が見込まれるため、引き続き、そ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151493</xdr:rowOff>
    </xdr:to>
    <xdr:cxnSp macro="">
      <xdr:nvCxnSpPr>
        <xdr:cNvPr id="192" name="直線コネクタ 191"/>
        <xdr:cNvCxnSpPr/>
      </xdr:nvCxnSpPr>
      <xdr:spPr>
        <a:xfrm>
          <a:off x="3987800" y="100874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143328</xdr:rowOff>
    </xdr:to>
    <xdr:cxnSp macro="">
      <xdr:nvCxnSpPr>
        <xdr:cNvPr id="195" name="直線コネクタ 194"/>
        <xdr:cNvCxnSpPr/>
      </xdr:nvCxnSpPr>
      <xdr:spPr>
        <a:xfrm>
          <a:off x="3098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127000</xdr:rowOff>
    </xdr:to>
    <xdr:cxnSp macro="">
      <xdr:nvCxnSpPr>
        <xdr:cNvPr id="198" name="直線コネクタ 197"/>
        <xdr:cNvCxnSpPr/>
      </xdr:nvCxnSpPr>
      <xdr:spPr>
        <a:xfrm>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61685</xdr:rowOff>
    </xdr:to>
    <xdr:cxnSp macro="">
      <xdr:nvCxnSpPr>
        <xdr:cNvPr id="201" name="直線コネクタ 200"/>
        <xdr:cNvCxnSpPr/>
      </xdr:nvCxnSpPr>
      <xdr:spPr>
        <a:xfrm flipV="1">
          <a:off x="1320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11" name="円/楕円 210"/>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12"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13" name="円/楕円 212"/>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14" name="テキスト ボックス 213"/>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5" name="円/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7" name="円/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9" name="円/楕円 218"/>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20" name="テキスト ボックス 219"/>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a:t>
          </a:r>
          <a:r>
            <a:rPr kumimoji="1" lang="en-US" altLang="ja-JP" sz="1300">
              <a:latin typeface="ＭＳ Ｐゴシック"/>
            </a:rPr>
            <a:t>0.4</a:t>
          </a:r>
          <a:r>
            <a:rPr kumimoji="1" lang="ja-JP" altLang="en-US" sz="1300">
              <a:latin typeface="ＭＳ Ｐゴシック"/>
            </a:rPr>
            <a:t>ポイント上昇している。また、全国市町村平均を</a:t>
          </a:r>
          <a:r>
            <a:rPr kumimoji="1" lang="en-US" altLang="ja-JP" sz="1300">
              <a:latin typeface="ＭＳ Ｐゴシック"/>
            </a:rPr>
            <a:t>6.2</a:t>
          </a:r>
          <a:r>
            <a:rPr kumimoji="1" lang="ja-JP" altLang="en-US" sz="1300">
              <a:latin typeface="ＭＳ Ｐゴシック"/>
            </a:rPr>
            <a:t>ポイント、類似団体平均を</a:t>
          </a:r>
          <a:r>
            <a:rPr kumimoji="1" lang="en-US" altLang="ja-JP" sz="1300">
              <a:latin typeface="ＭＳ Ｐゴシック"/>
            </a:rPr>
            <a:t>4.9</a:t>
          </a:r>
          <a:r>
            <a:rPr kumimoji="1" lang="ja-JP" altLang="en-US" sz="1300">
              <a:latin typeface="ＭＳ Ｐゴシック"/>
            </a:rPr>
            <a:t>ポイント上回っており、順位も下位に位置している。操出金の中でも後期高齢者医療広域連合、介護保険事業特別会計及び公共下水道事業会計が大きな比重を占めていることから、経営計画の見直しや保険料等の適正化を図り、普通会計からの負担の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62230</xdr:rowOff>
    </xdr:to>
    <xdr:cxnSp macro="">
      <xdr:nvCxnSpPr>
        <xdr:cNvPr id="253" name="直線コネクタ 252"/>
        <xdr:cNvCxnSpPr/>
      </xdr:nvCxnSpPr>
      <xdr:spPr>
        <a:xfrm>
          <a:off x="15671800" y="1014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31750</xdr:rowOff>
    </xdr:to>
    <xdr:cxnSp macro="">
      <xdr:nvCxnSpPr>
        <xdr:cNvPr id="256" name="直線コネクタ 255"/>
        <xdr:cNvCxnSpPr/>
      </xdr:nvCxnSpPr>
      <xdr:spPr>
        <a:xfrm>
          <a:off x="14782800" y="1011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59</xdr:row>
      <xdr:rowOff>1270</xdr:rowOff>
    </xdr:to>
    <xdr:cxnSp macro="">
      <xdr:nvCxnSpPr>
        <xdr:cNvPr id="259" name="直線コネクタ 258"/>
        <xdr:cNvCxnSpPr/>
      </xdr:nvCxnSpPr>
      <xdr:spPr>
        <a:xfrm>
          <a:off x="13893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58420</xdr:rowOff>
    </xdr:to>
    <xdr:cxnSp macro="">
      <xdr:nvCxnSpPr>
        <xdr:cNvPr id="262" name="直線コネクタ 261"/>
        <xdr:cNvCxnSpPr/>
      </xdr:nvCxnSpPr>
      <xdr:spPr>
        <a:xfrm>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2" name="円/楕円 271"/>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3"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4" name="円/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6" name="円/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8" name="円/楕円 277"/>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9" name="テキスト ボックス 278"/>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80" name="円/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補助費等に係る経常収支比率は、前年度より</a:t>
          </a:r>
          <a:r>
            <a:rPr kumimoji="1" lang="en-US" altLang="ja-JP" sz="1300">
              <a:latin typeface="ＭＳ Ｐゴシック"/>
            </a:rPr>
            <a:t>0.1</a:t>
          </a:r>
          <a:r>
            <a:rPr kumimoji="1" lang="ja-JP" altLang="en-US" sz="1300">
              <a:latin typeface="ＭＳ Ｐゴシック"/>
            </a:rPr>
            <a:t>ポイント上昇している。また、全国市町村平均は</a:t>
          </a:r>
          <a:r>
            <a:rPr kumimoji="1" lang="en-US" altLang="ja-JP" sz="1300">
              <a:latin typeface="ＭＳ Ｐゴシック"/>
            </a:rPr>
            <a:t>3.9</a:t>
          </a:r>
          <a:r>
            <a:rPr kumimoji="1" lang="ja-JP" altLang="en-US" sz="1300">
              <a:latin typeface="ＭＳ Ｐゴシック"/>
            </a:rPr>
            <a:t>ポイント、類似団体平均も</a:t>
          </a:r>
          <a:r>
            <a:rPr kumimoji="1" lang="en-US" altLang="ja-JP" sz="1300">
              <a:latin typeface="ＭＳ Ｐゴシック"/>
            </a:rPr>
            <a:t>5.2</a:t>
          </a:r>
          <a:r>
            <a:rPr kumimoji="1" lang="ja-JP" altLang="en-US" sz="1300">
              <a:latin typeface="ＭＳ Ｐゴシック"/>
            </a:rPr>
            <a:t>ポイント下回っており、順位も上位に位置している。今後も引き続き、その適正化に努める。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77470</xdr:rowOff>
    </xdr:from>
    <xdr:to>
      <xdr:col>24</xdr:col>
      <xdr:colOff>31750</xdr:colOff>
      <xdr:row>33</xdr:row>
      <xdr:rowOff>85090</xdr:rowOff>
    </xdr:to>
    <xdr:cxnSp macro="">
      <xdr:nvCxnSpPr>
        <xdr:cNvPr id="314" name="直線コネクタ 313"/>
        <xdr:cNvCxnSpPr/>
      </xdr:nvCxnSpPr>
      <xdr:spPr>
        <a:xfrm>
          <a:off x="15671800" y="5735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33</xdr:row>
      <xdr:rowOff>77470</xdr:rowOff>
    </xdr:to>
    <xdr:cxnSp macro="">
      <xdr:nvCxnSpPr>
        <xdr:cNvPr id="317" name="直線コネクタ 316"/>
        <xdr:cNvCxnSpPr/>
      </xdr:nvCxnSpPr>
      <xdr:spPr>
        <a:xfrm>
          <a:off x="14782800" y="572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46990</xdr:rowOff>
    </xdr:from>
    <xdr:to>
      <xdr:col>21</xdr:col>
      <xdr:colOff>361950</xdr:colOff>
      <xdr:row>33</xdr:row>
      <xdr:rowOff>69850</xdr:rowOff>
    </xdr:to>
    <xdr:cxnSp macro="">
      <xdr:nvCxnSpPr>
        <xdr:cNvPr id="320" name="直線コネクタ 319"/>
        <xdr:cNvCxnSpPr/>
      </xdr:nvCxnSpPr>
      <xdr:spPr>
        <a:xfrm>
          <a:off x="13893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16510</xdr:rowOff>
    </xdr:from>
    <xdr:to>
      <xdr:col>20</xdr:col>
      <xdr:colOff>158750</xdr:colOff>
      <xdr:row>33</xdr:row>
      <xdr:rowOff>46990</xdr:rowOff>
    </xdr:to>
    <xdr:cxnSp macro="">
      <xdr:nvCxnSpPr>
        <xdr:cNvPr id="323" name="直線コネクタ 322"/>
        <xdr:cNvCxnSpPr/>
      </xdr:nvCxnSpPr>
      <xdr:spPr>
        <a:xfrm>
          <a:off x="13004800" y="567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34290</xdr:rowOff>
    </xdr:from>
    <xdr:to>
      <xdr:col>24</xdr:col>
      <xdr:colOff>82550</xdr:colOff>
      <xdr:row>33</xdr:row>
      <xdr:rowOff>135890</xdr:rowOff>
    </xdr:to>
    <xdr:sp macro="" textlink="">
      <xdr:nvSpPr>
        <xdr:cNvPr id="333" name="円/楕円 332"/>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50817</xdr:rowOff>
    </xdr:from>
    <xdr:ext cx="762000" cy="259045"/>
    <xdr:sp macro="" textlink="">
      <xdr:nvSpPr>
        <xdr:cNvPr id="334" name="補助費等該当値テキスト"/>
        <xdr:cNvSpPr txBox="1"/>
      </xdr:nvSpPr>
      <xdr:spPr>
        <a:xfrm>
          <a:off x="165989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26670</xdr:rowOff>
    </xdr:from>
    <xdr:to>
      <xdr:col>22</xdr:col>
      <xdr:colOff>615950</xdr:colOff>
      <xdr:row>33</xdr:row>
      <xdr:rowOff>128270</xdr:rowOff>
    </xdr:to>
    <xdr:sp macro="" textlink="">
      <xdr:nvSpPr>
        <xdr:cNvPr id="335" name="円/楕円 334"/>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138447</xdr:rowOff>
    </xdr:from>
    <xdr:ext cx="736600" cy="259045"/>
    <xdr:sp macro="" textlink="">
      <xdr:nvSpPr>
        <xdr:cNvPr id="336" name="テキスト ボックス 335"/>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7" name="円/楕円 336"/>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8" name="テキスト ボックス 337"/>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167640</xdr:rowOff>
    </xdr:from>
    <xdr:to>
      <xdr:col>20</xdr:col>
      <xdr:colOff>209550</xdr:colOff>
      <xdr:row>33</xdr:row>
      <xdr:rowOff>97790</xdr:rowOff>
    </xdr:to>
    <xdr:sp macro="" textlink="">
      <xdr:nvSpPr>
        <xdr:cNvPr id="339" name="円/楕円 338"/>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107967</xdr:rowOff>
    </xdr:from>
    <xdr:ext cx="762000" cy="259045"/>
    <xdr:sp macro="" textlink="">
      <xdr:nvSpPr>
        <xdr:cNvPr id="340" name="テキスト ボックス 339"/>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137160</xdr:rowOff>
    </xdr:from>
    <xdr:to>
      <xdr:col>19</xdr:col>
      <xdr:colOff>6350</xdr:colOff>
      <xdr:row>33</xdr:row>
      <xdr:rowOff>67310</xdr:rowOff>
    </xdr:to>
    <xdr:sp macro="" textlink="">
      <xdr:nvSpPr>
        <xdr:cNvPr id="341" name="円/楕円 340"/>
        <xdr:cNvSpPr/>
      </xdr:nvSpPr>
      <xdr:spPr>
        <a:xfrm>
          <a:off x="12954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77487</xdr:rowOff>
    </xdr:from>
    <xdr:ext cx="762000" cy="259045"/>
    <xdr:sp macro="" textlink="">
      <xdr:nvSpPr>
        <xdr:cNvPr id="342" name="テキスト ボックス 341"/>
        <xdr:cNvSpPr txBox="1"/>
      </xdr:nvSpPr>
      <xdr:spPr>
        <a:xfrm>
          <a:off x="12623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公債費に係る経常収支比率は、前年度より</a:t>
          </a:r>
          <a:r>
            <a:rPr kumimoji="1" lang="en-US" altLang="ja-JP" sz="1300">
              <a:latin typeface="ＭＳ Ｐゴシック"/>
            </a:rPr>
            <a:t>0.9</a:t>
          </a:r>
          <a:r>
            <a:rPr kumimoji="1" lang="ja-JP" altLang="en-US" sz="1300">
              <a:latin typeface="ＭＳ Ｐゴシック"/>
            </a:rPr>
            <a:t>ポイント改善している。また、全国市町村平均は</a:t>
          </a:r>
          <a:r>
            <a:rPr kumimoji="1" lang="en-US" altLang="ja-JP" sz="1300">
              <a:latin typeface="ＭＳ Ｐゴシック"/>
            </a:rPr>
            <a:t>5.9</a:t>
          </a:r>
          <a:r>
            <a:rPr kumimoji="1" lang="ja-JP" altLang="en-US" sz="1300">
              <a:latin typeface="ＭＳ Ｐゴシック"/>
            </a:rPr>
            <a:t>ポイント、類似団体平均も</a:t>
          </a:r>
          <a:r>
            <a:rPr kumimoji="1" lang="en-US" altLang="ja-JP" sz="1300">
              <a:latin typeface="ＭＳ Ｐゴシック"/>
            </a:rPr>
            <a:t>6.4</a:t>
          </a:r>
          <a:r>
            <a:rPr kumimoji="1" lang="ja-JP" altLang="en-US" sz="1300">
              <a:latin typeface="ＭＳ Ｐゴシック"/>
            </a:rPr>
            <a:t>ポイント下回っており、順位も上位に位置している。公営企業債の元利償還金、一部事務組合の元利償還金など公債費に準ずる経費を含めたもの（実質公債費比率の分子分）も、全国平均はやや上回るものの、類似団体平均を下回るものとなっている。今後も引き続き、市債借入額の抑制等により、公債費の適正化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159004</xdr:rowOff>
    </xdr:to>
    <xdr:cxnSp macro="">
      <xdr:nvCxnSpPr>
        <xdr:cNvPr id="372" name="直線コネクタ 371"/>
        <xdr:cNvCxnSpPr/>
      </xdr:nvCxnSpPr>
      <xdr:spPr>
        <a:xfrm flipV="1">
          <a:off x="3987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60706</xdr:rowOff>
    </xdr:to>
    <xdr:cxnSp macro="">
      <xdr:nvCxnSpPr>
        <xdr:cNvPr id="375" name="直線コネクタ 374"/>
        <xdr:cNvCxnSpPr/>
      </xdr:nvCxnSpPr>
      <xdr:spPr>
        <a:xfrm flipV="1">
          <a:off x="3098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74422</xdr:rowOff>
    </xdr:to>
    <xdr:cxnSp macro="">
      <xdr:nvCxnSpPr>
        <xdr:cNvPr id="378" name="直線コネクタ 377"/>
        <xdr:cNvCxnSpPr/>
      </xdr:nvCxnSpPr>
      <xdr:spPr>
        <a:xfrm flipV="1">
          <a:off x="2209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74422</xdr:rowOff>
    </xdr:to>
    <xdr:cxnSp macro="">
      <xdr:nvCxnSpPr>
        <xdr:cNvPr id="381" name="直線コネクタ 380"/>
        <xdr:cNvCxnSpPr/>
      </xdr:nvCxnSpPr>
      <xdr:spPr>
        <a:xfrm>
          <a:off x="1320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91" name="円/楕円 390"/>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92"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93" name="円/楕円 392"/>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94" name="テキスト ボックス 393"/>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5" name="円/楕円 394"/>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6" name="テキスト ボックス 395"/>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7" name="円/楕円 396"/>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8" name="テキスト ボックス 397"/>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9" name="円/楕円 398"/>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400" name="テキスト ボックス 399"/>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公債費以外の経常収支比率は、前年度より</a:t>
          </a:r>
          <a:r>
            <a:rPr kumimoji="1" lang="en-US" altLang="ja-JP" sz="1300">
              <a:latin typeface="ＭＳ Ｐゴシック"/>
            </a:rPr>
            <a:t>4</a:t>
          </a:r>
          <a:r>
            <a:rPr kumimoji="1" lang="ja-JP" altLang="en-US" sz="1300">
              <a:latin typeface="ＭＳ Ｐゴシック"/>
            </a:rPr>
            <a:t>ポイント上昇している。また、全国市町村平均を</a:t>
          </a:r>
          <a:r>
            <a:rPr kumimoji="1" lang="en-US" altLang="ja-JP" sz="1300">
              <a:latin typeface="ＭＳ Ｐゴシック"/>
            </a:rPr>
            <a:t>8.4</a:t>
          </a:r>
          <a:r>
            <a:rPr kumimoji="1" lang="ja-JP" altLang="en-US" sz="1300">
              <a:latin typeface="ＭＳ Ｐゴシック"/>
            </a:rPr>
            <a:t>ポイント、類似団体平均を</a:t>
          </a:r>
          <a:r>
            <a:rPr kumimoji="1" lang="en-US" altLang="ja-JP" sz="1300">
              <a:latin typeface="ＭＳ Ｐゴシック"/>
            </a:rPr>
            <a:t>11.9</a:t>
          </a:r>
          <a:r>
            <a:rPr kumimoji="1" lang="ja-JP" altLang="en-US" sz="1300">
              <a:latin typeface="ＭＳ Ｐゴシック"/>
            </a:rPr>
            <a:t>ポイント上回っており、順位も下位に位置する。主な要因は、特に人件費・扶助費・操出金が類似団体平均を上回っていることによる。人件費は、消防業務の直営等により、また、扶助費と操出金については、少子高齢化に伴う社会保障関連経費の増等によると考えられる。今後も定員管理の適正化や効率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xdr:rowOff>
    </xdr:from>
    <xdr:to>
      <xdr:col>24</xdr:col>
      <xdr:colOff>31750</xdr:colOff>
      <xdr:row>79</xdr:row>
      <xdr:rowOff>165100</xdr:rowOff>
    </xdr:to>
    <xdr:cxnSp macro="">
      <xdr:nvCxnSpPr>
        <xdr:cNvPr id="433" name="直線コネクタ 432"/>
        <xdr:cNvCxnSpPr/>
      </xdr:nvCxnSpPr>
      <xdr:spPr>
        <a:xfrm>
          <a:off x="15671800" y="13557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12700</xdr:rowOff>
    </xdr:to>
    <xdr:cxnSp macro="">
      <xdr:nvCxnSpPr>
        <xdr:cNvPr id="436" name="直線コネクタ 435"/>
        <xdr:cNvCxnSpPr/>
      </xdr:nvCxnSpPr>
      <xdr:spPr>
        <a:xfrm>
          <a:off x="14782800" y="13545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79</xdr:row>
      <xdr:rowOff>1270</xdr:rowOff>
    </xdr:to>
    <xdr:cxnSp macro="">
      <xdr:nvCxnSpPr>
        <xdr:cNvPr id="439" name="直線コネクタ 438"/>
        <xdr:cNvCxnSpPr/>
      </xdr:nvCxnSpPr>
      <xdr:spPr>
        <a:xfrm>
          <a:off x="13893800" y="13416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24130</xdr:rowOff>
    </xdr:from>
    <xdr:to>
      <xdr:col>20</xdr:col>
      <xdr:colOff>158750</xdr:colOff>
      <xdr:row>78</xdr:row>
      <xdr:rowOff>43180</xdr:rowOff>
    </xdr:to>
    <xdr:cxnSp macro="">
      <xdr:nvCxnSpPr>
        <xdr:cNvPr id="442" name="直線コネクタ 441"/>
        <xdr:cNvCxnSpPr/>
      </xdr:nvCxnSpPr>
      <xdr:spPr>
        <a:xfrm>
          <a:off x="13004800" y="13397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114300</xdr:rowOff>
    </xdr:from>
    <xdr:to>
      <xdr:col>24</xdr:col>
      <xdr:colOff>82550</xdr:colOff>
      <xdr:row>80</xdr:row>
      <xdr:rowOff>44450</xdr:rowOff>
    </xdr:to>
    <xdr:sp macro="" textlink="">
      <xdr:nvSpPr>
        <xdr:cNvPr id="452" name="円/楕円 451"/>
        <xdr:cNvSpPr/>
      </xdr:nvSpPr>
      <xdr:spPr>
        <a:xfrm>
          <a:off x="16459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22877</xdr:rowOff>
    </xdr:from>
    <xdr:ext cx="762000" cy="259045"/>
    <xdr:sp macro="" textlink="">
      <xdr:nvSpPr>
        <xdr:cNvPr id="453" name="公債費以外該当値テキスト"/>
        <xdr:cNvSpPr txBox="1"/>
      </xdr:nvSpPr>
      <xdr:spPr>
        <a:xfrm>
          <a:off x="16598900" y="135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54" name="円/楕円 453"/>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55" name="テキスト ボックス 454"/>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56" name="円/楕円 455"/>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57" name="テキスト ボックス 456"/>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58" name="円/楕円 457"/>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59" name="テキスト ボックス 458"/>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60" name="円/楕円 459"/>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61" name="テキスト ボックス 460"/>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89443</xdr:rowOff>
    </xdr:from>
    <xdr:to>
      <xdr:col>4</xdr:col>
      <xdr:colOff>1117600</xdr:colOff>
      <xdr:row>17</xdr:row>
      <xdr:rowOff>3689</xdr:rowOff>
    </xdr:to>
    <xdr:cxnSp macro="">
      <xdr:nvCxnSpPr>
        <xdr:cNvPr id="54" name="直線コネクタ 53"/>
        <xdr:cNvCxnSpPr/>
      </xdr:nvCxnSpPr>
      <xdr:spPr bwMode="auto">
        <a:xfrm flipV="1">
          <a:off x="5003800" y="2880268"/>
          <a:ext cx="647700" cy="8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74219</xdr:rowOff>
    </xdr:from>
    <xdr:ext cx="762000" cy="259045"/>
    <xdr:sp macro="" textlink="">
      <xdr:nvSpPr>
        <xdr:cNvPr id="55" name="人口1人当たり決算額の推移平均値テキスト130"/>
        <xdr:cNvSpPr txBox="1"/>
      </xdr:nvSpPr>
      <xdr:spPr>
        <a:xfrm>
          <a:off x="5740400" y="286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155923</xdr:rowOff>
    </xdr:from>
    <xdr:to>
      <xdr:col>4</xdr:col>
      <xdr:colOff>469900</xdr:colOff>
      <xdr:row>17</xdr:row>
      <xdr:rowOff>3689</xdr:rowOff>
    </xdr:to>
    <xdr:cxnSp macro="">
      <xdr:nvCxnSpPr>
        <xdr:cNvPr id="57" name="直線コネクタ 56"/>
        <xdr:cNvCxnSpPr/>
      </xdr:nvCxnSpPr>
      <xdr:spPr bwMode="auto">
        <a:xfrm>
          <a:off x="4305300" y="2946748"/>
          <a:ext cx="698500" cy="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152079</xdr:rowOff>
    </xdr:from>
    <xdr:to>
      <xdr:col>3</xdr:col>
      <xdr:colOff>904875</xdr:colOff>
      <xdr:row>16</xdr:row>
      <xdr:rowOff>155923</xdr:rowOff>
    </xdr:to>
    <xdr:cxnSp macro="">
      <xdr:nvCxnSpPr>
        <xdr:cNvPr id="60" name="直線コネクタ 59"/>
        <xdr:cNvCxnSpPr/>
      </xdr:nvCxnSpPr>
      <xdr:spPr bwMode="auto">
        <a:xfrm>
          <a:off x="3606800" y="2942904"/>
          <a:ext cx="698500" cy="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144193</xdr:rowOff>
    </xdr:from>
    <xdr:to>
      <xdr:col>3</xdr:col>
      <xdr:colOff>206375</xdr:colOff>
      <xdr:row>16</xdr:row>
      <xdr:rowOff>152079</xdr:rowOff>
    </xdr:to>
    <xdr:cxnSp macro="">
      <xdr:nvCxnSpPr>
        <xdr:cNvPr id="63" name="直線コネクタ 62"/>
        <xdr:cNvCxnSpPr/>
      </xdr:nvCxnSpPr>
      <xdr:spPr bwMode="auto">
        <a:xfrm>
          <a:off x="2908300" y="2935018"/>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38643</xdr:rowOff>
    </xdr:from>
    <xdr:to>
      <xdr:col>5</xdr:col>
      <xdr:colOff>34925</xdr:colOff>
      <xdr:row>16</xdr:row>
      <xdr:rowOff>140243</xdr:rowOff>
    </xdr:to>
    <xdr:sp macro="" textlink="">
      <xdr:nvSpPr>
        <xdr:cNvPr id="73" name="円/楕円 72"/>
        <xdr:cNvSpPr/>
      </xdr:nvSpPr>
      <xdr:spPr bwMode="auto">
        <a:xfrm>
          <a:off x="5600700" y="282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55170</xdr:rowOff>
    </xdr:from>
    <xdr:ext cx="762000" cy="259045"/>
    <xdr:sp macro="" textlink="">
      <xdr:nvSpPr>
        <xdr:cNvPr id="74" name="人口1人当たり決算額の推移該当値テキスト130"/>
        <xdr:cNvSpPr txBox="1"/>
      </xdr:nvSpPr>
      <xdr:spPr>
        <a:xfrm>
          <a:off x="5740400" y="26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93,962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124339</xdr:rowOff>
    </xdr:from>
    <xdr:to>
      <xdr:col>4</xdr:col>
      <xdr:colOff>520700</xdr:colOff>
      <xdr:row>17</xdr:row>
      <xdr:rowOff>54489</xdr:rowOff>
    </xdr:to>
    <xdr:sp macro="" textlink="">
      <xdr:nvSpPr>
        <xdr:cNvPr id="75" name="円/楕円 74"/>
        <xdr:cNvSpPr/>
      </xdr:nvSpPr>
      <xdr:spPr bwMode="auto">
        <a:xfrm>
          <a:off x="4953000" y="291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39266</xdr:rowOff>
    </xdr:from>
    <xdr:ext cx="736600" cy="259045"/>
    <xdr:sp macro="" textlink="">
      <xdr:nvSpPr>
        <xdr:cNvPr id="76" name="テキスト ボックス 75"/>
        <xdr:cNvSpPr txBox="1"/>
      </xdr:nvSpPr>
      <xdr:spPr>
        <a:xfrm>
          <a:off x="4622800" y="30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105123</xdr:rowOff>
    </xdr:from>
    <xdr:to>
      <xdr:col>3</xdr:col>
      <xdr:colOff>955675</xdr:colOff>
      <xdr:row>17</xdr:row>
      <xdr:rowOff>35273</xdr:rowOff>
    </xdr:to>
    <xdr:sp macro="" textlink="">
      <xdr:nvSpPr>
        <xdr:cNvPr id="77" name="円/楕円 76"/>
        <xdr:cNvSpPr/>
      </xdr:nvSpPr>
      <xdr:spPr bwMode="auto">
        <a:xfrm>
          <a:off x="4254500" y="289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20050</xdr:rowOff>
    </xdr:from>
    <xdr:ext cx="762000" cy="259045"/>
    <xdr:sp macro="" textlink="">
      <xdr:nvSpPr>
        <xdr:cNvPr id="78" name="テキスト ボックス 77"/>
        <xdr:cNvSpPr txBox="1"/>
      </xdr:nvSpPr>
      <xdr:spPr>
        <a:xfrm>
          <a:off x="3924300" y="29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101279</xdr:rowOff>
    </xdr:from>
    <xdr:to>
      <xdr:col>3</xdr:col>
      <xdr:colOff>257175</xdr:colOff>
      <xdr:row>17</xdr:row>
      <xdr:rowOff>31429</xdr:rowOff>
    </xdr:to>
    <xdr:sp macro="" textlink="">
      <xdr:nvSpPr>
        <xdr:cNvPr id="79" name="円/楕円 78"/>
        <xdr:cNvSpPr/>
      </xdr:nvSpPr>
      <xdr:spPr bwMode="auto">
        <a:xfrm>
          <a:off x="3556000" y="289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16206</xdr:rowOff>
    </xdr:from>
    <xdr:ext cx="762000" cy="259045"/>
    <xdr:sp macro="" textlink="">
      <xdr:nvSpPr>
        <xdr:cNvPr id="80" name="テキスト ボックス 79"/>
        <xdr:cNvSpPr txBox="1"/>
      </xdr:nvSpPr>
      <xdr:spPr>
        <a:xfrm>
          <a:off x="3225800" y="297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93393</xdr:rowOff>
    </xdr:from>
    <xdr:to>
      <xdr:col>2</xdr:col>
      <xdr:colOff>692150</xdr:colOff>
      <xdr:row>17</xdr:row>
      <xdr:rowOff>23543</xdr:rowOff>
    </xdr:to>
    <xdr:sp macro="" textlink="">
      <xdr:nvSpPr>
        <xdr:cNvPr id="81" name="円/楕円 80"/>
        <xdr:cNvSpPr/>
      </xdr:nvSpPr>
      <xdr:spPr bwMode="auto">
        <a:xfrm>
          <a:off x="2857500" y="288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8320</xdr:rowOff>
    </xdr:from>
    <xdr:ext cx="762000" cy="259045"/>
    <xdr:sp macro="" textlink="">
      <xdr:nvSpPr>
        <xdr:cNvPr id="82" name="テキスト ボックス 81"/>
        <xdr:cNvSpPr txBox="1"/>
      </xdr:nvSpPr>
      <xdr:spPr>
        <a:xfrm>
          <a:off x="2527300" y="297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322486</xdr:rowOff>
    </xdr:from>
    <xdr:to>
      <xdr:col>4</xdr:col>
      <xdr:colOff>1117600</xdr:colOff>
      <xdr:row>36</xdr:row>
      <xdr:rowOff>101462</xdr:rowOff>
    </xdr:to>
    <xdr:cxnSp macro="">
      <xdr:nvCxnSpPr>
        <xdr:cNvPr id="118" name="直線コネクタ 117"/>
        <xdr:cNvCxnSpPr/>
      </xdr:nvCxnSpPr>
      <xdr:spPr bwMode="auto">
        <a:xfrm>
          <a:off x="5003800" y="6932836"/>
          <a:ext cx="647700" cy="12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191596</xdr:rowOff>
    </xdr:from>
    <xdr:to>
      <xdr:col>4</xdr:col>
      <xdr:colOff>469900</xdr:colOff>
      <xdr:row>35</xdr:row>
      <xdr:rowOff>322486</xdr:rowOff>
    </xdr:to>
    <xdr:cxnSp macro="">
      <xdr:nvCxnSpPr>
        <xdr:cNvPr id="121" name="直線コネクタ 120"/>
        <xdr:cNvCxnSpPr/>
      </xdr:nvCxnSpPr>
      <xdr:spPr bwMode="auto">
        <a:xfrm>
          <a:off x="4305300" y="6801946"/>
          <a:ext cx="698500" cy="13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162858</xdr:rowOff>
    </xdr:from>
    <xdr:to>
      <xdr:col>3</xdr:col>
      <xdr:colOff>904875</xdr:colOff>
      <xdr:row>35</xdr:row>
      <xdr:rowOff>191596</xdr:rowOff>
    </xdr:to>
    <xdr:cxnSp macro="">
      <xdr:nvCxnSpPr>
        <xdr:cNvPr id="124" name="直線コネクタ 123"/>
        <xdr:cNvCxnSpPr/>
      </xdr:nvCxnSpPr>
      <xdr:spPr bwMode="auto">
        <a:xfrm>
          <a:off x="3606800" y="6773208"/>
          <a:ext cx="698500" cy="2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162858</xdr:rowOff>
    </xdr:from>
    <xdr:to>
      <xdr:col>3</xdr:col>
      <xdr:colOff>206375</xdr:colOff>
      <xdr:row>35</xdr:row>
      <xdr:rowOff>167560</xdr:rowOff>
    </xdr:to>
    <xdr:cxnSp macro="">
      <xdr:nvCxnSpPr>
        <xdr:cNvPr id="127" name="直線コネクタ 126"/>
        <xdr:cNvCxnSpPr/>
      </xdr:nvCxnSpPr>
      <xdr:spPr bwMode="auto">
        <a:xfrm flipV="1">
          <a:off x="2908300" y="6773208"/>
          <a:ext cx="698500" cy="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50662</xdr:rowOff>
    </xdr:from>
    <xdr:to>
      <xdr:col>5</xdr:col>
      <xdr:colOff>34925</xdr:colOff>
      <xdr:row>36</xdr:row>
      <xdr:rowOff>152262</xdr:rowOff>
    </xdr:to>
    <xdr:sp macro="" textlink="">
      <xdr:nvSpPr>
        <xdr:cNvPr id="137" name="円/楕円 136"/>
        <xdr:cNvSpPr/>
      </xdr:nvSpPr>
      <xdr:spPr bwMode="auto">
        <a:xfrm>
          <a:off x="5600700" y="7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22739</xdr:rowOff>
    </xdr:from>
    <xdr:ext cx="762000" cy="259045"/>
    <xdr:sp macro="" textlink="">
      <xdr:nvSpPr>
        <xdr:cNvPr id="138" name="人口1人当たり決算額の推移該当値テキスト445"/>
        <xdr:cNvSpPr txBox="1"/>
      </xdr:nvSpPr>
      <xdr:spPr>
        <a:xfrm>
          <a:off x="5740400" y="69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271686</xdr:rowOff>
    </xdr:from>
    <xdr:to>
      <xdr:col>4</xdr:col>
      <xdr:colOff>520700</xdr:colOff>
      <xdr:row>36</xdr:row>
      <xdr:rowOff>30386</xdr:rowOff>
    </xdr:to>
    <xdr:sp macro="" textlink="">
      <xdr:nvSpPr>
        <xdr:cNvPr id="139" name="円/楕円 138"/>
        <xdr:cNvSpPr/>
      </xdr:nvSpPr>
      <xdr:spPr bwMode="auto">
        <a:xfrm>
          <a:off x="4953000" y="688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15163</xdr:rowOff>
    </xdr:from>
    <xdr:ext cx="736600" cy="259045"/>
    <xdr:sp macro="" textlink="">
      <xdr:nvSpPr>
        <xdr:cNvPr id="140" name="テキスト ボックス 139"/>
        <xdr:cNvSpPr txBox="1"/>
      </xdr:nvSpPr>
      <xdr:spPr>
        <a:xfrm>
          <a:off x="4622800" y="696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140796</xdr:rowOff>
    </xdr:from>
    <xdr:to>
      <xdr:col>3</xdr:col>
      <xdr:colOff>955675</xdr:colOff>
      <xdr:row>35</xdr:row>
      <xdr:rowOff>242396</xdr:rowOff>
    </xdr:to>
    <xdr:sp macro="" textlink="">
      <xdr:nvSpPr>
        <xdr:cNvPr id="141" name="円/楕円 140"/>
        <xdr:cNvSpPr/>
      </xdr:nvSpPr>
      <xdr:spPr bwMode="auto">
        <a:xfrm>
          <a:off x="4254500" y="675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227173</xdr:rowOff>
    </xdr:from>
    <xdr:ext cx="762000" cy="259045"/>
    <xdr:sp macro="" textlink="">
      <xdr:nvSpPr>
        <xdr:cNvPr id="142" name="テキスト ボックス 141"/>
        <xdr:cNvSpPr txBox="1"/>
      </xdr:nvSpPr>
      <xdr:spPr>
        <a:xfrm>
          <a:off x="3924300" y="68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112058</xdr:rowOff>
    </xdr:from>
    <xdr:to>
      <xdr:col>3</xdr:col>
      <xdr:colOff>257175</xdr:colOff>
      <xdr:row>35</xdr:row>
      <xdr:rowOff>213658</xdr:rowOff>
    </xdr:to>
    <xdr:sp macro="" textlink="">
      <xdr:nvSpPr>
        <xdr:cNvPr id="143" name="円/楕円 142"/>
        <xdr:cNvSpPr/>
      </xdr:nvSpPr>
      <xdr:spPr bwMode="auto">
        <a:xfrm>
          <a:off x="3556000" y="672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198435</xdr:rowOff>
    </xdr:from>
    <xdr:ext cx="762000" cy="259045"/>
    <xdr:sp macro="" textlink="">
      <xdr:nvSpPr>
        <xdr:cNvPr id="144" name="テキスト ボックス 143"/>
        <xdr:cNvSpPr txBox="1"/>
      </xdr:nvSpPr>
      <xdr:spPr>
        <a:xfrm>
          <a:off x="3225800" y="68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116760</xdr:rowOff>
    </xdr:from>
    <xdr:to>
      <xdr:col>2</xdr:col>
      <xdr:colOff>692150</xdr:colOff>
      <xdr:row>35</xdr:row>
      <xdr:rowOff>218360</xdr:rowOff>
    </xdr:to>
    <xdr:sp macro="" textlink="">
      <xdr:nvSpPr>
        <xdr:cNvPr id="145" name="円/楕円 144"/>
        <xdr:cNvSpPr/>
      </xdr:nvSpPr>
      <xdr:spPr bwMode="auto">
        <a:xfrm>
          <a:off x="2857500" y="672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203137</xdr:rowOff>
    </xdr:from>
    <xdr:ext cx="762000" cy="259045"/>
    <xdr:sp macro="" textlink="">
      <xdr:nvSpPr>
        <xdr:cNvPr id="146" name="テキスト ボックス 145"/>
        <xdr:cNvSpPr txBox="1"/>
      </xdr:nvSpPr>
      <xdr:spPr>
        <a:xfrm>
          <a:off x="2527300" y="681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財政調整基金残高は、利子積立のみで取り崩しがなかったことから、平成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年度も前年度とほぼ同額の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億円台を維持した。実質収支額は、前年度より</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百万円台後半</a:t>
          </a:r>
          <a:r>
            <a:rPr kumimoji="1" lang="ja-JP" altLang="en-US" sz="1400">
              <a:solidFill>
                <a:sysClr val="windowText" lastClr="000000"/>
              </a:solidFill>
              <a:latin typeface="ＭＳ ゴシック" pitchFamily="49" charset="-128"/>
              <a:ea typeface="ＭＳ ゴシック" pitchFamily="49" charset="-128"/>
            </a:rPr>
            <a:t>となり、単年度収支が</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百万円の黒字となった。分母となる標準財政規模は、臨時財政対策債の減等により、前年度より</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ポイント減の</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solidFill>
                <a:sysClr val="windowText" lastClr="000000"/>
              </a:solidFill>
              <a:latin typeface="ＭＳ ゴシック" pitchFamily="49" charset="-128"/>
              <a:ea typeface="ＭＳ ゴシック" pitchFamily="49" charset="-128"/>
            </a:rPr>
            <a:t>億円台となった。この結果、平成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年度の実質単年度収支の標準財政規模比は、</a:t>
          </a:r>
          <a:r>
            <a:rPr kumimoji="1" lang="en-US" altLang="ja-JP" sz="1400">
              <a:solidFill>
                <a:sysClr val="windowText" lastClr="000000"/>
              </a:solidFill>
              <a:latin typeface="ＭＳ ゴシック" pitchFamily="49" charset="-128"/>
              <a:ea typeface="ＭＳ ゴシック" pitchFamily="49" charset="-128"/>
            </a:rPr>
            <a:t>0.36</a:t>
          </a:r>
          <a:r>
            <a:rPr kumimoji="1" lang="ja-JP" altLang="en-US" sz="1400">
              <a:solidFill>
                <a:sysClr val="windowText" lastClr="000000"/>
              </a:solidFill>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連結実質赤字比率の分子を構成する各会計の収支が全て黒字となっており、赤字額の比率はない。黒字額の大半は、一般会計、水道事業会計及び国民健康保険事業特別会計の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会計で占められている。平成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年度は、一般会計の収支額が増加したことにより、分子となる連結実質収支額が約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千万円減少し、</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億</a:t>
          </a:r>
          <a:r>
            <a:rPr kumimoji="1" lang="ja-JP" altLang="en-US" sz="1400">
              <a:latin typeface="ＭＳ ゴシック" pitchFamily="49" charset="-128"/>
              <a:ea typeface="ＭＳ ゴシック" pitchFamily="49" charset="-128"/>
            </a:rPr>
            <a:t>円台の黒字となった。分母となる標準財政規模は、前年度比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千万円減の</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億円台となったことから、標準財政規模比は、平成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a:t>
          </a:r>
          <a:r>
            <a:rPr kumimoji="1" lang="en-US" altLang="ja-JP" sz="1400">
              <a:solidFill>
                <a:sysClr val="windowText" lastClr="000000"/>
              </a:solidFill>
              <a:latin typeface="ＭＳ ゴシック" pitchFamily="49" charset="-128"/>
              <a:ea typeface="ＭＳ ゴシック" pitchFamily="49" charset="-128"/>
            </a:rPr>
            <a:t>13.09</a:t>
          </a:r>
          <a:r>
            <a:rPr kumimoji="1" lang="ja-JP" altLang="en-US" sz="1400">
              <a:solidFill>
                <a:sysClr val="windowText" lastClr="000000"/>
              </a:solidFill>
              <a:latin typeface="ＭＳ ゴシック" pitchFamily="49" charset="-128"/>
              <a:ea typeface="ＭＳ ゴシック" pitchFamily="49" charset="-128"/>
            </a:rPr>
            <a:t>％から</a:t>
          </a:r>
          <a:r>
            <a:rPr kumimoji="1" lang="en-US" altLang="ja-JP" sz="1400">
              <a:solidFill>
                <a:sysClr val="windowText" lastClr="000000"/>
              </a:solidFill>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ポイント低下し、平成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ja-JP" altLang="en-US" sz="1400">
              <a:solidFill>
                <a:sysClr val="windowText" lastClr="000000"/>
              </a:solidFill>
              <a:latin typeface="ＭＳ ゴシック" pitchFamily="49" charset="-128"/>
              <a:ea typeface="ＭＳ ゴシック" pitchFamily="49" charset="-128"/>
            </a:rPr>
            <a:t>は</a:t>
          </a:r>
          <a:r>
            <a:rPr kumimoji="1" lang="en-US" altLang="ja-JP" sz="1400">
              <a:solidFill>
                <a:sysClr val="windowText" lastClr="000000"/>
              </a:solidFill>
              <a:latin typeface="ＭＳ ゴシック" pitchFamily="49" charset="-128"/>
              <a:ea typeface="ＭＳ ゴシック" pitchFamily="49" charset="-128"/>
            </a:rPr>
            <a:t>11.94</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元利償還金等については、公営企業に要する経費の財源とする地方債の償還に充てたと認められる繰入金は増加したものの、平成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年度までの繰上償還や起債抑制により、平成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年度の元利償還金</a:t>
          </a:r>
          <a:r>
            <a:rPr kumimoji="1" lang="ja-JP" altLang="en-US" sz="1400">
              <a:solidFill>
                <a:sysClr val="windowText" lastClr="000000"/>
              </a:solidFill>
              <a:latin typeface="ＭＳ ゴシック" pitchFamily="49" charset="-128"/>
              <a:ea typeface="ＭＳ ゴシック" pitchFamily="49" charset="-128"/>
            </a:rPr>
            <a:t>は、</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億円台半ばまで減少した結果、全体で約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千万円減少している。また、算入公債費等については、概ね横ばいの</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億円台となっている。この結果、実質公債費比率の分子は、</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年度から</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年度までの</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億円台から、昨年は</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億円台後半となり、平成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年度はさらに減少し、</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億円台半ばとなっている。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年度まで減少傾向にあったが、一般会計等に係る地方債の現在高及び公営企業債等繰入見込額の増に伴い、平成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年度は増に転じた。また、充当可能財源等は、基準財政需要額算入見込額が増加したものの、充当可能基金が減少に転じたことにより、平成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年度まで減少傾向が続いている。この結果、将来負担比率の分子は、平成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億円台から毎年度減少が進み、平成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億円台となったものの、平成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年度より増に転じ、</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億円台前半となっている。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17868722</v>
      </c>
      <c r="BO4" s="379"/>
      <c r="BP4" s="379"/>
      <c r="BQ4" s="379"/>
      <c r="BR4" s="379"/>
      <c r="BS4" s="379"/>
      <c r="BT4" s="379"/>
      <c r="BU4" s="380"/>
      <c r="BV4" s="378">
        <v>17282983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17389636</v>
      </c>
      <c r="BO5" s="384"/>
      <c r="BP5" s="384"/>
      <c r="BQ5" s="384"/>
      <c r="BR5" s="384"/>
      <c r="BS5" s="384"/>
      <c r="BT5" s="384"/>
      <c r="BU5" s="385"/>
      <c r="BV5" s="383">
        <v>16671846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479086</v>
      </c>
      <c r="BO6" s="384"/>
      <c r="BP6" s="384"/>
      <c r="BQ6" s="384"/>
      <c r="BR6" s="384"/>
      <c r="BS6" s="384"/>
      <c r="BT6" s="384"/>
      <c r="BU6" s="385"/>
      <c r="BV6" s="383">
        <v>611137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99.7</v>
      </c>
      <c r="CU6" s="530"/>
      <c r="CV6" s="530"/>
      <c r="CW6" s="530"/>
      <c r="CX6" s="530"/>
      <c r="CY6" s="530"/>
      <c r="CZ6" s="530"/>
      <c r="DA6" s="531"/>
      <c r="DB6" s="529">
        <v>96.7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80232</v>
      </c>
      <c r="BO7" s="384"/>
      <c r="BP7" s="384"/>
      <c r="BQ7" s="384"/>
      <c r="BR7" s="384"/>
      <c r="BS7" s="384"/>
      <c r="BT7" s="384"/>
      <c r="BU7" s="385"/>
      <c r="BV7" s="383">
        <v>242212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8572479</v>
      </c>
      <c r="CU7" s="384"/>
      <c r="CV7" s="384"/>
      <c r="CW7" s="384"/>
      <c r="CX7" s="384"/>
      <c r="CY7" s="384"/>
      <c r="CZ7" s="384"/>
      <c r="DA7" s="385"/>
      <c r="DB7" s="383">
        <v>8703256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398854</v>
      </c>
      <c r="BO8" s="384"/>
      <c r="BP8" s="384"/>
      <c r="BQ8" s="384"/>
      <c r="BR8" s="384"/>
      <c r="BS8" s="384"/>
      <c r="BT8" s="384"/>
      <c r="BU8" s="385"/>
      <c r="BV8" s="383">
        <v>368925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32614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29929</v>
      </c>
      <c r="BO9" s="384"/>
      <c r="BP9" s="384"/>
      <c r="BQ9" s="384"/>
      <c r="BR9" s="384"/>
      <c r="BS9" s="384"/>
      <c r="BT9" s="384"/>
      <c r="BU9" s="385"/>
      <c r="BV9" s="383">
        <v>-34089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34087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516</v>
      </c>
      <c r="BO10" s="384"/>
      <c r="BP10" s="384"/>
      <c r="BQ10" s="384"/>
      <c r="BR10" s="384"/>
      <c r="BS10" s="384"/>
      <c r="BT10" s="384"/>
      <c r="BU10" s="385"/>
      <c r="BV10" s="383">
        <v>451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32058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31982</v>
      </c>
      <c r="S13" s="485"/>
      <c r="T13" s="485"/>
      <c r="U13" s="485"/>
      <c r="V13" s="486"/>
      <c r="W13" s="472" t="s">
        <v>124</v>
      </c>
      <c r="X13" s="396"/>
      <c r="Y13" s="396"/>
      <c r="Z13" s="396"/>
      <c r="AA13" s="396"/>
      <c r="AB13" s="397"/>
      <c r="AC13" s="359">
        <v>4190</v>
      </c>
      <c r="AD13" s="360"/>
      <c r="AE13" s="360"/>
      <c r="AF13" s="360"/>
      <c r="AG13" s="361"/>
      <c r="AH13" s="359">
        <v>4608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30445</v>
      </c>
      <c r="BO13" s="384"/>
      <c r="BP13" s="384"/>
      <c r="BQ13" s="384"/>
      <c r="BR13" s="384"/>
      <c r="BS13" s="384"/>
      <c r="BT13" s="384"/>
      <c r="BU13" s="385"/>
      <c r="BV13" s="383">
        <v>-33638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32527</v>
      </c>
      <c r="S14" s="485"/>
      <c r="T14" s="485"/>
      <c r="U14" s="485"/>
      <c r="V14" s="486"/>
      <c r="W14" s="487"/>
      <c r="X14" s="399"/>
      <c r="Y14" s="399"/>
      <c r="Z14" s="399"/>
      <c r="AA14" s="399"/>
      <c r="AB14" s="400"/>
      <c r="AC14" s="477">
        <v>26.6</v>
      </c>
      <c r="AD14" s="478"/>
      <c r="AE14" s="478"/>
      <c r="AF14" s="478"/>
      <c r="AG14" s="479"/>
      <c r="AH14" s="477">
        <v>26.4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12.2</v>
      </c>
      <c r="CU14" s="456"/>
      <c r="CV14" s="456"/>
      <c r="CW14" s="456"/>
      <c r="CX14" s="456"/>
      <c r="CY14" s="456"/>
      <c r="CZ14" s="456"/>
      <c r="DA14" s="457"/>
      <c r="DB14" s="488">
        <v>7.9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32458</v>
      </c>
      <c r="S15" s="485"/>
      <c r="T15" s="485"/>
      <c r="U15" s="485"/>
      <c r="V15" s="486"/>
      <c r="W15" s="472" t="s">
        <v>130</v>
      </c>
      <c r="X15" s="396"/>
      <c r="Y15" s="396"/>
      <c r="Z15" s="396"/>
      <c r="AA15" s="396"/>
      <c r="AB15" s="397"/>
      <c r="AC15" s="359">
        <v>3376</v>
      </c>
      <c r="AD15" s="360"/>
      <c r="AE15" s="360"/>
      <c r="AF15" s="360"/>
      <c r="AG15" s="361"/>
      <c r="AH15" s="359">
        <v>4046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2644221</v>
      </c>
      <c r="BO15" s="379"/>
      <c r="BP15" s="379"/>
      <c r="BQ15" s="379"/>
      <c r="BR15" s="379"/>
      <c r="BS15" s="379"/>
      <c r="BT15" s="379"/>
      <c r="BU15" s="380"/>
      <c r="BV15" s="378">
        <v>2582585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21.5</v>
      </c>
      <c r="AD16" s="478"/>
      <c r="AE16" s="478"/>
      <c r="AF16" s="478"/>
      <c r="AG16" s="479"/>
      <c r="AH16" s="477">
        <v>23.1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7344232</v>
      </c>
      <c r="BO16" s="384"/>
      <c r="BP16" s="384"/>
      <c r="BQ16" s="384"/>
      <c r="BR16" s="384"/>
      <c r="BS16" s="384"/>
      <c r="BT16" s="384"/>
      <c r="BU16" s="385"/>
      <c r="BV16" s="383">
        <v>7432706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8164</v>
      </c>
      <c r="AD17" s="360"/>
      <c r="AE17" s="360"/>
      <c r="AF17" s="360"/>
      <c r="AG17" s="361"/>
      <c r="AH17" s="359">
        <v>8808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3357086</v>
      </c>
      <c r="BO17" s="384"/>
      <c r="BP17" s="384"/>
      <c r="BQ17" s="384"/>
      <c r="BR17" s="384"/>
      <c r="BS17" s="384"/>
      <c r="BT17" s="384"/>
      <c r="BU17" s="385"/>
      <c r="BV17" s="383">
        <v>3277553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438.79</v>
      </c>
      <c r="M18" s="448"/>
      <c r="N18" s="448"/>
      <c r="O18" s="448"/>
      <c r="P18" s="448"/>
      <c r="Q18" s="448"/>
      <c r="R18" s="449"/>
      <c r="S18" s="449"/>
      <c r="T18" s="449"/>
      <c r="U18" s="449"/>
      <c r="V18" s="450"/>
      <c r="W18" s="464"/>
      <c r="X18" s="465"/>
      <c r="Y18" s="465"/>
      <c r="Z18" s="465"/>
      <c r="AA18" s="465"/>
      <c r="AB18" s="473"/>
      <c r="AC18" s="347">
        <v>51.9</v>
      </c>
      <c r="AD18" s="348"/>
      <c r="AE18" s="348"/>
      <c r="AF18" s="348"/>
      <c r="AG18" s="451"/>
      <c r="AH18" s="347">
        <v>50.4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8233236</v>
      </c>
      <c r="BO18" s="384"/>
      <c r="BP18" s="384"/>
      <c r="BQ18" s="384"/>
      <c r="BR18" s="384"/>
      <c r="BS18" s="384"/>
      <c r="BT18" s="384"/>
      <c r="BU18" s="385"/>
      <c r="BV18" s="383">
        <v>8105623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11673534</v>
      </c>
      <c r="BO19" s="384"/>
      <c r="BP19" s="384"/>
      <c r="BQ19" s="384"/>
      <c r="BR19" s="384"/>
      <c r="BS19" s="384"/>
      <c r="BT19" s="384"/>
      <c r="BU19" s="385"/>
      <c r="BV19" s="383">
        <v>11964530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12197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10078592</v>
      </c>
      <c r="BO23" s="384"/>
      <c r="BP23" s="384"/>
      <c r="BQ23" s="384"/>
      <c r="BR23" s="384"/>
      <c r="BS23" s="384"/>
      <c r="BT23" s="384"/>
      <c r="BU23" s="385"/>
      <c r="BV23" s="383">
        <v>9893192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6720</v>
      </c>
      <c r="R24" s="360"/>
      <c r="S24" s="360"/>
      <c r="T24" s="360"/>
      <c r="U24" s="360"/>
      <c r="V24" s="361"/>
      <c r="W24" s="425"/>
      <c r="X24" s="416"/>
      <c r="Y24" s="417"/>
      <c r="Z24" s="356" t="s">
        <v>154</v>
      </c>
      <c r="AA24" s="357"/>
      <c r="AB24" s="357"/>
      <c r="AC24" s="357"/>
      <c r="AD24" s="357"/>
      <c r="AE24" s="357"/>
      <c r="AF24" s="357"/>
      <c r="AG24" s="358"/>
      <c r="AH24" s="359">
        <v>328</v>
      </c>
      <c r="AI24" s="360"/>
      <c r="AJ24" s="360"/>
      <c r="AK24" s="360"/>
      <c r="AL24" s="361"/>
      <c r="AM24" s="359">
        <v>1052880</v>
      </c>
      <c r="AN24" s="360"/>
      <c r="AO24" s="360"/>
      <c r="AP24" s="360"/>
      <c r="AQ24" s="360"/>
      <c r="AR24" s="361"/>
      <c r="AS24" s="359">
        <v>3210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9935422</v>
      </c>
      <c r="BO24" s="384"/>
      <c r="BP24" s="384"/>
      <c r="BQ24" s="384"/>
      <c r="BR24" s="384"/>
      <c r="BS24" s="384"/>
      <c r="BT24" s="384"/>
      <c r="BU24" s="385"/>
      <c r="BV24" s="383">
        <v>9667897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6030</v>
      </c>
      <c r="R25" s="360"/>
      <c r="S25" s="360"/>
      <c r="T25" s="360"/>
      <c r="U25" s="360"/>
      <c r="V25" s="361"/>
      <c r="W25" s="425"/>
      <c r="X25" s="416"/>
      <c r="Y25" s="417"/>
      <c r="Z25" s="356" t="s">
        <v>157</v>
      </c>
      <c r="AA25" s="357"/>
      <c r="AB25" s="357"/>
      <c r="AC25" s="357"/>
      <c r="AD25" s="357"/>
      <c r="AE25" s="357"/>
      <c r="AF25" s="357"/>
      <c r="AG25" s="358"/>
      <c r="AH25" s="359">
        <v>45</v>
      </c>
      <c r="AI25" s="360"/>
      <c r="AJ25" s="360"/>
      <c r="AK25" s="360"/>
      <c r="AL25" s="361"/>
      <c r="AM25" s="359">
        <v>135540</v>
      </c>
      <c r="AN25" s="360"/>
      <c r="AO25" s="360"/>
      <c r="AP25" s="360"/>
      <c r="AQ25" s="360"/>
      <c r="AR25" s="361"/>
      <c r="AS25" s="359">
        <v>3012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767797</v>
      </c>
      <c r="BO25" s="379"/>
      <c r="BP25" s="379"/>
      <c r="BQ25" s="379"/>
      <c r="BR25" s="379"/>
      <c r="BS25" s="379"/>
      <c r="BT25" s="379"/>
      <c r="BU25" s="380"/>
      <c r="BV25" s="378">
        <v>938288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5463</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33552</v>
      </c>
      <c r="AN26" s="360"/>
      <c r="AO26" s="360"/>
      <c r="AP26" s="360"/>
      <c r="AQ26" s="360"/>
      <c r="AR26" s="361"/>
      <c r="AS26" s="359">
        <v>3728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4240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11499</v>
      </c>
      <c r="AN27" s="360"/>
      <c r="AO27" s="360"/>
      <c r="AP27" s="360"/>
      <c r="AQ27" s="360"/>
      <c r="AR27" s="361"/>
      <c r="AS27" s="359">
        <v>3833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250828</v>
      </c>
      <c r="BO27" s="387"/>
      <c r="BP27" s="387"/>
      <c r="BQ27" s="387"/>
      <c r="BR27" s="387"/>
      <c r="BS27" s="387"/>
      <c r="BT27" s="387"/>
      <c r="BU27" s="388"/>
      <c r="BV27" s="386">
        <v>250828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821470</v>
      </c>
      <c r="BO28" s="379"/>
      <c r="BP28" s="379"/>
      <c r="BQ28" s="379"/>
      <c r="BR28" s="379"/>
      <c r="BS28" s="379"/>
      <c r="BT28" s="379"/>
      <c r="BU28" s="380"/>
      <c r="BV28" s="378">
        <v>820954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3490</v>
      </c>
      <c r="R29" s="360"/>
      <c r="S29" s="360"/>
      <c r="T29" s="360"/>
      <c r="U29" s="360"/>
      <c r="V29" s="361"/>
      <c r="W29" s="426"/>
      <c r="X29" s="427"/>
      <c r="Y29" s="428"/>
      <c r="Z29" s="356" t="s">
        <v>170</v>
      </c>
      <c r="AA29" s="357"/>
      <c r="AB29" s="357"/>
      <c r="AC29" s="357"/>
      <c r="AD29" s="357"/>
      <c r="AE29" s="357"/>
      <c r="AF29" s="357"/>
      <c r="AG29" s="358"/>
      <c r="AH29" s="359">
        <v>331</v>
      </c>
      <c r="AI29" s="360"/>
      <c r="AJ29" s="360"/>
      <c r="AK29" s="360"/>
      <c r="AL29" s="361"/>
      <c r="AM29" s="359">
        <v>1064379</v>
      </c>
      <c r="AN29" s="360"/>
      <c r="AO29" s="360"/>
      <c r="AP29" s="360"/>
      <c r="AQ29" s="360"/>
      <c r="AR29" s="361"/>
      <c r="AS29" s="359">
        <v>3216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1328577</v>
      </c>
      <c r="BO29" s="384"/>
      <c r="BP29" s="384"/>
      <c r="BQ29" s="384"/>
      <c r="BR29" s="384"/>
      <c r="BS29" s="384"/>
      <c r="BT29" s="384"/>
      <c r="BU29" s="385"/>
      <c r="BV29" s="383">
        <v>1363287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4431168</v>
      </c>
      <c r="BO30" s="387"/>
      <c r="BP30" s="387"/>
      <c r="BQ30" s="387"/>
      <c r="BR30" s="387"/>
      <c r="BS30" s="387"/>
      <c r="BT30" s="387"/>
      <c r="BU30" s="388"/>
      <c r="BV30" s="386">
        <v>5012635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西都児湯環境整備事務組合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市営住宅事業特別会計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宮崎県自治会館管理組合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西都児湯障害認定審査会特別会計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西都市西米良村介護認定審査会特別会計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西都児湯いじめ問題対策専門家委員会特別会計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宮崎県後期高齢者医療広域連合（事業会計）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西都児湯いじめ問題調査委員会特別会計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一ツ瀬川営農飲雑用水広域水道企業団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11474</v>
      </c>
      <c r="J41" s="83">
        <v>10824</v>
      </c>
      <c r="K41" s="83">
        <v>10236</v>
      </c>
      <c r="L41" s="83">
        <v>9893</v>
      </c>
      <c r="M41" s="84">
        <v>10079</v>
      </c>
    </row>
    <row r="42" spans="2:13" ht="27.75" customHeight="1">
      <c r="B42" s="1171"/>
      <c r="C42" s="1172"/>
      <c r="D42" s="85"/>
      <c r="E42" s="1175" t="s">
        <v>26</v>
      </c>
      <c r="F42" s="1175"/>
      <c r="G42" s="1175"/>
      <c r="H42" s="1176"/>
      <c r="I42" s="86">
        <v>89</v>
      </c>
      <c r="J42" s="87">
        <v>65</v>
      </c>
      <c r="K42" s="87">
        <v>49</v>
      </c>
      <c r="L42" s="87">
        <v>36</v>
      </c>
      <c r="M42" s="88">
        <v>26</v>
      </c>
    </row>
    <row r="43" spans="2:13" ht="27.75" customHeight="1">
      <c r="B43" s="1171"/>
      <c r="C43" s="1172"/>
      <c r="D43" s="85"/>
      <c r="E43" s="1175" t="s">
        <v>27</v>
      </c>
      <c r="F43" s="1175"/>
      <c r="G43" s="1175"/>
      <c r="H43" s="1176"/>
      <c r="I43" s="86">
        <v>6416</v>
      </c>
      <c r="J43" s="87">
        <v>6000</v>
      </c>
      <c r="K43" s="87">
        <v>5800</v>
      </c>
      <c r="L43" s="87">
        <v>5751</v>
      </c>
      <c r="M43" s="88">
        <v>6058</v>
      </c>
    </row>
    <row r="44" spans="2:13" ht="27.75" customHeight="1">
      <c r="B44" s="1171"/>
      <c r="C44" s="1172"/>
      <c r="D44" s="85"/>
      <c r="E44" s="1175" t="s">
        <v>28</v>
      </c>
      <c r="F44" s="1175"/>
      <c r="G44" s="1175"/>
      <c r="H44" s="1176"/>
      <c r="I44" s="86">
        <v>1284</v>
      </c>
      <c r="J44" s="87">
        <v>1146</v>
      </c>
      <c r="K44" s="87">
        <v>1001</v>
      </c>
      <c r="L44" s="87">
        <v>906</v>
      </c>
      <c r="M44" s="88">
        <v>829</v>
      </c>
    </row>
    <row r="45" spans="2:13" ht="27.75" customHeight="1">
      <c r="B45" s="1171"/>
      <c r="C45" s="1172"/>
      <c r="D45" s="85"/>
      <c r="E45" s="1175" t="s">
        <v>29</v>
      </c>
      <c r="F45" s="1175"/>
      <c r="G45" s="1175"/>
      <c r="H45" s="1176"/>
      <c r="I45" s="86">
        <v>3241</v>
      </c>
      <c r="J45" s="87">
        <v>3289</v>
      </c>
      <c r="K45" s="87">
        <v>3368</v>
      </c>
      <c r="L45" s="87">
        <v>3351</v>
      </c>
      <c r="M45" s="88">
        <v>3213</v>
      </c>
    </row>
    <row r="46" spans="2:13" ht="27.75" customHeight="1">
      <c r="B46" s="1171"/>
      <c r="C46" s="1172"/>
      <c r="D46" s="85"/>
      <c r="E46" s="1175" t="s">
        <v>30</v>
      </c>
      <c r="F46" s="1175"/>
      <c r="G46" s="1175"/>
      <c r="H46" s="1176"/>
      <c r="I46" s="86" t="s">
        <v>487</v>
      </c>
      <c r="J46" s="87" t="s">
        <v>487</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6289</v>
      </c>
      <c r="J49" s="87">
        <v>7209</v>
      </c>
      <c r="K49" s="87">
        <v>7231</v>
      </c>
      <c r="L49" s="87">
        <v>7374</v>
      </c>
      <c r="M49" s="88">
        <v>7237</v>
      </c>
    </row>
    <row r="50" spans="2:13" ht="27.75" customHeight="1">
      <c r="B50" s="1171"/>
      <c r="C50" s="1172"/>
      <c r="D50" s="85"/>
      <c r="E50" s="1175" t="s">
        <v>35</v>
      </c>
      <c r="F50" s="1175"/>
      <c r="G50" s="1175"/>
      <c r="H50" s="1176"/>
      <c r="I50" s="86">
        <v>764</v>
      </c>
      <c r="J50" s="87">
        <v>675</v>
      </c>
      <c r="K50" s="87">
        <v>584</v>
      </c>
      <c r="L50" s="87">
        <v>504</v>
      </c>
      <c r="M50" s="88">
        <v>441</v>
      </c>
    </row>
    <row r="51" spans="2:13" ht="27.75" customHeight="1">
      <c r="B51" s="1173"/>
      <c r="C51" s="1174"/>
      <c r="D51" s="85"/>
      <c r="E51" s="1175" t="s">
        <v>36</v>
      </c>
      <c r="F51" s="1175"/>
      <c r="G51" s="1175"/>
      <c r="H51" s="1176"/>
      <c r="I51" s="86">
        <v>12285</v>
      </c>
      <c r="J51" s="87">
        <v>11994</v>
      </c>
      <c r="K51" s="87">
        <v>11691</v>
      </c>
      <c r="L51" s="87">
        <v>11458</v>
      </c>
      <c r="M51" s="88">
        <v>11615</v>
      </c>
    </row>
    <row r="52" spans="2:13" ht="27.75" customHeight="1" thickBot="1">
      <c r="B52" s="1177" t="s">
        <v>37</v>
      </c>
      <c r="C52" s="1178"/>
      <c r="D52" s="90"/>
      <c r="E52" s="1179" t="s">
        <v>38</v>
      </c>
      <c r="F52" s="1179"/>
      <c r="G52" s="1179"/>
      <c r="H52" s="1180"/>
      <c r="I52" s="91">
        <v>3166</v>
      </c>
      <c r="J52" s="92">
        <v>1446</v>
      </c>
      <c r="K52" s="92">
        <v>948</v>
      </c>
      <c r="L52" s="92">
        <v>601</v>
      </c>
      <c r="M52" s="93">
        <v>910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86151</v>
      </c>
      <c r="E3" s="116"/>
      <c r="F3" s="117">
        <v>86381</v>
      </c>
      <c r="G3" s="118"/>
      <c r="H3" s="119"/>
    </row>
    <row r="4" spans="1:8">
      <c r="A4" s="120"/>
      <c r="B4" s="121"/>
      <c r="C4" s="122"/>
      <c r="D4" s="123">
        <v>40847</v>
      </c>
      <c r="E4" s="124"/>
      <c r="F4" s="125">
        <v>41242</v>
      </c>
      <c r="G4" s="126"/>
      <c r="H4" s="127"/>
    </row>
    <row r="5" spans="1:8">
      <c r="A5" s="108" t="s">
        <v>520</v>
      </c>
      <c r="B5" s="113"/>
      <c r="C5" s="114"/>
      <c r="D5" s="115">
        <v>45432</v>
      </c>
      <c r="E5" s="116"/>
      <c r="F5" s="117">
        <v>67088</v>
      </c>
      <c r="G5" s="118"/>
      <c r="H5" s="119"/>
    </row>
    <row r="6" spans="1:8">
      <c r="A6" s="120"/>
      <c r="B6" s="121"/>
      <c r="C6" s="122"/>
      <c r="D6" s="123">
        <v>28675</v>
      </c>
      <c r="E6" s="124"/>
      <c r="F6" s="125">
        <v>37146</v>
      </c>
      <c r="G6" s="126"/>
      <c r="H6" s="127"/>
    </row>
    <row r="7" spans="1:8">
      <c r="A7" s="108" t="s">
        <v>521</v>
      </c>
      <c r="B7" s="113"/>
      <c r="C7" s="114"/>
      <c r="D7" s="115">
        <v>44259</v>
      </c>
      <c r="E7" s="116"/>
      <c r="F7" s="117">
        <v>70489</v>
      </c>
      <c r="G7" s="118"/>
      <c r="H7" s="119"/>
    </row>
    <row r="8" spans="1:8">
      <c r="A8" s="120"/>
      <c r="B8" s="121"/>
      <c r="C8" s="122"/>
      <c r="D8" s="123">
        <v>23621</v>
      </c>
      <c r="E8" s="124"/>
      <c r="F8" s="125">
        <v>37817</v>
      </c>
      <c r="G8" s="126"/>
      <c r="H8" s="127"/>
    </row>
    <row r="9" spans="1:8">
      <c r="A9" s="108" t="s">
        <v>522</v>
      </c>
      <c r="B9" s="113"/>
      <c r="C9" s="114"/>
      <c r="D9" s="115">
        <v>72830</v>
      </c>
      <c r="E9" s="116"/>
      <c r="F9" s="117">
        <v>84389</v>
      </c>
      <c r="G9" s="118"/>
      <c r="H9" s="119"/>
    </row>
    <row r="10" spans="1:8">
      <c r="A10" s="120"/>
      <c r="B10" s="121"/>
      <c r="C10" s="122"/>
      <c r="D10" s="123">
        <v>30371</v>
      </c>
      <c r="E10" s="124"/>
      <c r="F10" s="125">
        <v>44339</v>
      </c>
      <c r="G10" s="126"/>
      <c r="H10" s="127"/>
    </row>
    <row r="11" spans="1:8">
      <c r="A11" s="108" t="s">
        <v>523</v>
      </c>
      <c r="B11" s="113"/>
      <c r="C11" s="114"/>
      <c r="D11" s="115">
        <v>104458</v>
      </c>
      <c r="E11" s="116"/>
      <c r="F11" s="117">
        <v>83623</v>
      </c>
      <c r="G11" s="118"/>
      <c r="H11" s="119"/>
    </row>
    <row r="12" spans="1:8">
      <c r="A12" s="120"/>
      <c r="B12" s="121"/>
      <c r="C12" s="128"/>
      <c r="D12" s="123">
        <v>60119</v>
      </c>
      <c r="E12" s="124"/>
      <c r="F12" s="125">
        <v>48787</v>
      </c>
      <c r="G12" s="126"/>
      <c r="H12" s="127"/>
    </row>
    <row r="13" spans="1:8">
      <c r="A13" s="108"/>
      <c r="B13" s="113"/>
      <c r="C13" s="129"/>
      <c r="D13" s="130">
        <v>70626</v>
      </c>
      <c r="E13" s="131"/>
      <c r="F13" s="132">
        <v>78394</v>
      </c>
      <c r="G13" s="133"/>
      <c r="H13" s="119"/>
    </row>
    <row r="14" spans="1:8">
      <c r="A14" s="120"/>
      <c r="B14" s="121"/>
      <c r="C14" s="122"/>
      <c r="D14" s="123">
        <v>36727</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5.63</v>
      </c>
      <c r="C19" s="134">
        <f>ROUND(VALUE(SUBSTITUTE(実質収支比率等に係る経年分析!G$48,"▲","-")),2)</f>
        <v>4.76</v>
      </c>
      <c r="D19" s="134">
        <f>ROUND(VALUE(SUBSTITUTE(実質収支比率等に係る経年分析!H$48,"▲","-")),2)</f>
        <v>4.6399999999999997</v>
      </c>
      <c r="E19" s="134">
        <f>ROUND(VALUE(SUBSTITUTE(実質収支比率等に係る経年分析!I$48,"▲","-")),2)</f>
        <v>4.24</v>
      </c>
      <c r="F19" s="134">
        <f>ROUND(VALUE(SUBSTITUTE(実質収支比率等に係る経年分析!J$48,"▲","-")),2)</f>
        <v>4.6500000000000004</v>
      </c>
    </row>
    <row r="20" spans="1:11">
      <c r="A20" s="134" t="s">
        <v>43</v>
      </c>
      <c r="B20" s="134">
        <f>ROUND(VALUE(SUBSTITUTE(実質収支比率等に係る経年分析!F$47,"▲","-")),2)</f>
        <v>9.09</v>
      </c>
      <c r="C20" s="134">
        <f>ROUND(VALUE(SUBSTITUTE(実質収支比率等に係る経年分析!G$47,"▲","-")),2)</f>
        <v>9.32</v>
      </c>
      <c r="D20" s="134">
        <f>ROUND(VALUE(SUBSTITUTE(実質収支比率等に係る経年分析!H$47,"▲","-")),2)</f>
        <v>9.44</v>
      </c>
      <c r="E20" s="134">
        <f>ROUND(VALUE(SUBSTITUTE(実質収支比率等に係る経年分析!I$47,"▲","-")),2)</f>
        <v>9.43</v>
      </c>
      <c r="F20" s="134">
        <f>ROUND(VALUE(SUBSTITUTE(実質収支比率等に係る経年分析!J$47,"▲","-")),2)</f>
        <v>9.58</v>
      </c>
    </row>
    <row r="21" spans="1:11">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-1</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0.36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市営住宅事業特別会計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4.5999999999999996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1206</v>
      </c>
      <c r="E42" s="136"/>
      <c r="F42" s="136"/>
      <c r="G42" s="136">
        <f>'実質公債費比率（分子）の構造'!L$52</f>
        <v>1215</v>
      </c>
      <c r="H42" s="136"/>
      <c r="I42" s="136"/>
      <c r="J42" s="136">
        <f>'実質公債費比率（分子）の構造'!M$52</f>
        <v>1210</v>
      </c>
      <c r="K42" s="136"/>
      <c r="L42" s="136"/>
      <c r="M42" s="136">
        <f>'実質公債費比率（分子）の構造'!N$52</f>
        <v>1210</v>
      </c>
      <c r="N42" s="136"/>
      <c r="O42" s="136"/>
      <c r="P42" s="136">
        <f>'実質公債費比率（分子）の構造'!O$52</f>
        <v>1205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v>
      </c>
      <c r="C44" s="136"/>
      <c r="D44" s="136"/>
      <c r="E44" s="136">
        <f>'実質公債費比率（分子）の構造'!L$50</f>
        <v>37</v>
      </c>
      <c r="F44" s="136"/>
      <c r="G44" s="136"/>
      <c r="H44" s="136">
        <f>'実質公債費比率（分子）の構造'!M$50</f>
        <v>33</v>
      </c>
      <c r="I44" s="136"/>
      <c r="J44" s="136"/>
      <c r="K44" s="136">
        <f>'実質公債費比率（分子）の構造'!N$50</f>
        <v>27</v>
      </c>
      <c r="L44" s="136"/>
      <c r="M44" s="136"/>
      <c r="N44" s="136">
        <f>'実質公債費比率（分子）の構造'!O$50</f>
        <v>22</v>
      </c>
      <c r="O44" s="136"/>
      <c r="P44" s="136"/>
    </row>
    <row r="45" spans="1:16">
      <c r="A45" s="136" t="s">
        <v>54</v>
      </c>
      <c r="B45" s="136">
        <f>'実質公債費比率（分子）の構造'!K$49</f>
        <v>140</v>
      </c>
      <c r="C45" s="136"/>
      <c r="D45" s="136"/>
      <c r="E45" s="136">
        <f>'実質公債費比率（分子）の構造'!L$49</f>
        <v>143</v>
      </c>
      <c r="F45" s="136"/>
      <c r="G45" s="136"/>
      <c r="H45" s="136">
        <f>'実質公債費比率（分子）の構造'!M$49</f>
        <v>146</v>
      </c>
      <c r="I45" s="136"/>
      <c r="J45" s="136"/>
      <c r="K45" s="136">
        <f>'実質公債費比率（分子）の構造'!N$49</f>
        <v>163</v>
      </c>
      <c r="L45" s="136"/>
      <c r="M45" s="136"/>
      <c r="N45" s="136">
        <f>'実質公債費比率（分子）の構造'!O$49</f>
        <v>153</v>
      </c>
      <c r="O45" s="136"/>
      <c r="P45" s="136"/>
    </row>
    <row r="46" spans="1:16">
      <c r="A46" s="136" t="s">
        <v>55</v>
      </c>
      <c r="B46" s="136">
        <f>'実質公債費比率（分子）の構造'!K$48</f>
        <v>436</v>
      </c>
      <c r="C46" s="136"/>
      <c r="D46" s="136"/>
      <c r="E46" s="136">
        <f>'実質公債費比率（分子）の構造'!L$48</f>
        <v>409</v>
      </c>
      <c r="F46" s="136"/>
      <c r="G46" s="136"/>
      <c r="H46" s="136">
        <f>'実質公債費比率（分子）の構造'!M$48</f>
        <v>422</v>
      </c>
      <c r="I46" s="136"/>
      <c r="J46" s="136"/>
      <c r="K46" s="136">
        <f>'実質公債費比率（分子）の構造'!N$48</f>
        <v>422</v>
      </c>
      <c r="L46" s="136"/>
      <c r="M46" s="136"/>
      <c r="N46" s="136">
        <f>'実質公債費比率（分子）の構造'!O$48</f>
        <v>429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1451</v>
      </c>
      <c r="C49" s="136"/>
      <c r="D49" s="136"/>
      <c r="E49" s="136">
        <f>'実質公債費比率（分子）の構造'!L$45</f>
        <v>1474</v>
      </c>
      <c r="F49" s="136"/>
      <c r="G49" s="136"/>
      <c r="H49" s="136">
        <f>'実質公債費比率（分子）の構造'!M$45</f>
        <v>1421</v>
      </c>
      <c r="I49" s="136"/>
      <c r="J49" s="136"/>
      <c r="K49" s="136">
        <f>'実質公債費比率（分子）の構造'!N$45</f>
        <v>1273</v>
      </c>
      <c r="L49" s="136"/>
      <c r="M49" s="136"/>
      <c r="N49" s="136">
        <f>'実質公債費比率（分子）の構造'!O$45</f>
        <v>1148</v>
      </c>
      <c r="O49" s="136"/>
      <c r="P49" s="136"/>
    </row>
    <row r="50" spans="1:16">
      <c r="A50" s="136" t="s">
        <v>59</v>
      </c>
      <c r="B50" s="136" t="e">
        <f>NA()</f>
        <v>#N/A</v>
      </c>
      <c r="C50" s="136">
        <f>IF(ISNUMBER('実質公債費比率（分子）の構造'!K$53),'実質公債費比率（分子）の構造'!K$53,NA())</f>
        <v>853</v>
      </c>
      <c r="D50" s="136" t="e">
        <f>NA()</f>
        <v>#N/A</v>
      </c>
      <c r="E50" s="136" t="e">
        <f>NA()</f>
        <v>#N/A</v>
      </c>
      <c r="F50" s="136">
        <f>IF(ISNUMBER('実質公債費比率（分子）の構造'!L$53),'実質公債費比率（分子）の構造'!L$53,NA())</f>
        <v>848</v>
      </c>
      <c r="G50" s="136" t="e">
        <f>NA()</f>
        <v>#N/A</v>
      </c>
      <c r="H50" s="136" t="e">
        <f>NA()</f>
        <v>#N/A</v>
      </c>
      <c r="I50" s="136">
        <f>IF(ISNUMBER('実質公債費比率（分子）の構造'!M$53),'実質公債費比率（分子）の構造'!M$53,NA())</f>
        <v>812</v>
      </c>
      <c r="J50" s="136" t="e">
        <f>NA()</f>
        <v>#N/A</v>
      </c>
      <c r="K50" s="136" t="e">
        <f>NA()</f>
        <v>#N/A</v>
      </c>
      <c r="L50" s="136">
        <f>IF(ISNUMBER('実質公債費比率（分子）の構造'!N$53),'実質公債費比率（分子）の構造'!N$53,NA())</f>
        <v>675</v>
      </c>
      <c r="M50" s="136" t="e">
        <f>NA()</f>
        <v>#N/A</v>
      </c>
      <c r="N50" s="136" t="e">
        <f>NA()</f>
        <v>#N/A</v>
      </c>
      <c r="O50" s="136">
        <f>IF(ISNUMBER('実質公債費比率（分子）の構造'!O$53),'実質公債費比率（分子）の構造'!O$53,NA())</f>
        <v>547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12285</v>
      </c>
      <c r="E56" s="135"/>
      <c r="F56" s="135"/>
      <c r="G56" s="135">
        <f>'将来負担比率（分子）の構造'!J$51</f>
        <v>11994</v>
      </c>
      <c r="H56" s="135"/>
      <c r="I56" s="135"/>
      <c r="J56" s="135">
        <f>'将来負担比率（分子）の構造'!K$51</f>
        <v>11691</v>
      </c>
      <c r="K56" s="135"/>
      <c r="L56" s="135"/>
      <c r="M56" s="135">
        <f>'将来負担比率（分子）の構造'!L$51</f>
        <v>11458</v>
      </c>
      <c r="N56" s="135"/>
      <c r="O56" s="135"/>
      <c r="P56" s="135">
        <f>'将来負担比率（分子）の構造'!M$51</f>
        <v>11615</v>
      </c>
    </row>
    <row r="57" spans="1:16">
      <c r="A57" s="135" t="s">
        <v>35</v>
      </c>
      <c r="B57" s="135"/>
      <c r="C57" s="135"/>
      <c r="D57" s="135">
        <f>'将来負担比率（分子）の構造'!I$50</f>
        <v>764</v>
      </c>
      <c r="E57" s="135"/>
      <c r="F57" s="135"/>
      <c r="G57" s="135">
        <f>'将来負担比率（分子）の構造'!J$50</f>
        <v>675</v>
      </c>
      <c r="H57" s="135"/>
      <c r="I57" s="135"/>
      <c r="J57" s="135">
        <f>'将来負担比率（分子）の構造'!K$50</f>
        <v>584</v>
      </c>
      <c r="K57" s="135"/>
      <c r="L57" s="135"/>
      <c r="M57" s="135">
        <f>'将来負担比率（分子）の構造'!L$50</f>
        <v>504</v>
      </c>
      <c r="N57" s="135"/>
      <c r="O57" s="135"/>
      <c r="P57" s="135">
        <f>'将来負担比率（分子）の構造'!M$50</f>
        <v>441</v>
      </c>
    </row>
    <row r="58" spans="1:16">
      <c r="A58" s="135" t="s">
        <v>34</v>
      </c>
      <c r="B58" s="135"/>
      <c r="C58" s="135"/>
      <c r="D58" s="135">
        <f>'将来負担比率（分子）の構造'!I$49</f>
        <v>6289</v>
      </c>
      <c r="E58" s="135"/>
      <c r="F58" s="135"/>
      <c r="G58" s="135">
        <f>'将来負担比率（分子）の構造'!J$49</f>
        <v>7209</v>
      </c>
      <c r="H58" s="135"/>
      <c r="I58" s="135"/>
      <c r="J58" s="135">
        <f>'将来負担比率（分子）の構造'!K$49</f>
        <v>7231</v>
      </c>
      <c r="K58" s="135"/>
      <c r="L58" s="135"/>
      <c r="M58" s="135">
        <f>'将来負担比率（分子）の構造'!L$49</f>
        <v>7374</v>
      </c>
      <c r="N58" s="135"/>
      <c r="O58" s="135"/>
      <c r="P58" s="135">
        <f>'将来負担比率（分子）の構造'!M$49</f>
        <v>7237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3241</v>
      </c>
      <c r="C62" s="135"/>
      <c r="D62" s="135"/>
      <c r="E62" s="135">
        <f>'将来負担比率（分子）の構造'!J$45</f>
        <v>3289</v>
      </c>
      <c r="F62" s="135"/>
      <c r="G62" s="135"/>
      <c r="H62" s="135">
        <f>'将来負担比率（分子）の構造'!K$45</f>
        <v>3368</v>
      </c>
      <c r="I62" s="135"/>
      <c r="J62" s="135"/>
      <c r="K62" s="135">
        <f>'将来負担比率（分子）の構造'!L$45</f>
        <v>3351</v>
      </c>
      <c r="L62" s="135"/>
      <c r="M62" s="135"/>
      <c r="N62" s="135">
        <f>'将来負担比率（分子）の構造'!M$45</f>
        <v>3213</v>
      </c>
      <c r="O62" s="135"/>
      <c r="P62" s="135"/>
    </row>
    <row r="63" spans="1:16">
      <c r="A63" s="135" t="s">
        <v>28</v>
      </c>
      <c r="B63" s="135">
        <f>'将来負担比率（分子）の構造'!I$44</f>
        <v>1284</v>
      </c>
      <c r="C63" s="135"/>
      <c r="D63" s="135"/>
      <c r="E63" s="135">
        <f>'将来負担比率（分子）の構造'!J$44</f>
        <v>1146</v>
      </c>
      <c r="F63" s="135"/>
      <c r="G63" s="135"/>
      <c r="H63" s="135">
        <f>'将来負担比率（分子）の構造'!K$44</f>
        <v>1001</v>
      </c>
      <c r="I63" s="135"/>
      <c r="J63" s="135"/>
      <c r="K63" s="135">
        <f>'将来負担比率（分子）の構造'!L$44</f>
        <v>906</v>
      </c>
      <c r="L63" s="135"/>
      <c r="M63" s="135"/>
      <c r="N63" s="135">
        <f>'将来負担比率（分子）の構造'!M$44</f>
        <v>829</v>
      </c>
      <c r="O63" s="135"/>
      <c r="P63" s="135"/>
    </row>
    <row r="64" spans="1:16">
      <c r="A64" s="135" t="s">
        <v>27</v>
      </c>
      <c r="B64" s="135">
        <f>'将来負担比率（分子）の構造'!I$43</f>
        <v>6416</v>
      </c>
      <c r="C64" s="135"/>
      <c r="D64" s="135"/>
      <c r="E64" s="135">
        <f>'将来負担比率（分子）の構造'!J$43</f>
        <v>6000</v>
      </c>
      <c r="F64" s="135"/>
      <c r="G64" s="135"/>
      <c r="H64" s="135">
        <f>'将来負担比率（分子）の構造'!K$43</f>
        <v>5800</v>
      </c>
      <c r="I64" s="135"/>
      <c r="J64" s="135"/>
      <c r="K64" s="135">
        <f>'将来負担比率（分子）の構造'!L$43</f>
        <v>5751</v>
      </c>
      <c r="L64" s="135"/>
      <c r="M64" s="135"/>
      <c r="N64" s="135">
        <f>'将来負担比率（分子）の構造'!M$43</f>
        <v>6058</v>
      </c>
      <c r="O64" s="135"/>
      <c r="P64" s="135"/>
    </row>
    <row r="65" spans="1:16">
      <c r="A65" s="135" t="s">
        <v>26</v>
      </c>
      <c r="B65" s="135">
        <f>'将来負担比率（分子）の構造'!I$42</f>
        <v>89</v>
      </c>
      <c r="C65" s="135"/>
      <c r="D65" s="135"/>
      <c r="E65" s="135">
        <f>'将来負担比率（分子）の構造'!J$42</f>
        <v>65</v>
      </c>
      <c r="F65" s="135"/>
      <c r="G65" s="135"/>
      <c r="H65" s="135">
        <f>'将来負担比率（分子）の構造'!K$42</f>
        <v>49</v>
      </c>
      <c r="I65" s="135"/>
      <c r="J65" s="135"/>
      <c r="K65" s="135">
        <f>'将来負担比率（分子）の構造'!L$42</f>
        <v>36</v>
      </c>
      <c r="L65" s="135"/>
      <c r="M65" s="135"/>
      <c r="N65" s="135">
        <f>'将来負担比率（分子）の構造'!M$42</f>
        <v>26</v>
      </c>
      <c r="O65" s="135"/>
      <c r="P65" s="135"/>
    </row>
    <row r="66" spans="1:16">
      <c r="A66" s="135" t="s">
        <v>25</v>
      </c>
      <c r="B66" s="135">
        <f>'将来負担比率（分子）の構造'!I$41</f>
        <v>11474</v>
      </c>
      <c r="C66" s="135"/>
      <c r="D66" s="135"/>
      <c r="E66" s="135">
        <f>'将来負担比率（分子）の構造'!J$41</f>
        <v>10824</v>
      </c>
      <c r="F66" s="135"/>
      <c r="G66" s="135"/>
      <c r="H66" s="135">
        <f>'将来負担比率（分子）の構造'!K$41</f>
        <v>10236</v>
      </c>
      <c r="I66" s="135"/>
      <c r="J66" s="135"/>
      <c r="K66" s="135">
        <f>'将来負担比率（分子）の構造'!L$41</f>
        <v>9893</v>
      </c>
      <c r="L66" s="135"/>
      <c r="M66" s="135"/>
      <c r="N66" s="135">
        <f>'将来負担比率（分子）の構造'!M$41</f>
        <v>10079</v>
      </c>
      <c r="O66" s="135"/>
      <c r="P66" s="135"/>
    </row>
    <row r="67" spans="1:16">
      <c r="A67" s="135" t="s">
        <v>63</v>
      </c>
      <c r="B67" s="135" t="e">
        <f>NA()</f>
        <v>#N/A</v>
      </c>
      <c r="C67" s="135">
        <f>IF(ISNUMBER('将来負担比率（分子）の構造'!I$52), IF('将来負担比率（分子）の構造'!I$52 &lt; 0, 0, '将来負担比率（分子）の構造'!I$52), NA())</f>
        <v>3166</v>
      </c>
      <c r="D67" s="135" t="e">
        <f>NA()</f>
        <v>#N/A</v>
      </c>
      <c r="E67" s="135" t="e">
        <f>NA()</f>
        <v>#N/A</v>
      </c>
      <c r="F67" s="135">
        <f>IF(ISNUMBER('将来負担比率（分子）の構造'!J$52), IF('将来負担比率（分子）の構造'!J$52 &lt; 0, 0, '将来負担比率（分子）の構造'!J$52), NA())</f>
        <v>1446</v>
      </c>
      <c r="G67" s="135" t="e">
        <f>NA()</f>
        <v>#N/A</v>
      </c>
      <c r="H67" s="135" t="e">
        <f>NA()</f>
        <v>#N/A</v>
      </c>
      <c r="I67" s="135">
        <f>IF(ISNUMBER('将来負担比率（分子）の構造'!K$52), IF('将来負担比率（分子）の構造'!K$52 &lt; 0, 0, '将来負担比率（分子）の構造'!K$52), NA())</f>
        <v>948</v>
      </c>
      <c r="J67" s="135" t="e">
        <f>NA()</f>
        <v>#N/A</v>
      </c>
      <c r="K67" s="135" t="e">
        <f>NA()</f>
        <v>#N/A</v>
      </c>
      <c r="L67" s="135">
        <f>IF(ISNUMBER('将来負担比率（分子）の構造'!L$52), IF('将来負担比率（分子）の構造'!L$52 &lt; 0, 0, '将来負担比率（分子）の構造'!L$52), NA())</f>
        <v>601</v>
      </c>
      <c r="M67" s="135" t="e">
        <f>NA()</f>
        <v>#N/A</v>
      </c>
      <c r="N67" s="135" t="e">
        <f>NA()</f>
        <v>#N/A</v>
      </c>
      <c r="O67" s="135">
        <f>IF(ISNUMBER('将来負担比率（分子）の構造'!M$52), IF('将来負担比率（分子）の構造'!M$52 &lt; 0, 0, '将来負担比率（分子）の構造'!M$52), NA())</f>
        <v>910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2946065</v>
      </c>
      <c r="S5" s="639"/>
      <c r="T5" s="639"/>
      <c r="U5" s="639"/>
      <c r="V5" s="639"/>
      <c r="W5" s="639"/>
      <c r="X5" s="639"/>
      <c r="Y5" s="686"/>
      <c r="Z5" s="699">
        <v>16.5</v>
      </c>
      <c r="AA5" s="699"/>
      <c r="AB5" s="699"/>
      <c r="AC5" s="699"/>
      <c r="AD5" s="700">
        <v>2946065</v>
      </c>
      <c r="AE5" s="700"/>
      <c r="AF5" s="700"/>
      <c r="AG5" s="700"/>
      <c r="AH5" s="700"/>
      <c r="AI5" s="700"/>
      <c r="AJ5" s="700"/>
      <c r="AK5" s="700"/>
      <c r="AL5" s="687">
        <v>35.700000000000003</v>
      </c>
      <c r="AM5" s="656"/>
      <c r="AN5" s="656"/>
      <c r="AO5" s="688"/>
      <c r="AP5" s="675" t="s">
        <v>208</v>
      </c>
      <c r="AQ5" s="676"/>
      <c r="AR5" s="676"/>
      <c r="AS5" s="676"/>
      <c r="AT5" s="676"/>
      <c r="AU5" s="676"/>
      <c r="AV5" s="676"/>
      <c r="AW5" s="676"/>
      <c r="AX5" s="676"/>
      <c r="AY5" s="676"/>
      <c r="AZ5" s="676"/>
      <c r="BA5" s="676"/>
      <c r="BB5" s="676"/>
      <c r="BC5" s="676"/>
      <c r="BD5" s="676"/>
      <c r="BE5" s="676"/>
      <c r="BF5" s="677"/>
      <c r="BG5" s="588">
        <v>2945318</v>
      </c>
      <c r="BH5" s="589"/>
      <c r="BI5" s="589"/>
      <c r="BJ5" s="589"/>
      <c r="BK5" s="589"/>
      <c r="BL5" s="589"/>
      <c r="BM5" s="589"/>
      <c r="BN5" s="590"/>
      <c r="BO5" s="641">
        <v>100</v>
      </c>
      <c r="BP5" s="641"/>
      <c r="BQ5" s="641"/>
      <c r="BR5" s="641"/>
      <c r="BS5" s="642">
        <v>208379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188795</v>
      </c>
      <c r="S6" s="589"/>
      <c r="T6" s="589"/>
      <c r="U6" s="589"/>
      <c r="V6" s="589"/>
      <c r="W6" s="589"/>
      <c r="X6" s="589"/>
      <c r="Y6" s="590"/>
      <c r="Z6" s="641">
        <v>1.1000000000000001</v>
      </c>
      <c r="AA6" s="641"/>
      <c r="AB6" s="641"/>
      <c r="AC6" s="641"/>
      <c r="AD6" s="642">
        <v>188795</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2945318</v>
      </c>
      <c r="BH6" s="589"/>
      <c r="BI6" s="589"/>
      <c r="BJ6" s="589"/>
      <c r="BK6" s="589"/>
      <c r="BL6" s="589"/>
      <c r="BM6" s="589"/>
      <c r="BN6" s="590"/>
      <c r="BO6" s="641">
        <v>100</v>
      </c>
      <c r="BP6" s="641"/>
      <c r="BQ6" s="641"/>
      <c r="BR6" s="641"/>
      <c r="BS6" s="642">
        <v>208379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191738</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191738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3504</v>
      </c>
      <c r="S7" s="589"/>
      <c r="T7" s="589"/>
      <c r="U7" s="589"/>
      <c r="V7" s="589"/>
      <c r="W7" s="589"/>
      <c r="X7" s="589"/>
      <c r="Y7" s="590"/>
      <c r="Z7" s="641">
        <v>0</v>
      </c>
      <c r="AA7" s="641"/>
      <c r="AB7" s="641"/>
      <c r="AC7" s="641"/>
      <c r="AD7" s="642">
        <v>3504</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1014241</v>
      </c>
      <c r="BH7" s="589"/>
      <c r="BI7" s="589"/>
      <c r="BJ7" s="589"/>
      <c r="BK7" s="589"/>
      <c r="BL7" s="589"/>
      <c r="BM7" s="589"/>
      <c r="BN7" s="590"/>
      <c r="BO7" s="641">
        <v>34.4</v>
      </c>
      <c r="BP7" s="641"/>
      <c r="BQ7" s="641"/>
      <c r="BR7" s="641"/>
      <c r="BS7" s="642">
        <v>13994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1884119</v>
      </c>
      <c r="CS7" s="589"/>
      <c r="CT7" s="589"/>
      <c r="CU7" s="589"/>
      <c r="CV7" s="589"/>
      <c r="CW7" s="589"/>
      <c r="CX7" s="589"/>
      <c r="CY7" s="590"/>
      <c r="CZ7" s="641">
        <v>10.8</v>
      </c>
      <c r="DA7" s="641"/>
      <c r="DB7" s="641"/>
      <c r="DC7" s="641"/>
      <c r="DD7" s="594">
        <v>14996</v>
      </c>
      <c r="DE7" s="589"/>
      <c r="DF7" s="589"/>
      <c r="DG7" s="589"/>
      <c r="DH7" s="589"/>
      <c r="DI7" s="589"/>
      <c r="DJ7" s="589"/>
      <c r="DK7" s="589"/>
      <c r="DL7" s="589"/>
      <c r="DM7" s="589"/>
      <c r="DN7" s="589"/>
      <c r="DO7" s="589"/>
      <c r="DP7" s="590"/>
      <c r="DQ7" s="594">
        <v>1708305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12120</v>
      </c>
      <c r="S8" s="589"/>
      <c r="T8" s="589"/>
      <c r="U8" s="589"/>
      <c r="V8" s="589"/>
      <c r="W8" s="589"/>
      <c r="X8" s="589"/>
      <c r="Y8" s="590"/>
      <c r="Z8" s="641">
        <v>0.1</v>
      </c>
      <c r="AA8" s="641"/>
      <c r="AB8" s="641"/>
      <c r="AC8" s="641"/>
      <c r="AD8" s="642">
        <v>12120</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47730</v>
      </c>
      <c r="BH8" s="589"/>
      <c r="BI8" s="589"/>
      <c r="BJ8" s="589"/>
      <c r="BK8" s="589"/>
      <c r="BL8" s="589"/>
      <c r="BM8" s="589"/>
      <c r="BN8" s="590"/>
      <c r="BO8" s="641">
        <v>1.6</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5643289</v>
      </c>
      <c r="CS8" s="589"/>
      <c r="CT8" s="589"/>
      <c r="CU8" s="589"/>
      <c r="CV8" s="589"/>
      <c r="CW8" s="589"/>
      <c r="CX8" s="589"/>
      <c r="CY8" s="590"/>
      <c r="CZ8" s="641">
        <v>32.5</v>
      </c>
      <c r="DA8" s="641"/>
      <c r="DB8" s="641"/>
      <c r="DC8" s="641"/>
      <c r="DD8" s="594">
        <v>109601</v>
      </c>
      <c r="DE8" s="589"/>
      <c r="DF8" s="589"/>
      <c r="DG8" s="589"/>
      <c r="DH8" s="589"/>
      <c r="DI8" s="589"/>
      <c r="DJ8" s="589"/>
      <c r="DK8" s="589"/>
      <c r="DL8" s="589"/>
      <c r="DM8" s="589"/>
      <c r="DN8" s="589"/>
      <c r="DO8" s="589"/>
      <c r="DP8" s="590"/>
      <c r="DQ8" s="594">
        <v>2856833</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6994</v>
      </c>
      <c r="S9" s="589"/>
      <c r="T9" s="589"/>
      <c r="U9" s="589"/>
      <c r="V9" s="589"/>
      <c r="W9" s="589"/>
      <c r="X9" s="589"/>
      <c r="Y9" s="590"/>
      <c r="Z9" s="641">
        <v>0</v>
      </c>
      <c r="AA9" s="641"/>
      <c r="AB9" s="641"/>
      <c r="AC9" s="641"/>
      <c r="AD9" s="642">
        <v>6994</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821625</v>
      </c>
      <c r="BH9" s="589"/>
      <c r="BI9" s="589"/>
      <c r="BJ9" s="589"/>
      <c r="BK9" s="589"/>
      <c r="BL9" s="589"/>
      <c r="BM9" s="589"/>
      <c r="BN9" s="590"/>
      <c r="BO9" s="641">
        <v>27.9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1866617</v>
      </c>
      <c r="CS9" s="589"/>
      <c r="CT9" s="589"/>
      <c r="CU9" s="589"/>
      <c r="CV9" s="589"/>
      <c r="CW9" s="589"/>
      <c r="CX9" s="589"/>
      <c r="CY9" s="590"/>
      <c r="CZ9" s="641">
        <v>10.7</v>
      </c>
      <c r="DA9" s="641"/>
      <c r="DB9" s="641"/>
      <c r="DC9" s="641"/>
      <c r="DD9" s="594">
        <v>105732</v>
      </c>
      <c r="DE9" s="589"/>
      <c r="DF9" s="589"/>
      <c r="DG9" s="589"/>
      <c r="DH9" s="589"/>
      <c r="DI9" s="589"/>
      <c r="DJ9" s="589"/>
      <c r="DK9" s="589"/>
      <c r="DL9" s="589"/>
      <c r="DM9" s="589"/>
      <c r="DN9" s="589"/>
      <c r="DO9" s="589"/>
      <c r="DP9" s="590"/>
      <c r="DQ9" s="594">
        <v>1361848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332669</v>
      </c>
      <c r="S10" s="589"/>
      <c r="T10" s="589"/>
      <c r="U10" s="589"/>
      <c r="V10" s="589"/>
      <c r="W10" s="589"/>
      <c r="X10" s="589"/>
      <c r="Y10" s="590"/>
      <c r="Z10" s="641">
        <v>1.9</v>
      </c>
      <c r="AA10" s="641"/>
      <c r="AB10" s="641"/>
      <c r="AC10" s="641"/>
      <c r="AD10" s="642">
        <v>332669</v>
      </c>
      <c r="AE10" s="642"/>
      <c r="AF10" s="642"/>
      <c r="AG10" s="642"/>
      <c r="AH10" s="642"/>
      <c r="AI10" s="642"/>
      <c r="AJ10" s="642"/>
      <c r="AK10" s="642"/>
      <c r="AL10" s="611">
        <v>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59879</v>
      </c>
      <c r="BH10" s="589"/>
      <c r="BI10" s="589"/>
      <c r="BJ10" s="589"/>
      <c r="BK10" s="589"/>
      <c r="BL10" s="589"/>
      <c r="BM10" s="589"/>
      <c r="BN10" s="590"/>
      <c r="BO10" s="641">
        <v>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40677</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19255</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85007</v>
      </c>
      <c r="BH11" s="589"/>
      <c r="BI11" s="589"/>
      <c r="BJ11" s="589"/>
      <c r="BK11" s="589"/>
      <c r="BL11" s="589"/>
      <c r="BM11" s="589"/>
      <c r="BN11" s="590"/>
      <c r="BO11" s="641">
        <v>2.9</v>
      </c>
      <c r="BP11" s="641"/>
      <c r="BQ11" s="641"/>
      <c r="BR11" s="641"/>
      <c r="BS11" s="594">
        <v>13994</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1004541</v>
      </c>
      <c r="CS11" s="589"/>
      <c r="CT11" s="589"/>
      <c r="CU11" s="589"/>
      <c r="CV11" s="589"/>
      <c r="CW11" s="589"/>
      <c r="CX11" s="589"/>
      <c r="CY11" s="590"/>
      <c r="CZ11" s="641">
        <v>5.8</v>
      </c>
      <c r="DA11" s="641"/>
      <c r="DB11" s="641"/>
      <c r="DC11" s="641"/>
      <c r="DD11" s="594">
        <v>238283</v>
      </c>
      <c r="DE11" s="589"/>
      <c r="DF11" s="589"/>
      <c r="DG11" s="589"/>
      <c r="DH11" s="589"/>
      <c r="DI11" s="589"/>
      <c r="DJ11" s="589"/>
      <c r="DK11" s="589"/>
      <c r="DL11" s="589"/>
      <c r="DM11" s="589"/>
      <c r="DN11" s="589"/>
      <c r="DO11" s="589"/>
      <c r="DP11" s="590"/>
      <c r="DQ11" s="594">
        <v>598506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1574630</v>
      </c>
      <c r="BH12" s="589"/>
      <c r="BI12" s="589"/>
      <c r="BJ12" s="589"/>
      <c r="BK12" s="589"/>
      <c r="BL12" s="589"/>
      <c r="BM12" s="589"/>
      <c r="BN12" s="590"/>
      <c r="BO12" s="641">
        <v>53.4</v>
      </c>
      <c r="BP12" s="641"/>
      <c r="BQ12" s="641"/>
      <c r="BR12" s="641"/>
      <c r="BS12" s="594">
        <v>194385</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528600</v>
      </c>
      <c r="CS12" s="589"/>
      <c r="CT12" s="589"/>
      <c r="CU12" s="589"/>
      <c r="CV12" s="589"/>
      <c r="CW12" s="589"/>
      <c r="CX12" s="589"/>
      <c r="CY12" s="590"/>
      <c r="CZ12" s="641">
        <v>3</v>
      </c>
      <c r="DA12" s="641"/>
      <c r="DB12" s="641"/>
      <c r="DC12" s="641"/>
      <c r="DD12" s="594">
        <v>12121</v>
      </c>
      <c r="DE12" s="589"/>
      <c r="DF12" s="589"/>
      <c r="DG12" s="589"/>
      <c r="DH12" s="589"/>
      <c r="DI12" s="589"/>
      <c r="DJ12" s="589"/>
      <c r="DK12" s="589"/>
      <c r="DL12" s="589"/>
      <c r="DM12" s="589"/>
      <c r="DN12" s="589"/>
      <c r="DO12" s="589"/>
      <c r="DP12" s="590"/>
      <c r="DQ12" s="594">
        <v>338161</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13273</v>
      </c>
      <c r="S13" s="589"/>
      <c r="T13" s="589"/>
      <c r="U13" s="589"/>
      <c r="V13" s="589"/>
      <c r="W13" s="589"/>
      <c r="X13" s="589"/>
      <c r="Y13" s="590"/>
      <c r="Z13" s="641">
        <v>0.1</v>
      </c>
      <c r="AA13" s="641"/>
      <c r="AB13" s="641"/>
      <c r="AC13" s="641"/>
      <c r="AD13" s="642">
        <v>13273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1520038</v>
      </c>
      <c r="BH13" s="589"/>
      <c r="BI13" s="589"/>
      <c r="BJ13" s="589"/>
      <c r="BK13" s="589"/>
      <c r="BL13" s="589"/>
      <c r="BM13" s="589"/>
      <c r="BN13" s="590"/>
      <c r="BO13" s="641">
        <v>51.6</v>
      </c>
      <c r="BP13" s="641"/>
      <c r="BQ13" s="641"/>
      <c r="BR13" s="641"/>
      <c r="BS13" s="594">
        <v>194385</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1830942</v>
      </c>
      <c r="CS13" s="589"/>
      <c r="CT13" s="589"/>
      <c r="CU13" s="589"/>
      <c r="CV13" s="589"/>
      <c r="CW13" s="589"/>
      <c r="CX13" s="589"/>
      <c r="CY13" s="590"/>
      <c r="CZ13" s="641">
        <v>10.5</v>
      </c>
      <c r="DA13" s="641"/>
      <c r="DB13" s="641"/>
      <c r="DC13" s="641"/>
      <c r="DD13" s="594">
        <v>1104219</v>
      </c>
      <c r="DE13" s="589"/>
      <c r="DF13" s="589"/>
      <c r="DG13" s="589"/>
      <c r="DH13" s="589"/>
      <c r="DI13" s="589"/>
      <c r="DJ13" s="589"/>
      <c r="DK13" s="589"/>
      <c r="DL13" s="589"/>
      <c r="DM13" s="589"/>
      <c r="DN13" s="589"/>
      <c r="DO13" s="589"/>
      <c r="DP13" s="590"/>
      <c r="DQ13" s="594">
        <v>1155384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96958</v>
      </c>
      <c r="BH14" s="589"/>
      <c r="BI14" s="589"/>
      <c r="BJ14" s="589"/>
      <c r="BK14" s="589"/>
      <c r="BL14" s="589"/>
      <c r="BM14" s="589"/>
      <c r="BN14" s="590"/>
      <c r="BO14" s="641">
        <v>3.3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676582</v>
      </c>
      <c r="CS14" s="589"/>
      <c r="CT14" s="589"/>
      <c r="CU14" s="589"/>
      <c r="CV14" s="589"/>
      <c r="CW14" s="589"/>
      <c r="CX14" s="589"/>
      <c r="CY14" s="590"/>
      <c r="CZ14" s="641">
        <v>3.9</v>
      </c>
      <c r="DA14" s="641"/>
      <c r="DB14" s="641"/>
      <c r="DC14" s="641"/>
      <c r="DD14" s="594">
        <v>223027</v>
      </c>
      <c r="DE14" s="589"/>
      <c r="DF14" s="589"/>
      <c r="DG14" s="589"/>
      <c r="DH14" s="589"/>
      <c r="DI14" s="589"/>
      <c r="DJ14" s="589"/>
      <c r="DK14" s="589"/>
      <c r="DL14" s="589"/>
      <c r="DM14" s="589"/>
      <c r="DN14" s="589"/>
      <c r="DO14" s="589"/>
      <c r="DP14" s="590"/>
      <c r="DQ14" s="594">
        <v>450638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7908</v>
      </c>
      <c r="S15" s="589"/>
      <c r="T15" s="589"/>
      <c r="U15" s="589"/>
      <c r="V15" s="589"/>
      <c r="W15" s="589"/>
      <c r="X15" s="589"/>
      <c r="Y15" s="590"/>
      <c r="Z15" s="641">
        <v>0</v>
      </c>
      <c r="AA15" s="641"/>
      <c r="AB15" s="641"/>
      <c r="AC15" s="641"/>
      <c r="AD15" s="642">
        <v>7908</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259489</v>
      </c>
      <c r="BH15" s="589"/>
      <c r="BI15" s="589"/>
      <c r="BJ15" s="589"/>
      <c r="BK15" s="589"/>
      <c r="BL15" s="589"/>
      <c r="BM15" s="589"/>
      <c r="BN15" s="590"/>
      <c r="BO15" s="641">
        <v>8.8000000000000007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2507780</v>
      </c>
      <c r="CS15" s="589"/>
      <c r="CT15" s="589"/>
      <c r="CU15" s="589"/>
      <c r="CV15" s="589"/>
      <c r="CW15" s="589"/>
      <c r="CX15" s="589"/>
      <c r="CY15" s="590"/>
      <c r="CZ15" s="641">
        <v>14.4</v>
      </c>
      <c r="DA15" s="641"/>
      <c r="DB15" s="641"/>
      <c r="DC15" s="641"/>
      <c r="DD15" s="594">
        <v>1540736</v>
      </c>
      <c r="DE15" s="589"/>
      <c r="DF15" s="589"/>
      <c r="DG15" s="589"/>
      <c r="DH15" s="589"/>
      <c r="DI15" s="589"/>
      <c r="DJ15" s="589"/>
      <c r="DK15" s="589"/>
      <c r="DL15" s="589"/>
      <c r="DM15" s="589"/>
      <c r="DN15" s="589"/>
      <c r="DO15" s="589"/>
      <c r="DP15" s="590"/>
      <c r="DQ15" s="594">
        <v>1418469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5563531</v>
      </c>
      <c r="S16" s="589"/>
      <c r="T16" s="589"/>
      <c r="U16" s="589"/>
      <c r="V16" s="589"/>
      <c r="W16" s="589"/>
      <c r="X16" s="589"/>
      <c r="Y16" s="590"/>
      <c r="Z16" s="641">
        <v>31.1</v>
      </c>
      <c r="AA16" s="641"/>
      <c r="AB16" s="641"/>
      <c r="AC16" s="641"/>
      <c r="AD16" s="642">
        <v>4700313</v>
      </c>
      <c r="AE16" s="642"/>
      <c r="AF16" s="642"/>
      <c r="AG16" s="642"/>
      <c r="AH16" s="642"/>
      <c r="AI16" s="642"/>
      <c r="AJ16" s="642"/>
      <c r="AK16" s="642"/>
      <c r="AL16" s="611">
        <v>56.9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66386</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29191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4700313</v>
      </c>
      <c r="S17" s="589"/>
      <c r="T17" s="589"/>
      <c r="U17" s="589"/>
      <c r="V17" s="589"/>
      <c r="W17" s="589"/>
      <c r="X17" s="589"/>
      <c r="Y17" s="590"/>
      <c r="Z17" s="641">
        <v>26.3</v>
      </c>
      <c r="AA17" s="641"/>
      <c r="AB17" s="641"/>
      <c r="AC17" s="641"/>
      <c r="AD17" s="642">
        <v>4700313</v>
      </c>
      <c r="AE17" s="642"/>
      <c r="AF17" s="642"/>
      <c r="AG17" s="642"/>
      <c r="AH17" s="642"/>
      <c r="AI17" s="642"/>
      <c r="AJ17" s="642"/>
      <c r="AK17" s="642"/>
      <c r="AL17" s="611">
        <v>56.9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1148365</v>
      </c>
      <c r="CS17" s="589"/>
      <c r="CT17" s="589"/>
      <c r="CU17" s="589"/>
      <c r="CV17" s="589"/>
      <c r="CW17" s="589"/>
      <c r="CX17" s="589"/>
      <c r="CY17" s="590"/>
      <c r="CZ17" s="641">
        <v>6.6</v>
      </c>
      <c r="DA17" s="641"/>
      <c r="DB17" s="641"/>
      <c r="DC17" s="641"/>
      <c r="DD17" s="594" t="s">
        <v>221</v>
      </c>
      <c r="DE17" s="589"/>
      <c r="DF17" s="589"/>
      <c r="DG17" s="589"/>
      <c r="DH17" s="589"/>
      <c r="DI17" s="589"/>
      <c r="DJ17" s="589"/>
      <c r="DK17" s="589"/>
      <c r="DL17" s="589"/>
      <c r="DM17" s="589"/>
      <c r="DN17" s="589"/>
      <c r="DO17" s="589"/>
      <c r="DP17" s="590"/>
      <c r="DQ17" s="594">
        <v>1076180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863218</v>
      </c>
      <c r="S18" s="589"/>
      <c r="T18" s="589"/>
      <c r="U18" s="589"/>
      <c r="V18" s="589"/>
      <c r="W18" s="589"/>
      <c r="X18" s="589"/>
      <c r="Y18" s="590"/>
      <c r="Z18" s="641">
        <v>4.8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747</v>
      </c>
      <c r="BH19" s="589"/>
      <c r="BI19" s="589"/>
      <c r="BJ19" s="589"/>
      <c r="BK19" s="589"/>
      <c r="BL19" s="589"/>
      <c r="BM19" s="589"/>
      <c r="BN19" s="590"/>
      <c r="BO19" s="641">
        <v>0</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9074859</v>
      </c>
      <c r="S20" s="589"/>
      <c r="T20" s="589"/>
      <c r="U20" s="589"/>
      <c r="V20" s="589"/>
      <c r="W20" s="589"/>
      <c r="X20" s="589"/>
      <c r="Y20" s="590"/>
      <c r="Z20" s="641">
        <v>50.8</v>
      </c>
      <c r="AA20" s="641"/>
      <c r="AB20" s="641"/>
      <c r="AC20" s="641"/>
      <c r="AD20" s="642">
        <v>8211641</v>
      </c>
      <c r="AE20" s="642"/>
      <c r="AF20" s="642"/>
      <c r="AG20" s="642"/>
      <c r="AH20" s="642"/>
      <c r="AI20" s="642"/>
      <c r="AJ20" s="642"/>
      <c r="AK20" s="642"/>
      <c r="AL20" s="611">
        <v>99.4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747</v>
      </c>
      <c r="BH20" s="589"/>
      <c r="BI20" s="589"/>
      <c r="BJ20" s="589"/>
      <c r="BK20" s="589"/>
      <c r="BL20" s="589"/>
      <c r="BM20" s="589"/>
      <c r="BN20" s="590"/>
      <c r="BO20" s="641">
        <v>0</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17389636</v>
      </c>
      <c r="CS20" s="589"/>
      <c r="CT20" s="589"/>
      <c r="CU20" s="589"/>
      <c r="CV20" s="589"/>
      <c r="CW20" s="589"/>
      <c r="CX20" s="589"/>
      <c r="CY20" s="590"/>
      <c r="CZ20" s="641">
        <v>100</v>
      </c>
      <c r="DA20" s="641"/>
      <c r="DB20" s="641"/>
      <c r="DC20" s="641"/>
      <c r="DD20" s="594">
        <v>3348715</v>
      </c>
      <c r="DE20" s="589"/>
      <c r="DF20" s="589"/>
      <c r="DG20" s="589"/>
      <c r="DH20" s="589"/>
      <c r="DI20" s="589"/>
      <c r="DJ20" s="589"/>
      <c r="DK20" s="589"/>
      <c r="DL20" s="589"/>
      <c r="DM20" s="589"/>
      <c r="DN20" s="589"/>
      <c r="DO20" s="589"/>
      <c r="DP20" s="590"/>
      <c r="DQ20" s="594">
        <v>11204508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4995</v>
      </c>
      <c r="S21" s="589"/>
      <c r="T21" s="589"/>
      <c r="U21" s="589"/>
      <c r="V21" s="589"/>
      <c r="W21" s="589"/>
      <c r="X21" s="589"/>
      <c r="Y21" s="590"/>
      <c r="Z21" s="641">
        <v>0</v>
      </c>
      <c r="AA21" s="641"/>
      <c r="AB21" s="641"/>
      <c r="AC21" s="641"/>
      <c r="AD21" s="642">
        <v>4995</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747</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199046</v>
      </c>
      <c r="S22" s="589"/>
      <c r="T22" s="589"/>
      <c r="U22" s="589"/>
      <c r="V22" s="589"/>
      <c r="W22" s="589"/>
      <c r="X22" s="589"/>
      <c r="Y22" s="590"/>
      <c r="Z22" s="641">
        <v>1.1000000000000001</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249062</v>
      </c>
      <c r="S23" s="589"/>
      <c r="T23" s="589"/>
      <c r="U23" s="589"/>
      <c r="V23" s="589"/>
      <c r="W23" s="589"/>
      <c r="X23" s="589"/>
      <c r="Y23" s="590"/>
      <c r="Z23" s="641">
        <v>1.4</v>
      </c>
      <c r="AA23" s="641"/>
      <c r="AB23" s="641"/>
      <c r="AC23" s="641"/>
      <c r="AD23" s="642">
        <v>7490</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109631</v>
      </c>
      <c r="S24" s="589"/>
      <c r="T24" s="589"/>
      <c r="U24" s="589"/>
      <c r="V24" s="589"/>
      <c r="W24" s="589"/>
      <c r="X24" s="589"/>
      <c r="Y24" s="590"/>
      <c r="Z24" s="641">
        <v>0.6</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7376117</v>
      </c>
      <c r="CS24" s="639"/>
      <c r="CT24" s="639"/>
      <c r="CU24" s="639"/>
      <c r="CV24" s="639"/>
      <c r="CW24" s="639"/>
      <c r="CX24" s="639"/>
      <c r="CY24" s="686"/>
      <c r="CZ24" s="690">
        <v>42.4</v>
      </c>
      <c r="DA24" s="691"/>
      <c r="DB24" s="691"/>
      <c r="DC24" s="692"/>
      <c r="DD24" s="685">
        <v>4846759</v>
      </c>
      <c r="DE24" s="639"/>
      <c r="DF24" s="639"/>
      <c r="DG24" s="639"/>
      <c r="DH24" s="639"/>
      <c r="DI24" s="639"/>
      <c r="DJ24" s="639"/>
      <c r="DK24" s="686"/>
      <c r="DL24" s="685">
        <v>4774421</v>
      </c>
      <c r="DM24" s="639"/>
      <c r="DN24" s="639"/>
      <c r="DO24" s="639"/>
      <c r="DP24" s="639"/>
      <c r="DQ24" s="639"/>
      <c r="DR24" s="639"/>
      <c r="DS24" s="639"/>
      <c r="DT24" s="639"/>
      <c r="DU24" s="639"/>
      <c r="DV24" s="686"/>
      <c r="DW24" s="687">
        <v>54.4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3033399</v>
      </c>
      <c r="S25" s="589"/>
      <c r="T25" s="589"/>
      <c r="U25" s="589"/>
      <c r="V25" s="589"/>
      <c r="W25" s="589"/>
      <c r="X25" s="589"/>
      <c r="Y25" s="590"/>
      <c r="Z25" s="641">
        <v>17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2900836</v>
      </c>
      <c r="CS25" s="607"/>
      <c r="CT25" s="607"/>
      <c r="CU25" s="607"/>
      <c r="CV25" s="607"/>
      <c r="CW25" s="607"/>
      <c r="CX25" s="607"/>
      <c r="CY25" s="608"/>
      <c r="CZ25" s="591">
        <v>16.7</v>
      </c>
      <c r="DA25" s="609"/>
      <c r="DB25" s="609"/>
      <c r="DC25" s="610"/>
      <c r="DD25" s="594">
        <v>2756051</v>
      </c>
      <c r="DE25" s="607"/>
      <c r="DF25" s="607"/>
      <c r="DG25" s="607"/>
      <c r="DH25" s="607"/>
      <c r="DI25" s="607"/>
      <c r="DJ25" s="607"/>
      <c r="DK25" s="608"/>
      <c r="DL25" s="594">
        <v>2683766</v>
      </c>
      <c r="DM25" s="607"/>
      <c r="DN25" s="607"/>
      <c r="DO25" s="607"/>
      <c r="DP25" s="607"/>
      <c r="DQ25" s="607"/>
      <c r="DR25" s="607"/>
      <c r="DS25" s="607"/>
      <c r="DT25" s="607"/>
      <c r="DU25" s="607"/>
      <c r="DV25" s="608"/>
      <c r="DW25" s="611">
        <v>30.6</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1888331</v>
      </c>
      <c r="CS26" s="589"/>
      <c r="CT26" s="589"/>
      <c r="CU26" s="589"/>
      <c r="CV26" s="589"/>
      <c r="CW26" s="589"/>
      <c r="CX26" s="589"/>
      <c r="CY26" s="590"/>
      <c r="CZ26" s="591">
        <v>10.9</v>
      </c>
      <c r="DA26" s="609"/>
      <c r="DB26" s="609"/>
      <c r="DC26" s="610"/>
      <c r="DD26" s="594">
        <v>1771045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1363548</v>
      </c>
      <c r="S27" s="589"/>
      <c r="T27" s="589"/>
      <c r="U27" s="589"/>
      <c r="V27" s="589"/>
      <c r="W27" s="589"/>
      <c r="X27" s="589"/>
      <c r="Y27" s="590"/>
      <c r="Z27" s="641">
        <v>7.6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2946065</v>
      </c>
      <c r="BH27" s="589"/>
      <c r="BI27" s="589"/>
      <c r="BJ27" s="589"/>
      <c r="BK27" s="589"/>
      <c r="BL27" s="589"/>
      <c r="BM27" s="589"/>
      <c r="BN27" s="590"/>
      <c r="BO27" s="641">
        <v>100</v>
      </c>
      <c r="BP27" s="641"/>
      <c r="BQ27" s="641"/>
      <c r="BR27" s="641"/>
      <c r="BS27" s="594">
        <v>208379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3326916</v>
      </c>
      <c r="CS27" s="607"/>
      <c r="CT27" s="607"/>
      <c r="CU27" s="607"/>
      <c r="CV27" s="607"/>
      <c r="CW27" s="607"/>
      <c r="CX27" s="607"/>
      <c r="CY27" s="608"/>
      <c r="CZ27" s="591">
        <v>19.100000000000001</v>
      </c>
      <c r="DA27" s="609"/>
      <c r="DB27" s="609"/>
      <c r="DC27" s="610"/>
      <c r="DD27" s="594">
        <v>1014528</v>
      </c>
      <c r="DE27" s="607"/>
      <c r="DF27" s="607"/>
      <c r="DG27" s="607"/>
      <c r="DH27" s="607"/>
      <c r="DI27" s="607"/>
      <c r="DJ27" s="607"/>
      <c r="DK27" s="608"/>
      <c r="DL27" s="594">
        <v>1014475</v>
      </c>
      <c r="DM27" s="607"/>
      <c r="DN27" s="607"/>
      <c r="DO27" s="607"/>
      <c r="DP27" s="607"/>
      <c r="DQ27" s="607"/>
      <c r="DR27" s="607"/>
      <c r="DS27" s="607"/>
      <c r="DT27" s="607"/>
      <c r="DU27" s="607"/>
      <c r="DV27" s="608"/>
      <c r="DW27" s="611">
        <v>11.6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54038</v>
      </c>
      <c r="S28" s="589"/>
      <c r="T28" s="589"/>
      <c r="U28" s="589"/>
      <c r="V28" s="589"/>
      <c r="W28" s="589"/>
      <c r="X28" s="589"/>
      <c r="Y28" s="590"/>
      <c r="Z28" s="641">
        <v>0.3</v>
      </c>
      <c r="AA28" s="641"/>
      <c r="AB28" s="641"/>
      <c r="AC28" s="641"/>
      <c r="AD28" s="642">
        <v>33495</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1148365</v>
      </c>
      <c r="CS28" s="589"/>
      <c r="CT28" s="589"/>
      <c r="CU28" s="589"/>
      <c r="CV28" s="589"/>
      <c r="CW28" s="589"/>
      <c r="CX28" s="589"/>
      <c r="CY28" s="590"/>
      <c r="CZ28" s="591">
        <v>6.6</v>
      </c>
      <c r="DA28" s="609"/>
      <c r="DB28" s="609"/>
      <c r="DC28" s="610"/>
      <c r="DD28" s="594">
        <v>1076180</v>
      </c>
      <c r="DE28" s="589"/>
      <c r="DF28" s="589"/>
      <c r="DG28" s="589"/>
      <c r="DH28" s="589"/>
      <c r="DI28" s="589"/>
      <c r="DJ28" s="589"/>
      <c r="DK28" s="590"/>
      <c r="DL28" s="594">
        <v>1076180</v>
      </c>
      <c r="DM28" s="589"/>
      <c r="DN28" s="589"/>
      <c r="DO28" s="589"/>
      <c r="DP28" s="589"/>
      <c r="DQ28" s="589"/>
      <c r="DR28" s="589"/>
      <c r="DS28" s="589"/>
      <c r="DT28" s="589"/>
      <c r="DU28" s="589"/>
      <c r="DV28" s="590"/>
      <c r="DW28" s="611">
        <v>12.3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17917</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1148365</v>
      </c>
      <c r="CS29" s="607"/>
      <c r="CT29" s="607"/>
      <c r="CU29" s="607"/>
      <c r="CV29" s="607"/>
      <c r="CW29" s="607"/>
      <c r="CX29" s="607"/>
      <c r="CY29" s="608"/>
      <c r="CZ29" s="591">
        <v>6.6</v>
      </c>
      <c r="DA29" s="609"/>
      <c r="DB29" s="609"/>
      <c r="DC29" s="610"/>
      <c r="DD29" s="594">
        <v>1076180</v>
      </c>
      <c r="DE29" s="607"/>
      <c r="DF29" s="607"/>
      <c r="DG29" s="607"/>
      <c r="DH29" s="607"/>
      <c r="DI29" s="607"/>
      <c r="DJ29" s="607"/>
      <c r="DK29" s="608"/>
      <c r="DL29" s="594">
        <v>1076180</v>
      </c>
      <c r="DM29" s="607"/>
      <c r="DN29" s="607"/>
      <c r="DO29" s="607"/>
      <c r="DP29" s="607"/>
      <c r="DQ29" s="607"/>
      <c r="DR29" s="607"/>
      <c r="DS29" s="607"/>
      <c r="DT29" s="607"/>
      <c r="DU29" s="607"/>
      <c r="DV29" s="608"/>
      <c r="DW29" s="611">
        <v>12.3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1517287</v>
      </c>
      <c r="S30" s="589"/>
      <c r="T30" s="589"/>
      <c r="U30" s="589"/>
      <c r="V30" s="589"/>
      <c r="W30" s="589"/>
      <c r="X30" s="589"/>
      <c r="Y30" s="590"/>
      <c r="Z30" s="641">
        <v>8.5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98.9</v>
      </c>
      <c r="BH30" s="655"/>
      <c r="BI30" s="655"/>
      <c r="BJ30" s="655"/>
      <c r="BK30" s="655"/>
      <c r="BL30" s="655"/>
      <c r="BM30" s="656">
        <v>97.1</v>
      </c>
      <c r="BN30" s="655"/>
      <c r="BO30" s="655"/>
      <c r="BP30" s="655"/>
      <c r="BQ30" s="657"/>
      <c r="BR30" s="654">
        <v>99.1</v>
      </c>
      <c r="BS30" s="655"/>
      <c r="BT30" s="655"/>
      <c r="BU30" s="655"/>
      <c r="BV30" s="655"/>
      <c r="BW30" s="655"/>
      <c r="BX30" s="656">
        <v>97.1</v>
      </c>
      <c r="BY30" s="655"/>
      <c r="BZ30" s="655"/>
      <c r="CA30" s="655"/>
      <c r="CB30" s="657"/>
      <c r="CD30" s="660"/>
      <c r="CE30" s="661"/>
      <c r="CF30" s="625" t="s">
        <v>293</v>
      </c>
      <c r="CG30" s="622"/>
      <c r="CH30" s="622"/>
      <c r="CI30" s="622"/>
      <c r="CJ30" s="622"/>
      <c r="CK30" s="622"/>
      <c r="CL30" s="622"/>
      <c r="CM30" s="622"/>
      <c r="CN30" s="622"/>
      <c r="CO30" s="622"/>
      <c r="CP30" s="622"/>
      <c r="CQ30" s="623"/>
      <c r="CR30" s="588">
        <v>1023980</v>
      </c>
      <c r="CS30" s="589"/>
      <c r="CT30" s="589"/>
      <c r="CU30" s="589"/>
      <c r="CV30" s="589"/>
      <c r="CW30" s="589"/>
      <c r="CX30" s="589"/>
      <c r="CY30" s="590"/>
      <c r="CZ30" s="591">
        <v>5.9</v>
      </c>
      <c r="DA30" s="609"/>
      <c r="DB30" s="609"/>
      <c r="DC30" s="610"/>
      <c r="DD30" s="594">
        <v>961431</v>
      </c>
      <c r="DE30" s="589"/>
      <c r="DF30" s="589"/>
      <c r="DG30" s="589"/>
      <c r="DH30" s="589"/>
      <c r="DI30" s="589"/>
      <c r="DJ30" s="589"/>
      <c r="DK30" s="590"/>
      <c r="DL30" s="594">
        <v>961431</v>
      </c>
      <c r="DM30" s="589"/>
      <c r="DN30" s="589"/>
      <c r="DO30" s="589"/>
      <c r="DP30" s="589"/>
      <c r="DQ30" s="589"/>
      <c r="DR30" s="589"/>
      <c r="DS30" s="589"/>
      <c r="DT30" s="589"/>
      <c r="DU30" s="589"/>
      <c r="DV30" s="590"/>
      <c r="DW30" s="611">
        <v>11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611137</v>
      </c>
      <c r="S31" s="589"/>
      <c r="T31" s="589"/>
      <c r="U31" s="589"/>
      <c r="V31" s="589"/>
      <c r="W31" s="589"/>
      <c r="X31" s="589"/>
      <c r="Y31" s="590"/>
      <c r="Z31" s="641">
        <v>3.4</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97.3</v>
      </c>
      <c r="BN31" s="653"/>
      <c r="BO31" s="653"/>
      <c r="BP31" s="653"/>
      <c r="BQ31" s="617"/>
      <c r="BR31" s="652">
        <v>99.3</v>
      </c>
      <c r="BS31" s="607"/>
      <c r="BT31" s="607"/>
      <c r="BU31" s="607"/>
      <c r="BV31" s="607"/>
      <c r="BW31" s="607"/>
      <c r="BX31" s="643">
        <v>97.3</v>
      </c>
      <c r="BY31" s="653"/>
      <c r="BZ31" s="653"/>
      <c r="CA31" s="653"/>
      <c r="CB31" s="617"/>
      <c r="CD31" s="660"/>
      <c r="CE31" s="661"/>
      <c r="CF31" s="625" t="s">
        <v>297</v>
      </c>
      <c r="CG31" s="622"/>
      <c r="CH31" s="622"/>
      <c r="CI31" s="622"/>
      <c r="CJ31" s="622"/>
      <c r="CK31" s="622"/>
      <c r="CL31" s="622"/>
      <c r="CM31" s="622"/>
      <c r="CN31" s="622"/>
      <c r="CO31" s="622"/>
      <c r="CP31" s="622"/>
      <c r="CQ31" s="623"/>
      <c r="CR31" s="588">
        <v>124385</v>
      </c>
      <c r="CS31" s="607"/>
      <c r="CT31" s="607"/>
      <c r="CU31" s="607"/>
      <c r="CV31" s="607"/>
      <c r="CW31" s="607"/>
      <c r="CX31" s="607"/>
      <c r="CY31" s="608"/>
      <c r="CZ31" s="591">
        <v>0.7</v>
      </c>
      <c r="DA31" s="609"/>
      <c r="DB31" s="609"/>
      <c r="DC31" s="610"/>
      <c r="DD31" s="594">
        <v>114749</v>
      </c>
      <c r="DE31" s="607"/>
      <c r="DF31" s="607"/>
      <c r="DG31" s="607"/>
      <c r="DH31" s="607"/>
      <c r="DI31" s="607"/>
      <c r="DJ31" s="607"/>
      <c r="DK31" s="608"/>
      <c r="DL31" s="594">
        <v>114749</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424423</v>
      </c>
      <c r="S32" s="589"/>
      <c r="T32" s="589"/>
      <c r="U32" s="589"/>
      <c r="V32" s="589"/>
      <c r="W32" s="589"/>
      <c r="X32" s="589"/>
      <c r="Y32" s="590"/>
      <c r="Z32" s="641">
        <v>2.4</v>
      </c>
      <c r="AA32" s="641"/>
      <c r="AB32" s="641"/>
      <c r="AC32" s="641"/>
      <c r="AD32" s="642">
        <v>90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96.5</v>
      </c>
      <c r="BN32" s="573"/>
      <c r="BO32" s="573"/>
      <c r="BP32" s="573"/>
      <c r="BQ32" s="630"/>
      <c r="BR32" s="651">
        <v>98.8</v>
      </c>
      <c r="BS32" s="573"/>
      <c r="BT32" s="573"/>
      <c r="BU32" s="573"/>
      <c r="BV32" s="573"/>
      <c r="BW32" s="573"/>
      <c r="BX32" s="636">
        <v>96.5</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1209380</v>
      </c>
      <c r="S33" s="589"/>
      <c r="T33" s="589"/>
      <c r="U33" s="589"/>
      <c r="V33" s="589"/>
      <c r="W33" s="589"/>
      <c r="X33" s="589"/>
      <c r="Y33" s="590"/>
      <c r="Z33" s="641">
        <v>6.8</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6598418</v>
      </c>
      <c r="CS33" s="607"/>
      <c r="CT33" s="607"/>
      <c r="CU33" s="607"/>
      <c r="CV33" s="607"/>
      <c r="CW33" s="607"/>
      <c r="CX33" s="607"/>
      <c r="CY33" s="608"/>
      <c r="CZ33" s="591">
        <v>37.9</v>
      </c>
      <c r="DA33" s="609"/>
      <c r="DB33" s="609"/>
      <c r="DC33" s="610"/>
      <c r="DD33" s="594">
        <v>5038329</v>
      </c>
      <c r="DE33" s="607"/>
      <c r="DF33" s="607"/>
      <c r="DG33" s="607"/>
      <c r="DH33" s="607"/>
      <c r="DI33" s="607"/>
      <c r="DJ33" s="607"/>
      <c r="DK33" s="608"/>
      <c r="DL33" s="594">
        <v>3458815</v>
      </c>
      <c r="DM33" s="607"/>
      <c r="DN33" s="607"/>
      <c r="DO33" s="607"/>
      <c r="DP33" s="607"/>
      <c r="DQ33" s="607"/>
      <c r="DR33" s="607"/>
      <c r="DS33" s="607"/>
      <c r="DT33" s="607"/>
      <c r="DU33" s="607"/>
      <c r="DV33" s="608"/>
      <c r="DW33" s="611">
        <v>39.4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1803775</v>
      </c>
      <c r="CS34" s="589"/>
      <c r="CT34" s="589"/>
      <c r="CU34" s="589"/>
      <c r="CV34" s="589"/>
      <c r="CW34" s="589"/>
      <c r="CX34" s="589"/>
      <c r="CY34" s="590"/>
      <c r="CZ34" s="591">
        <v>10.4</v>
      </c>
      <c r="DA34" s="609"/>
      <c r="DB34" s="609"/>
      <c r="DC34" s="610"/>
      <c r="DD34" s="594">
        <v>1447900</v>
      </c>
      <c r="DE34" s="589"/>
      <c r="DF34" s="589"/>
      <c r="DG34" s="589"/>
      <c r="DH34" s="589"/>
      <c r="DI34" s="589"/>
      <c r="DJ34" s="589"/>
      <c r="DK34" s="590"/>
      <c r="DL34" s="594">
        <v>1202759</v>
      </c>
      <c r="DM34" s="589"/>
      <c r="DN34" s="589"/>
      <c r="DO34" s="589"/>
      <c r="DP34" s="589"/>
      <c r="DQ34" s="589"/>
      <c r="DR34" s="589"/>
      <c r="DS34" s="589"/>
      <c r="DT34" s="589"/>
      <c r="DU34" s="589"/>
      <c r="DV34" s="590"/>
      <c r="DW34" s="611">
        <v>13.7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515080</v>
      </c>
      <c r="S35" s="589"/>
      <c r="T35" s="589"/>
      <c r="U35" s="589"/>
      <c r="V35" s="589"/>
      <c r="W35" s="589"/>
      <c r="X35" s="589"/>
      <c r="Y35" s="590"/>
      <c r="Z35" s="641">
        <v>2.9</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2105309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134828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254521</v>
      </c>
      <c r="CS35" s="607"/>
      <c r="CT35" s="607"/>
      <c r="CU35" s="607"/>
      <c r="CV35" s="607"/>
      <c r="CW35" s="607"/>
      <c r="CX35" s="607"/>
      <c r="CY35" s="608"/>
      <c r="CZ35" s="591">
        <v>1.5</v>
      </c>
      <c r="DA35" s="609"/>
      <c r="DB35" s="609"/>
      <c r="DC35" s="610"/>
      <c r="DD35" s="594">
        <v>206085</v>
      </c>
      <c r="DE35" s="607"/>
      <c r="DF35" s="607"/>
      <c r="DG35" s="607"/>
      <c r="DH35" s="607"/>
      <c r="DI35" s="607"/>
      <c r="DJ35" s="607"/>
      <c r="DK35" s="608"/>
      <c r="DL35" s="594">
        <v>206085</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17868722</v>
      </c>
      <c r="S36" s="629"/>
      <c r="T36" s="629"/>
      <c r="U36" s="629"/>
      <c r="V36" s="629"/>
      <c r="W36" s="629"/>
      <c r="X36" s="629"/>
      <c r="Y36" s="632"/>
      <c r="Z36" s="633">
        <v>100</v>
      </c>
      <c r="AA36" s="633"/>
      <c r="AB36" s="633"/>
      <c r="AC36" s="633"/>
      <c r="AD36" s="634">
        <v>8257711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361943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59873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1299574</v>
      </c>
      <c r="CS36" s="589"/>
      <c r="CT36" s="589"/>
      <c r="CU36" s="589"/>
      <c r="CV36" s="589"/>
      <c r="CW36" s="589"/>
      <c r="CX36" s="589"/>
      <c r="CY36" s="590"/>
      <c r="CZ36" s="591">
        <v>7.5</v>
      </c>
      <c r="DA36" s="609"/>
      <c r="DB36" s="609"/>
      <c r="DC36" s="610"/>
      <c r="DD36" s="594">
        <v>876681</v>
      </c>
      <c r="DE36" s="589"/>
      <c r="DF36" s="589"/>
      <c r="DG36" s="589"/>
      <c r="DH36" s="589"/>
      <c r="DI36" s="589"/>
      <c r="DJ36" s="589"/>
      <c r="DK36" s="590"/>
      <c r="DL36" s="594">
        <v>544174</v>
      </c>
      <c r="DM36" s="589"/>
      <c r="DN36" s="589"/>
      <c r="DO36" s="589"/>
      <c r="DP36" s="589"/>
      <c r="DQ36" s="589"/>
      <c r="DR36" s="589"/>
      <c r="DS36" s="589"/>
      <c r="DT36" s="589"/>
      <c r="DU36" s="589"/>
      <c r="DV36" s="590"/>
      <c r="DW36" s="611">
        <v>6.2</v>
      </c>
      <c r="DX36" s="612"/>
      <c r="DY36" s="612"/>
      <c r="DZ36" s="612"/>
      <c r="EA36" s="612"/>
      <c r="EB36" s="612"/>
      <c r="EC36" s="613"/>
    </row>
    <row r="37" spans="2:133" ht="11.25" customHeight="1">
      <c r="AQ37" s="614" t="s">
        <v>315</v>
      </c>
      <c r="AR37" s="615"/>
      <c r="AS37" s="615"/>
      <c r="AT37" s="615"/>
      <c r="AU37" s="615"/>
      <c r="AV37" s="615"/>
      <c r="AW37" s="615"/>
      <c r="AX37" s="615"/>
      <c r="AY37" s="616"/>
      <c r="AZ37" s="588">
        <v>233236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6027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315263</v>
      </c>
      <c r="CS37" s="607"/>
      <c r="CT37" s="607"/>
      <c r="CU37" s="607"/>
      <c r="CV37" s="607"/>
      <c r="CW37" s="607"/>
      <c r="CX37" s="607"/>
      <c r="CY37" s="608"/>
      <c r="CZ37" s="591">
        <v>1.8</v>
      </c>
      <c r="DA37" s="609"/>
      <c r="DB37" s="609"/>
      <c r="DC37" s="610"/>
      <c r="DD37" s="594">
        <v>155537</v>
      </c>
      <c r="DE37" s="607"/>
      <c r="DF37" s="607"/>
      <c r="DG37" s="607"/>
      <c r="DH37" s="607"/>
      <c r="DI37" s="607"/>
      <c r="DJ37" s="607"/>
      <c r="DK37" s="608"/>
      <c r="DL37" s="594">
        <v>155537</v>
      </c>
      <c r="DM37" s="607"/>
      <c r="DN37" s="607"/>
      <c r="DO37" s="607"/>
      <c r="DP37" s="607"/>
      <c r="DQ37" s="607"/>
      <c r="DR37" s="607"/>
      <c r="DS37" s="607"/>
      <c r="DT37" s="607"/>
      <c r="DU37" s="607"/>
      <c r="DV37" s="608"/>
      <c r="DW37" s="611">
        <v>1.8</v>
      </c>
      <c r="DX37" s="612"/>
      <c r="DY37" s="612"/>
      <c r="DZ37" s="612"/>
      <c r="EA37" s="612"/>
      <c r="EB37" s="612"/>
      <c r="EC37" s="613"/>
    </row>
    <row r="38" spans="2:133" ht="11.25" customHeight="1">
      <c r="AQ38" s="614" t="s">
        <v>318</v>
      </c>
      <c r="AR38" s="615"/>
      <c r="AS38" s="615"/>
      <c r="AT38" s="615"/>
      <c r="AU38" s="615"/>
      <c r="AV38" s="615"/>
      <c r="AW38" s="615"/>
      <c r="AX38" s="615"/>
      <c r="AY38" s="616"/>
      <c r="AZ38" s="588">
        <v>35230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11069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2070079</v>
      </c>
      <c r="CS38" s="589"/>
      <c r="CT38" s="589"/>
      <c r="CU38" s="589"/>
      <c r="CV38" s="589"/>
      <c r="CW38" s="589"/>
      <c r="CX38" s="589"/>
      <c r="CY38" s="590"/>
      <c r="CZ38" s="591">
        <v>11.9</v>
      </c>
      <c r="DA38" s="609"/>
      <c r="DB38" s="609"/>
      <c r="DC38" s="610"/>
      <c r="DD38" s="594">
        <v>1609925</v>
      </c>
      <c r="DE38" s="589"/>
      <c r="DF38" s="589"/>
      <c r="DG38" s="589"/>
      <c r="DH38" s="589"/>
      <c r="DI38" s="589"/>
      <c r="DJ38" s="589"/>
      <c r="DK38" s="590"/>
      <c r="DL38" s="594">
        <v>1477276</v>
      </c>
      <c r="DM38" s="589"/>
      <c r="DN38" s="589"/>
      <c r="DO38" s="589"/>
      <c r="DP38" s="589"/>
      <c r="DQ38" s="589"/>
      <c r="DR38" s="589"/>
      <c r="DS38" s="589"/>
      <c r="DT38" s="589"/>
      <c r="DU38" s="589"/>
      <c r="DV38" s="590"/>
      <c r="DW38" s="611">
        <v>16.8</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881610</v>
      </c>
      <c r="CS39" s="607"/>
      <c r="CT39" s="607"/>
      <c r="CU39" s="607"/>
      <c r="CV39" s="607"/>
      <c r="CW39" s="607"/>
      <c r="CX39" s="607"/>
      <c r="CY39" s="608"/>
      <c r="CZ39" s="591">
        <v>5.0999999999999996</v>
      </c>
      <c r="DA39" s="609"/>
      <c r="DB39" s="609"/>
      <c r="DC39" s="610"/>
      <c r="DD39" s="594">
        <v>860086</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351733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288859</v>
      </c>
      <c r="CS40" s="589"/>
      <c r="CT40" s="589"/>
      <c r="CU40" s="589"/>
      <c r="CV40" s="589"/>
      <c r="CW40" s="589"/>
      <c r="CX40" s="589"/>
      <c r="CY40" s="590"/>
      <c r="CZ40" s="591">
        <v>1.7</v>
      </c>
      <c r="DA40" s="609"/>
      <c r="DB40" s="609"/>
      <c r="DC40" s="610"/>
      <c r="DD40" s="594">
        <v>37652</v>
      </c>
      <c r="DE40" s="589"/>
      <c r="DF40" s="589"/>
      <c r="DG40" s="589"/>
      <c r="DH40" s="589"/>
      <c r="DI40" s="589"/>
      <c r="DJ40" s="589"/>
      <c r="DK40" s="590"/>
      <c r="DL40" s="594">
        <v>28521</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1123167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3415101</v>
      </c>
      <c r="CS42" s="589"/>
      <c r="CT42" s="589"/>
      <c r="CU42" s="589"/>
      <c r="CV42" s="589"/>
      <c r="CW42" s="589"/>
      <c r="CX42" s="589"/>
      <c r="CY42" s="590"/>
      <c r="CZ42" s="591">
        <v>19.600000000000001</v>
      </c>
      <c r="DA42" s="592"/>
      <c r="DB42" s="592"/>
      <c r="DC42" s="593"/>
      <c r="DD42" s="594">
        <v>1319420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54571</v>
      </c>
      <c r="CS43" s="607"/>
      <c r="CT43" s="607"/>
      <c r="CU43" s="607"/>
      <c r="CV43" s="607"/>
      <c r="CW43" s="607"/>
      <c r="CX43" s="607"/>
      <c r="CY43" s="608"/>
      <c r="CZ43" s="591">
        <v>0.3</v>
      </c>
      <c r="DA43" s="609"/>
      <c r="DB43" s="609"/>
      <c r="DC43" s="610"/>
      <c r="DD43" s="594">
        <v>54037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3348715</v>
      </c>
      <c r="CS44" s="589"/>
      <c r="CT44" s="589"/>
      <c r="CU44" s="589"/>
      <c r="CV44" s="589"/>
      <c r="CW44" s="589"/>
      <c r="CX44" s="589"/>
      <c r="CY44" s="590"/>
      <c r="CZ44" s="591">
        <v>19.3</v>
      </c>
      <c r="DA44" s="592"/>
      <c r="DB44" s="592"/>
      <c r="DC44" s="593"/>
      <c r="DD44" s="594">
        <v>1290229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1405188</v>
      </c>
      <c r="CS45" s="607"/>
      <c r="CT45" s="607"/>
      <c r="CU45" s="607"/>
      <c r="CV45" s="607"/>
      <c r="CW45" s="607"/>
      <c r="CX45" s="607"/>
      <c r="CY45" s="608"/>
      <c r="CZ45" s="591">
        <v>8.1</v>
      </c>
      <c r="DA45" s="609"/>
      <c r="DB45" s="609"/>
      <c r="DC45" s="610"/>
      <c r="DD45" s="594">
        <v>102630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1927292</v>
      </c>
      <c r="CS46" s="589"/>
      <c r="CT46" s="589"/>
      <c r="CU46" s="589"/>
      <c r="CV46" s="589"/>
      <c r="CW46" s="589"/>
      <c r="CX46" s="589"/>
      <c r="CY46" s="590"/>
      <c r="CZ46" s="591">
        <v>11.1</v>
      </c>
      <c r="DA46" s="592"/>
      <c r="DB46" s="592"/>
      <c r="DC46" s="593"/>
      <c r="DD46" s="594">
        <v>1186364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66386</v>
      </c>
      <c r="CS47" s="607"/>
      <c r="CT47" s="607"/>
      <c r="CU47" s="607"/>
      <c r="CV47" s="607"/>
      <c r="CW47" s="607"/>
      <c r="CX47" s="607"/>
      <c r="CY47" s="608"/>
      <c r="CZ47" s="591">
        <v>0.4</v>
      </c>
      <c r="DA47" s="609"/>
      <c r="DB47" s="609"/>
      <c r="DC47" s="610"/>
      <c r="DD47" s="594">
        <v>29191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17389636</v>
      </c>
      <c r="CS49" s="573"/>
      <c r="CT49" s="573"/>
      <c r="CU49" s="573"/>
      <c r="CV49" s="573"/>
      <c r="CW49" s="573"/>
      <c r="CX49" s="573"/>
      <c r="CY49" s="574"/>
      <c r="CZ49" s="575">
        <v>100</v>
      </c>
      <c r="DA49" s="576"/>
      <c r="DB49" s="576"/>
      <c r="DC49" s="577"/>
      <c r="DD49" s="578">
        <v>11204508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17604</v>
      </c>
      <c r="R7" s="1101"/>
      <c r="S7" s="1101"/>
      <c r="T7" s="1101"/>
      <c r="U7" s="1101"/>
      <c r="V7" s="1101">
        <v>17129</v>
      </c>
      <c r="W7" s="1101"/>
      <c r="X7" s="1101"/>
      <c r="Y7" s="1101"/>
      <c r="Z7" s="1101"/>
      <c r="AA7" s="1101">
        <v>475</v>
      </c>
      <c r="AB7" s="1101"/>
      <c r="AC7" s="1101"/>
      <c r="AD7" s="1101"/>
      <c r="AE7" s="1102"/>
      <c r="AF7" s="1103">
        <v>395</v>
      </c>
      <c r="AG7" s="1104"/>
      <c r="AH7" s="1104"/>
      <c r="AI7" s="1104"/>
      <c r="AJ7" s="1105"/>
      <c r="AK7" s="1087">
        <v>1517</v>
      </c>
      <c r="AL7" s="1088"/>
      <c r="AM7" s="1088"/>
      <c r="AN7" s="1088"/>
      <c r="AO7" s="1088"/>
      <c r="AP7" s="1088">
        <v>9646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276</v>
      </c>
      <c r="R8" s="1040"/>
      <c r="S8" s="1040"/>
      <c r="T8" s="1040"/>
      <c r="U8" s="1040"/>
      <c r="V8" s="1040">
        <v>273</v>
      </c>
      <c r="W8" s="1040"/>
      <c r="X8" s="1040"/>
      <c r="Y8" s="1040"/>
      <c r="Z8" s="1040"/>
      <c r="AA8" s="1040">
        <v>3</v>
      </c>
      <c r="AB8" s="1040"/>
      <c r="AC8" s="1040"/>
      <c r="AD8" s="1040"/>
      <c r="AE8" s="1041"/>
      <c r="AF8" s="1015">
        <v>3</v>
      </c>
      <c r="AG8" s="1016"/>
      <c r="AH8" s="1016"/>
      <c r="AI8" s="1016"/>
      <c r="AJ8" s="1017"/>
      <c r="AK8" s="1082">
        <v>19</v>
      </c>
      <c r="AL8" s="1083"/>
      <c r="AM8" s="1083"/>
      <c r="AN8" s="1083"/>
      <c r="AO8" s="1083"/>
      <c r="AP8" s="1083">
        <v>433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10</v>
      </c>
      <c r="R9" s="1040"/>
      <c r="S9" s="1040"/>
      <c r="T9" s="1040"/>
      <c r="U9" s="1040"/>
      <c r="V9" s="1040">
        <v>10</v>
      </c>
      <c r="W9" s="1040"/>
      <c r="X9" s="1040"/>
      <c r="Y9" s="1040"/>
      <c r="Z9" s="1040"/>
      <c r="AA9" s="1040">
        <v>0</v>
      </c>
      <c r="AB9" s="1040"/>
      <c r="AC9" s="1040"/>
      <c r="AD9" s="1040"/>
      <c r="AE9" s="1041"/>
      <c r="AF9" s="1015">
        <v>0</v>
      </c>
      <c r="AG9" s="1016"/>
      <c r="AH9" s="1016"/>
      <c r="AI9" s="1016"/>
      <c r="AJ9" s="1017"/>
      <c r="AK9" s="1082">
        <v>3</v>
      </c>
      <c r="AL9" s="1083"/>
      <c r="AM9" s="1083"/>
      <c r="AN9" s="1083"/>
      <c r="AO9" s="1083"/>
      <c r="AP9" s="1083" t="s">
        <v>554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t="s">
        <v>544</v>
      </c>
      <c r="R10" s="1040"/>
      <c r="S10" s="1040"/>
      <c r="T10" s="1040"/>
      <c r="U10" s="1040"/>
      <c r="V10" s="1040" t="s">
        <v>544</v>
      </c>
      <c r="W10" s="1040"/>
      <c r="X10" s="1040"/>
      <c r="Y10" s="1040"/>
      <c r="Z10" s="1040"/>
      <c r="AA10" s="1040" t="s">
        <v>544</v>
      </c>
      <c r="AB10" s="1040"/>
      <c r="AC10" s="1040"/>
      <c r="AD10" s="1040"/>
      <c r="AE10" s="1041"/>
      <c r="AF10" s="1015" t="s">
        <v>112</v>
      </c>
      <c r="AG10" s="1016"/>
      <c r="AH10" s="1016"/>
      <c r="AI10" s="1016"/>
      <c r="AJ10" s="1017"/>
      <c r="AK10" s="1082" t="s">
        <v>545</v>
      </c>
      <c r="AL10" s="1083"/>
      <c r="AM10" s="1083"/>
      <c r="AN10" s="1083"/>
      <c r="AO10" s="1083"/>
      <c r="AP10" s="1083" t="s">
        <v>545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370</v>
      </c>
      <c r="C11" s="1034"/>
      <c r="D11" s="1034"/>
      <c r="E11" s="1034"/>
      <c r="F11" s="1034"/>
      <c r="G11" s="1034"/>
      <c r="H11" s="1034"/>
      <c r="I11" s="1034"/>
      <c r="J11" s="1034"/>
      <c r="K11" s="1034"/>
      <c r="L11" s="1034"/>
      <c r="M11" s="1034"/>
      <c r="N11" s="1034"/>
      <c r="O11" s="1034"/>
      <c r="P11" s="1035"/>
      <c r="Q11" s="1039">
        <v>0</v>
      </c>
      <c r="R11" s="1040"/>
      <c r="S11" s="1040"/>
      <c r="T11" s="1040"/>
      <c r="U11" s="1040"/>
      <c r="V11" s="1040">
        <v>0</v>
      </c>
      <c r="W11" s="1040"/>
      <c r="X11" s="1040"/>
      <c r="Y11" s="1040"/>
      <c r="Z11" s="1040"/>
      <c r="AA11" s="1040">
        <v>0</v>
      </c>
      <c r="AB11" s="1040"/>
      <c r="AC11" s="1040"/>
      <c r="AD11" s="1040"/>
      <c r="AE11" s="1041"/>
      <c r="AF11" s="1015">
        <v>0</v>
      </c>
      <c r="AG11" s="1016"/>
      <c r="AH11" s="1016"/>
      <c r="AI11" s="1016"/>
      <c r="AJ11" s="1017"/>
      <c r="AK11" s="1082">
        <v>0</v>
      </c>
      <c r="AL11" s="1083"/>
      <c r="AM11" s="1083"/>
      <c r="AN11" s="1083"/>
      <c r="AO11" s="1083"/>
      <c r="AP11" s="1083" t="s">
        <v>554</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17869</v>
      </c>
      <c r="R23" s="1065"/>
      <c r="S23" s="1065"/>
      <c r="T23" s="1065"/>
      <c r="U23" s="1065"/>
      <c r="V23" s="1065">
        <v>17390</v>
      </c>
      <c r="W23" s="1065"/>
      <c r="X23" s="1065"/>
      <c r="Y23" s="1065"/>
      <c r="Z23" s="1065"/>
      <c r="AA23" s="1065">
        <v>479</v>
      </c>
      <c r="AB23" s="1065"/>
      <c r="AC23" s="1065"/>
      <c r="AD23" s="1065"/>
      <c r="AE23" s="1066"/>
      <c r="AF23" s="1067">
        <v>399</v>
      </c>
      <c r="AG23" s="1065"/>
      <c r="AH23" s="1065"/>
      <c r="AI23" s="1065"/>
      <c r="AJ23" s="1068"/>
      <c r="AK23" s="1069"/>
      <c r="AL23" s="1070"/>
      <c r="AM23" s="1070"/>
      <c r="AN23" s="1070"/>
      <c r="AO23" s="1070"/>
      <c r="AP23" s="1065">
        <v>10079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5146</v>
      </c>
      <c r="R28" s="1050"/>
      <c r="S28" s="1050"/>
      <c r="T28" s="1050"/>
      <c r="U28" s="1050"/>
      <c r="V28" s="1050">
        <v>5011</v>
      </c>
      <c r="W28" s="1050"/>
      <c r="X28" s="1050"/>
      <c r="Y28" s="1050"/>
      <c r="Z28" s="1050"/>
      <c r="AA28" s="1050">
        <v>135</v>
      </c>
      <c r="AB28" s="1050"/>
      <c r="AC28" s="1050"/>
      <c r="AD28" s="1050"/>
      <c r="AE28" s="1051"/>
      <c r="AF28" s="1052">
        <v>135</v>
      </c>
      <c r="AG28" s="1050"/>
      <c r="AH28" s="1050"/>
      <c r="AI28" s="1050"/>
      <c r="AJ28" s="1053"/>
      <c r="AK28" s="1054">
        <v>402</v>
      </c>
      <c r="AL28" s="1042"/>
      <c r="AM28" s="1042"/>
      <c r="AN28" s="1042"/>
      <c r="AO28" s="1042"/>
      <c r="AP28" s="1042" t="s">
        <v>545</v>
      </c>
      <c r="AQ28" s="1042"/>
      <c r="AR28" s="1042"/>
      <c r="AS28" s="1042"/>
      <c r="AT28" s="1042"/>
      <c r="AU28" s="1042" t="s">
        <v>545</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3538</v>
      </c>
      <c r="R29" s="1040"/>
      <c r="S29" s="1040"/>
      <c r="T29" s="1040"/>
      <c r="U29" s="1040"/>
      <c r="V29" s="1040">
        <v>3441</v>
      </c>
      <c r="W29" s="1040"/>
      <c r="X29" s="1040"/>
      <c r="Y29" s="1040"/>
      <c r="Z29" s="1040"/>
      <c r="AA29" s="1040">
        <v>97</v>
      </c>
      <c r="AB29" s="1040"/>
      <c r="AC29" s="1040"/>
      <c r="AD29" s="1040"/>
      <c r="AE29" s="1041"/>
      <c r="AF29" s="1015">
        <v>97</v>
      </c>
      <c r="AG29" s="1016"/>
      <c r="AH29" s="1016"/>
      <c r="AI29" s="1016"/>
      <c r="AJ29" s="1017"/>
      <c r="AK29" s="976">
        <v>596</v>
      </c>
      <c r="AL29" s="967"/>
      <c r="AM29" s="967"/>
      <c r="AN29" s="967"/>
      <c r="AO29" s="967"/>
      <c r="AP29" s="967" t="s">
        <v>545</v>
      </c>
      <c r="AQ29" s="967"/>
      <c r="AR29" s="967"/>
      <c r="AS29" s="967"/>
      <c r="AT29" s="967"/>
      <c r="AU29" s="967" t="s">
        <v>545</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9</v>
      </c>
      <c r="R30" s="1040"/>
      <c r="S30" s="1040"/>
      <c r="T30" s="1040"/>
      <c r="U30" s="1040"/>
      <c r="V30" s="1040">
        <v>9</v>
      </c>
      <c r="W30" s="1040"/>
      <c r="X30" s="1040"/>
      <c r="Y30" s="1040"/>
      <c r="Z30" s="1040"/>
      <c r="AA30" s="1040">
        <v>0</v>
      </c>
      <c r="AB30" s="1040"/>
      <c r="AC30" s="1040"/>
      <c r="AD30" s="1040"/>
      <c r="AE30" s="1041"/>
      <c r="AF30" s="1015">
        <v>0</v>
      </c>
      <c r="AG30" s="1016"/>
      <c r="AH30" s="1016"/>
      <c r="AI30" s="1016"/>
      <c r="AJ30" s="1017"/>
      <c r="AK30" s="976">
        <v>9</v>
      </c>
      <c r="AL30" s="967"/>
      <c r="AM30" s="967"/>
      <c r="AN30" s="967"/>
      <c r="AO30" s="967"/>
      <c r="AP30" s="967" t="s">
        <v>545</v>
      </c>
      <c r="AQ30" s="967"/>
      <c r="AR30" s="967"/>
      <c r="AS30" s="967"/>
      <c r="AT30" s="967"/>
      <c r="AU30" s="967" t="s">
        <v>544</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424</v>
      </c>
      <c r="R31" s="1040"/>
      <c r="S31" s="1040"/>
      <c r="T31" s="1040"/>
      <c r="U31" s="1040"/>
      <c r="V31" s="1040">
        <v>422</v>
      </c>
      <c r="W31" s="1040"/>
      <c r="X31" s="1040"/>
      <c r="Y31" s="1040"/>
      <c r="Z31" s="1040"/>
      <c r="AA31" s="1040">
        <v>2</v>
      </c>
      <c r="AB31" s="1040"/>
      <c r="AC31" s="1040"/>
      <c r="AD31" s="1040"/>
      <c r="AE31" s="1041"/>
      <c r="AF31" s="1015">
        <v>2</v>
      </c>
      <c r="AG31" s="1016"/>
      <c r="AH31" s="1016"/>
      <c r="AI31" s="1016"/>
      <c r="AJ31" s="1017"/>
      <c r="AK31" s="976">
        <v>184</v>
      </c>
      <c r="AL31" s="967"/>
      <c r="AM31" s="967"/>
      <c r="AN31" s="967"/>
      <c r="AO31" s="967"/>
      <c r="AP31" s="967" t="s">
        <v>545</v>
      </c>
      <c r="AQ31" s="967"/>
      <c r="AR31" s="967"/>
      <c r="AS31" s="967"/>
      <c r="AT31" s="967"/>
      <c r="AU31" s="967" t="s">
        <v>545</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427</v>
      </c>
      <c r="R32" s="1040"/>
      <c r="S32" s="1040"/>
      <c r="T32" s="1040"/>
      <c r="U32" s="1040"/>
      <c r="V32" s="1040">
        <v>394</v>
      </c>
      <c r="W32" s="1040"/>
      <c r="X32" s="1040"/>
      <c r="Y32" s="1040"/>
      <c r="Z32" s="1040"/>
      <c r="AA32" s="1040">
        <v>33</v>
      </c>
      <c r="AB32" s="1040"/>
      <c r="AC32" s="1040"/>
      <c r="AD32" s="1040"/>
      <c r="AE32" s="1041"/>
      <c r="AF32" s="1015">
        <v>346</v>
      </c>
      <c r="AG32" s="1016"/>
      <c r="AH32" s="1016"/>
      <c r="AI32" s="1016"/>
      <c r="AJ32" s="1017"/>
      <c r="AK32" s="976">
        <v>33</v>
      </c>
      <c r="AL32" s="967"/>
      <c r="AM32" s="967"/>
      <c r="AN32" s="967"/>
      <c r="AO32" s="967"/>
      <c r="AP32" s="967">
        <v>1470</v>
      </c>
      <c r="AQ32" s="967"/>
      <c r="AR32" s="967"/>
      <c r="AS32" s="967"/>
      <c r="AT32" s="967"/>
      <c r="AU32" s="967">
        <v>93</v>
      </c>
      <c r="AV32" s="967"/>
      <c r="AW32" s="967"/>
      <c r="AX32" s="967"/>
      <c r="AY32" s="967"/>
      <c r="AZ32" s="1038" t="s">
        <v>545</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994</v>
      </c>
      <c r="R33" s="1040"/>
      <c r="S33" s="1040"/>
      <c r="T33" s="1040"/>
      <c r="U33" s="1040"/>
      <c r="V33" s="1040">
        <v>981</v>
      </c>
      <c r="W33" s="1040"/>
      <c r="X33" s="1040"/>
      <c r="Y33" s="1040"/>
      <c r="Z33" s="1040"/>
      <c r="AA33" s="1040">
        <v>13</v>
      </c>
      <c r="AB33" s="1040"/>
      <c r="AC33" s="1040"/>
      <c r="AD33" s="1040"/>
      <c r="AE33" s="1041"/>
      <c r="AF33" s="1015">
        <v>13</v>
      </c>
      <c r="AG33" s="1016"/>
      <c r="AH33" s="1016"/>
      <c r="AI33" s="1016"/>
      <c r="AJ33" s="1017"/>
      <c r="AK33" s="976">
        <v>233</v>
      </c>
      <c r="AL33" s="967"/>
      <c r="AM33" s="967"/>
      <c r="AN33" s="967"/>
      <c r="AO33" s="967"/>
      <c r="AP33" s="967">
        <v>1374</v>
      </c>
      <c r="AQ33" s="967"/>
      <c r="AR33" s="967"/>
      <c r="AS33" s="967"/>
      <c r="AT33" s="967"/>
      <c r="AU33" s="967">
        <v>1072</v>
      </c>
      <c r="AV33" s="967"/>
      <c r="AW33" s="967"/>
      <c r="AX33" s="967"/>
      <c r="AY33" s="967"/>
      <c r="AZ33" s="1038" t="s">
        <v>545</v>
      </c>
      <c r="BA33" s="1038"/>
      <c r="BB33" s="1038"/>
      <c r="BC33" s="1038"/>
      <c r="BD33" s="1038"/>
      <c r="BE33" s="1028" t="s">
        <v>391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392</v>
      </c>
      <c r="C34" s="1034"/>
      <c r="D34" s="1034"/>
      <c r="E34" s="1034"/>
      <c r="F34" s="1034"/>
      <c r="G34" s="1034"/>
      <c r="H34" s="1034"/>
      <c r="I34" s="1034"/>
      <c r="J34" s="1034"/>
      <c r="K34" s="1034"/>
      <c r="L34" s="1034"/>
      <c r="M34" s="1034"/>
      <c r="N34" s="1034"/>
      <c r="O34" s="1034"/>
      <c r="P34" s="1035"/>
      <c r="Q34" s="1039">
        <v>1104</v>
      </c>
      <c r="R34" s="1040"/>
      <c r="S34" s="1040"/>
      <c r="T34" s="1040"/>
      <c r="U34" s="1040"/>
      <c r="V34" s="1040">
        <v>1078</v>
      </c>
      <c r="W34" s="1040"/>
      <c r="X34" s="1040"/>
      <c r="Y34" s="1040"/>
      <c r="Z34" s="1040"/>
      <c r="AA34" s="1040">
        <v>26</v>
      </c>
      <c r="AB34" s="1040"/>
      <c r="AC34" s="1040"/>
      <c r="AD34" s="1040"/>
      <c r="AE34" s="1041"/>
      <c r="AF34" s="1015">
        <v>26</v>
      </c>
      <c r="AG34" s="1016"/>
      <c r="AH34" s="1016"/>
      <c r="AI34" s="1016"/>
      <c r="AJ34" s="1017"/>
      <c r="AK34" s="976">
        <v>291</v>
      </c>
      <c r="AL34" s="967"/>
      <c r="AM34" s="967"/>
      <c r="AN34" s="967"/>
      <c r="AO34" s="967"/>
      <c r="AP34" s="967">
        <v>6014</v>
      </c>
      <c r="AQ34" s="967"/>
      <c r="AR34" s="967"/>
      <c r="AS34" s="967"/>
      <c r="AT34" s="967"/>
      <c r="AU34" s="967">
        <v>4048</v>
      </c>
      <c r="AV34" s="967"/>
      <c r="AW34" s="967"/>
      <c r="AX34" s="967"/>
      <c r="AY34" s="967"/>
      <c r="AZ34" s="1038" t="s">
        <v>545</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393</v>
      </c>
      <c r="C35" s="1034"/>
      <c r="D35" s="1034"/>
      <c r="E35" s="1034"/>
      <c r="F35" s="1034"/>
      <c r="G35" s="1034"/>
      <c r="H35" s="1034"/>
      <c r="I35" s="1034"/>
      <c r="J35" s="1034"/>
      <c r="K35" s="1034"/>
      <c r="L35" s="1034"/>
      <c r="M35" s="1034"/>
      <c r="N35" s="1034"/>
      <c r="O35" s="1034"/>
      <c r="P35" s="1035"/>
      <c r="Q35" s="1039">
        <v>114</v>
      </c>
      <c r="R35" s="1040"/>
      <c r="S35" s="1040"/>
      <c r="T35" s="1040"/>
      <c r="U35" s="1040"/>
      <c r="V35" s="1040">
        <v>108</v>
      </c>
      <c r="W35" s="1040"/>
      <c r="X35" s="1040"/>
      <c r="Y35" s="1040"/>
      <c r="Z35" s="1040"/>
      <c r="AA35" s="1040">
        <v>6</v>
      </c>
      <c r="AB35" s="1040"/>
      <c r="AC35" s="1040"/>
      <c r="AD35" s="1040"/>
      <c r="AE35" s="1041"/>
      <c r="AF35" s="1015">
        <v>6</v>
      </c>
      <c r="AG35" s="1016"/>
      <c r="AH35" s="1016"/>
      <c r="AI35" s="1016"/>
      <c r="AJ35" s="1017"/>
      <c r="AK35" s="976">
        <v>76</v>
      </c>
      <c r="AL35" s="967"/>
      <c r="AM35" s="967"/>
      <c r="AN35" s="967"/>
      <c r="AO35" s="967"/>
      <c r="AP35" s="967">
        <v>938</v>
      </c>
      <c r="AQ35" s="967"/>
      <c r="AR35" s="967"/>
      <c r="AS35" s="967"/>
      <c r="AT35" s="967"/>
      <c r="AU35" s="967">
        <v>846</v>
      </c>
      <c r="AV35" s="967"/>
      <c r="AW35" s="967"/>
      <c r="AX35" s="967"/>
      <c r="AY35" s="967"/>
      <c r="AZ35" s="1038" t="s">
        <v>545</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625</v>
      </c>
      <c r="AG63" s="955"/>
      <c r="AH63" s="955"/>
      <c r="AI63" s="955"/>
      <c r="AJ63" s="1026"/>
      <c r="AK63" s="1027"/>
      <c r="AL63" s="959"/>
      <c r="AM63" s="959"/>
      <c r="AN63" s="959"/>
      <c r="AO63" s="959"/>
      <c r="AP63" s="955">
        <v>9796</v>
      </c>
      <c r="AQ63" s="955"/>
      <c r="AR63" s="955"/>
      <c r="AS63" s="955"/>
      <c r="AT63" s="955"/>
      <c r="AU63" s="955">
        <v>6059</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2028</v>
      </c>
      <c r="R68" s="978"/>
      <c r="S68" s="978"/>
      <c r="T68" s="978"/>
      <c r="U68" s="978"/>
      <c r="V68" s="978">
        <v>1710</v>
      </c>
      <c r="W68" s="978"/>
      <c r="X68" s="978"/>
      <c r="Y68" s="978"/>
      <c r="Z68" s="978"/>
      <c r="AA68" s="978">
        <v>317</v>
      </c>
      <c r="AB68" s="978"/>
      <c r="AC68" s="978"/>
      <c r="AD68" s="978"/>
      <c r="AE68" s="978"/>
      <c r="AF68" s="978">
        <v>51</v>
      </c>
      <c r="AG68" s="978"/>
      <c r="AH68" s="978"/>
      <c r="AI68" s="978"/>
      <c r="AJ68" s="978"/>
      <c r="AK68" s="978">
        <v>223</v>
      </c>
      <c r="AL68" s="978"/>
      <c r="AM68" s="978"/>
      <c r="AN68" s="978"/>
      <c r="AO68" s="978"/>
      <c r="AP68" s="978">
        <v>2879</v>
      </c>
      <c r="AQ68" s="978"/>
      <c r="AR68" s="978"/>
      <c r="AS68" s="978"/>
      <c r="AT68" s="978"/>
      <c r="AU68" s="978">
        <v>802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124</v>
      </c>
      <c r="R69" s="967"/>
      <c r="S69" s="967"/>
      <c r="T69" s="967"/>
      <c r="U69" s="967"/>
      <c r="V69" s="967">
        <v>119</v>
      </c>
      <c r="W69" s="967"/>
      <c r="X69" s="967"/>
      <c r="Y69" s="967"/>
      <c r="Z69" s="967"/>
      <c r="AA69" s="967">
        <v>4</v>
      </c>
      <c r="AB69" s="967"/>
      <c r="AC69" s="967"/>
      <c r="AD69" s="967"/>
      <c r="AE69" s="967"/>
      <c r="AF69" s="967">
        <v>4</v>
      </c>
      <c r="AG69" s="967"/>
      <c r="AH69" s="967"/>
      <c r="AI69" s="967"/>
      <c r="AJ69" s="967"/>
      <c r="AK69" s="967">
        <v>69</v>
      </c>
      <c r="AL69" s="967"/>
      <c r="AM69" s="967"/>
      <c r="AN69" s="967"/>
      <c r="AO69" s="967"/>
      <c r="AP69" s="967" t="s">
        <v>553</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192</v>
      </c>
      <c r="R70" s="967"/>
      <c r="S70" s="967"/>
      <c r="T70" s="967"/>
      <c r="U70" s="967"/>
      <c r="V70" s="967">
        <v>189</v>
      </c>
      <c r="W70" s="967"/>
      <c r="X70" s="967"/>
      <c r="Y70" s="967"/>
      <c r="Z70" s="967"/>
      <c r="AA70" s="967">
        <v>3</v>
      </c>
      <c r="AB70" s="967"/>
      <c r="AC70" s="967"/>
      <c r="AD70" s="967"/>
      <c r="AE70" s="967"/>
      <c r="AF70" s="967">
        <v>3</v>
      </c>
      <c r="AG70" s="967"/>
      <c r="AH70" s="967"/>
      <c r="AI70" s="967"/>
      <c r="AJ70" s="967"/>
      <c r="AK70" s="967">
        <v>3</v>
      </c>
      <c r="AL70" s="967"/>
      <c r="AM70" s="967"/>
      <c r="AN70" s="967"/>
      <c r="AO70" s="967"/>
      <c r="AP70" s="967" t="s">
        <v>553</v>
      </c>
      <c r="AQ70" s="967"/>
      <c r="AR70" s="967"/>
      <c r="AS70" s="967"/>
      <c r="AT70" s="967"/>
      <c r="AU70" s="967" t="s">
        <v>553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549</v>
      </c>
      <c r="C71" s="971"/>
      <c r="D71" s="971"/>
      <c r="E71" s="971"/>
      <c r="F71" s="971"/>
      <c r="G71" s="971"/>
      <c r="H71" s="971"/>
      <c r="I71" s="971"/>
      <c r="J71" s="971"/>
      <c r="K71" s="971"/>
      <c r="L71" s="971"/>
      <c r="M71" s="971"/>
      <c r="N71" s="971"/>
      <c r="O71" s="971"/>
      <c r="P71" s="972"/>
      <c r="Q71" s="973">
        <v>156563</v>
      </c>
      <c r="R71" s="967"/>
      <c r="S71" s="967"/>
      <c r="T71" s="967"/>
      <c r="U71" s="967"/>
      <c r="V71" s="967">
        <v>149758</v>
      </c>
      <c r="W71" s="967"/>
      <c r="X71" s="967"/>
      <c r="Y71" s="967"/>
      <c r="Z71" s="967"/>
      <c r="AA71" s="967">
        <v>6805</v>
      </c>
      <c r="AB71" s="967"/>
      <c r="AC71" s="967"/>
      <c r="AD71" s="967"/>
      <c r="AE71" s="967"/>
      <c r="AF71" s="967">
        <v>6805</v>
      </c>
      <c r="AG71" s="967"/>
      <c r="AH71" s="967"/>
      <c r="AI71" s="967"/>
      <c r="AJ71" s="967"/>
      <c r="AK71" s="967">
        <v>1369</v>
      </c>
      <c r="AL71" s="967"/>
      <c r="AM71" s="967"/>
      <c r="AN71" s="967"/>
      <c r="AO71" s="967"/>
      <c r="AP71" s="967" t="s">
        <v>553</v>
      </c>
      <c r="AQ71" s="967"/>
      <c r="AR71" s="967"/>
      <c r="AS71" s="967"/>
      <c r="AT71" s="967"/>
      <c r="AU71" s="967" t="s">
        <v>553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550</v>
      </c>
      <c r="C72" s="971"/>
      <c r="D72" s="971"/>
      <c r="E72" s="971"/>
      <c r="F72" s="971"/>
      <c r="G72" s="971"/>
      <c r="H72" s="971"/>
      <c r="I72" s="971"/>
      <c r="J72" s="971"/>
      <c r="K72" s="971"/>
      <c r="L72" s="971"/>
      <c r="M72" s="971"/>
      <c r="N72" s="971"/>
      <c r="O72" s="971"/>
      <c r="P72" s="972"/>
      <c r="Q72" s="973">
        <v>282</v>
      </c>
      <c r="R72" s="967"/>
      <c r="S72" s="967"/>
      <c r="T72" s="967"/>
      <c r="U72" s="967"/>
      <c r="V72" s="967">
        <v>252</v>
      </c>
      <c r="W72" s="967"/>
      <c r="X72" s="967"/>
      <c r="Y72" s="967"/>
      <c r="Z72" s="967"/>
      <c r="AA72" s="967">
        <v>30</v>
      </c>
      <c r="AB72" s="967"/>
      <c r="AC72" s="967"/>
      <c r="AD72" s="967"/>
      <c r="AE72" s="967"/>
      <c r="AF72" s="967">
        <v>367</v>
      </c>
      <c r="AG72" s="967"/>
      <c r="AH72" s="967"/>
      <c r="AI72" s="967"/>
      <c r="AJ72" s="967"/>
      <c r="AK72" s="967" t="s">
        <v>551</v>
      </c>
      <c r="AL72" s="967"/>
      <c r="AM72" s="967"/>
      <c r="AN72" s="967"/>
      <c r="AO72" s="967"/>
      <c r="AP72" s="967">
        <v>174</v>
      </c>
      <c r="AQ72" s="967"/>
      <c r="AR72" s="967"/>
      <c r="AS72" s="967"/>
      <c r="AT72" s="967"/>
      <c r="AU72" s="967">
        <v>28</v>
      </c>
      <c r="AV72" s="967"/>
      <c r="AW72" s="967"/>
      <c r="AX72" s="967"/>
      <c r="AY72" s="967"/>
      <c r="AZ72" s="968" t="s">
        <v>552</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7230</v>
      </c>
      <c r="AG88" s="955"/>
      <c r="AH88" s="955"/>
      <c r="AI88" s="955"/>
      <c r="AJ88" s="955"/>
      <c r="AK88" s="959"/>
      <c r="AL88" s="959"/>
      <c r="AM88" s="959"/>
      <c r="AN88" s="959"/>
      <c r="AO88" s="959"/>
      <c r="AP88" s="955">
        <v>3053</v>
      </c>
      <c r="AQ88" s="955"/>
      <c r="AR88" s="955"/>
      <c r="AS88" s="955"/>
      <c r="AT88" s="955"/>
      <c r="AU88" s="955">
        <v>830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1421420</v>
      </c>
      <c r="AB110" s="873"/>
      <c r="AC110" s="873"/>
      <c r="AD110" s="873"/>
      <c r="AE110" s="874"/>
      <c r="AF110" s="875">
        <v>1272864</v>
      </c>
      <c r="AG110" s="873"/>
      <c r="AH110" s="873"/>
      <c r="AI110" s="873"/>
      <c r="AJ110" s="874"/>
      <c r="AK110" s="875">
        <v>1148365</v>
      </c>
      <c r="AL110" s="873"/>
      <c r="AM110" s="873"/>
      <c r="AN110" s="873"/>
      <c r="AO110" s="874"/>
      <c r="AP110" s="876">
        <v>15.4</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10235637</v>
      </c>
      <c r="BR110" s="800"/>
      <c r="BS110" s="800"/>
      <c r="BT110" s="800"/>
      <c r="BU110" s="800"/>
      <c r="BV110" s="800">
        <v>9893192</v>
      </c>
      <c r="BW110" s="800"/>
      <c r="BX110" s="800"/>
      <c r="BY110" s="800"/>
      <c r="BZ110" s="800"/>
      <c r="CA110" s="800">
        <v>10078592</v>
      </c>
      <c r="CB110" s="800"/>
      <c r="CC110" s="800"/>
      <c r="CD110" s="800"/>
      <c r="CE110" s="800"/>
      <c r="CF110" s="861">
        <v>135.5</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415</v>
      </c>
      <c r="DH110" s="800"/>
      <c r="DI110" s="800"/>
      <c r="DJ110" s="800"/>
      <c r="DK110" s="800"/>
      <c r="DL110" s="800" t="s">
        <v>415</v>
      </c>
      <c r="DM110" s="800"/>
      <c r="DN110" s="800"/>
      <c r="DO110" s="800"/>
      <c r="DP110" s="800"/>
      <c r="DQ110" s="800" t="s">
        <v>415</v>
      </c>
      <c r="DR110" s="800"/>
      <c r="DS110" s="800"/>
      <c r="DT110" s="800"/>
      <c r="DU110" s="800"/>
      <c r="DV110" s="801" t="s">
        <v>415</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415</v>
      </c>
      <c r="AB111" s="909"/>
      <c r="AC111" s="909"/>
      <c r="AD111" s="909"/>
      <c r="AE111" s="910"/>
      <c r="AF111" s="911" t="s">
        <v>415</v>
      </c>
      <c r="AG111" s="909"/>
      <c r="AH111" s="909"/>
      <c r="AI111" s="909"/>
      <c r="AJ111" s="910"/>
      <c r="AK111" s="911" t="s">
        <v>415</v>
      </c>
      <c r="AL111" s="909"/>
      <c r="AM111" s="909"/>
      <c r="AN111" s="909"/>
      <c r="AO111" s="910"/>
      <c r="AP111" s="912" t="s">
        <v>415</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48704</v>
      </c>
      <c r="BR111" s="771"/>
      <c r="BS111" s="771"/>
      <c r="BT111" s="771"/>
      <c r="BU111" s="771"/>
      <c r="BV111" s="771">
        <v>35949</v>
      </c>
      <c r="BW111" s="771"/>
      <c r="BX111" s="771"/>
      <c r="BY111" s="771"/>
      <c r="BZ111" s="771"/>
      <c r="CA111" s="771">
        <v>25660</v>
      </c>
      <c r="CB111" s="771"/>
      <c r="CC111" s="771"/>
      <c r="CD111" s="771"/>
      <c r="CE111" s="771"/>
      <c r="CF111" s="848">
        <v>0.3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5799945</v>
      </c>
      <c r="BR112" s="771"/>
      <c r="BS112" s="771"/>
      <c r="BT112" s="771"/>
      <c r="BU112" s="771"/>
      <c r="BV112" s="771">
        <v>5751067</v>
      </c>
      <c r="BW112" s="771"/>
      <c r="BX112" s="771"/>
      <c r="BY112" s="771"/>
      <c r="BZ112" s="771"/>
      <c r="CA112" s="771">
        <v>6058283</v>
      </c>
      <c r="CB112" s="771"/>
      <c r="CC112" s="771"/>
      <c r="CD112" s="771"/>
      <c r="CE112" s="771"/>
      <c r="CF112" s="848">
        <v>81.400000000000006</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421774</v>
      </c>
      <c r="AB113" s="909"/>
      <c r="AC113" s="909"/>
      <c r="AD113" s="909"/>
      <c r="AE113" s="910"/>
      <c r="AF113" s="911">
        <v>422412</v>
      </c>
      <c r="AG113" s="909"/>
      <c r="AH113" s="909"/>
      <c r="AI113" s="909"/>
      <c r="AJ113" s="910"/>
      <c r="AK113" s="911">
        <v>428719</v>
      </c>
      <c r="AL113" s="909"/>
      <c r="AM113" s="909"/>
      <c r="AN113" s="909"/>
      <c r="AO113" s="910"/>
      <c r="AP113" s="912">
        <v>5.8</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1001283</v>
      </c>
      <c r="BR113" s="771"/>
      <c r="BS113" s="771"/>
      <c r="BT113" s="771"/>
      <c r="BU113" s="771"/>
      <c r="BV113" s="771">
        <v>905528</v>
      </c>
      <c r="BW113" s="771"/>
      <c r="BX113" s="771"/>
      <c r="BY113" s="771"/>
      <c r="BZ113" s="771"/>
      <c r="CA113" s="771">
        <v>828840</v>
      </c>
      <c r="CB113" s="771"/>
      <c r="CC113" s="771"/>
      <c r="CD113" s="771"/>
      <c r="CE113" s="771"/>
      <c r="CF113" s="848">
        <v>11.1</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146362</v>
      </c>
      <c r="AB114" s="784"/>
      <c r="AC114" s="784"/>
      <c r="AD114" s="784"/>
      <c r="AE114" s="785"/>
      <c r="AF114" s="786">
        <v>163217</v>
      </c>
      <c r="AG114" s="784"/>
      <c r="AH114" s="784"/>
      <c r="AI114" s="784"/>
      <c r="AJ114" s="785"/>
      <c r="AK114" s="786">
        <v>152618</v>
      </c>
      <c r="AL114" s="784"/>
      <c r="AM114" s="784"/>
      <c r="AN114" s="784"/>
      <c r="AO114" s="785"/>
      <c r="AP114" s="754">
        <v>2.1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3367795</v>
      </c>
      <c r="BR114" s="771"/>
      <c r="BS114" s="771"/>
      <c r="BT114" s="771"/>
      <c r="BU114" s="771"/>
      <c r="BV114" s="771">
        <v>3350614</v>
      </c>
      <c r="BW114" s="771"/>
      <c r="BX114" s="771"/>
      <c r="BY114" s="771"/>
      <c r="BZ114" s="771"/>
      <c r="CA114" s="771">
        <v>3212521</v>
      </c>
      <c r="CB114" s="771"/>
      <c r="CC114" s="771"/>
      <c r="CD114" s="771"/>
      <c r="CE114" s="771"/>
      <c r="CF114" s="848">
        <v>43.2</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32987</v>
      </c>
      <c r="AB115" s="909"/>
      <c r="AC115" s="909"/>
      <c r="AD115" s="909"/>
      <c r="AE115" s="910"/>
      <c r="AF115" s="911">
        <v>26935</v>
      </c>
      <c r="AG115" s="909"/>
      <c r="AH115" s="909"/>
      <c r="AI115" s="909"/>
      <c r="AJ115" s="910"/>
      <c r="AK115" s="911">
        <v>22103</v>
      </c>
      <c r="AL115" s="909"/>
      <c r="AM115" s="909"/>
      <c r="AN115" s="909"/>
      <c r="AO115" s="910"/>
      <c r="AP115" s="912">
        <v>0.3</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2022543</v>
      </c>
      <c r="AB117" s="895"/>
      <c r="AC117" s="895"/>
      <c r="AD117" s="895"/>
      <c r="AE117" s="896"/>
      <c r="AF117" s="898">
        <v>1885428</v>
      </c>
      <c r="AG117" s="895"/>
      <c r="AH117" s="895"/>
      <c r="AI117" s="895"/>
      <c r="AJ117" s="896"/>
      <c r="AK117" s="898">
        <v>1751805</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20453364</v>
      </c>
      <c r="BR118" s="858"/>
      <c r="BS118" s="858"/>
      <c r="BT118" s="858"/>
      <c r="BU118" s="858"/>
      <c r="BV118" s="858">
        <v>19936350</v>
      </c>
      <c r="BW118" s="858"/>
      <c r="BX118" s="858"/>
      <c r="BY118" s="858"/>
      <c r="BZ118" s="858"/>
      <c r="CA118" s="858">
        <v>20203896</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7230772</v>
      </c>
      <c r="BR119" s="800"/>
      <c r="BS119" s="800"/>
      <c r="BT119" s="800"/>
      <c r="BU119" s="800"/>
      <c r="BV119" s="800">
        <v>7374491</v>
      </c>
      <c r="BW119" s="800"/>
      <c r="BX119" s="800"/>
      <c r="BY119" s="800"/>
      <c r="BZ119" s="800"/>
      <c r="CA119" s="800">
        <v>7236955</v>
      </c>
      <c r="CB119" s="800"/>
      <c r="CC119" s="800"/>
      <c r="CD119" s="800"/>
      <c r="CE119" s="800"/>
      <c r="CF119" s="861">
        <v>97.3</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48704</v>
      </c>
      <c r="DH119" s="717"/>
      <c r="DI119" s="717"/>
      <c r="DJ119" s="717"/>
      <c r="DK119" s="718"/>
      <c r="DL119" s="719">
        <v>35949</v>
      </c>
      <c r="DM119" s="717"/>
      <c r="DN119" s="717"/>
      <c r="DO119" s="717"/>
      <c r="DP119" s="718"/>
      <c r="DQ119" s="719">
        <v>25660</v>
      </c>
      <c r="DR119" s="717"/>
      <c r="DS119" s="717"/>
      <c r="DT119" s="717"/>
      <c r="DU119" s="718"/>
      <c r="DV119" s="807">
        <v>0.3</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583655</v>
      </c>
      <c r="BR120" s="771"/>
      <c r="BS120" s="771"/>
      <c r="BT120" s="771"/>
      <c r="BU120" s="771"/>
      <c r="BV120" s="771">
        <v>503525</v>
      </c>
      <c r="BW120" s="771"/>
      <c r="BX120" s="771"/>
      <c r="BY120" s="771"/>
      <c r="BZ120" s="771"/>
      <c r="CA120" s="771">
        <v>441345</v>
      </c>
      <c r="CB120" s="771"/>
      <c r="CC120" s="771"/>
      <c r="CD120" s="771"/>
      <c r="CE120" s="771"/>
      <c r="CF120" s="848">
        <v>5.9</v>
      </c>
      <c r="CG120" s="849"/>
      <c r="CH120" s="849"/>
      <c r="CI120" s="849"/>
      <c r="CJ120" s="849"/>
      <c r="CK120" s="850" t="s">
        <v>444</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4175893</v>
      </c>
      <c r="DH120" s="800"/>
      <c r="DI120" s="800"/>
      <c r="DJ120" s="800"/>
      <c r="DK120" s="800"/>
      <c r="DL120" s="800">
        <v>4092384</v>
      </c>
      <c r="DM120" s="800"/>
      <c r="DN120" s="800"/>
      <c r="DO120" s="800"/>
      <c r="DP120" s="800"/>
      <c r="DQ120" s="800">
        <v>4047644</v>
      </c>
      <c r="DR120" s="800"/>
      <c r="DS120" s="800"/>
      <c r="DT120" s="800"/>
      <c r="DU120" s="800"/>
      <c r="DV120" s="801">
        <v>54.4</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11691139</v>
      </c>
      <c r="BR121" s="858"/>
      <c r="BS121" s="858"/>
      <c r="BT121" s="858"/>
      <c r="BU121" s="858"/>
      <c r="BV121" s="858">
        <v>11457786</v>
      </c>
      <c r="BW121" s="858"/>
      <c r="BX121" s="858"/>
      <c r="BY121" s="858"/>
      <c r="BZ121" s="858"/>
      <c r="CA121" s="858">
        <v>11615472</v>
      </c>
      <c r="CB121" s="858"/>
      <c r="CC121" s="858"/>
      <c r="CD121" s="858"/>
      <c r="CE121" s="858"/>
      <c r="CF121" s="859">
        <v>156.1</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554387</v>
      </c>
      <c r="DH121" s="771"/>
      <c r="DI121" s="771"/>
      <c r="DJ121" s="771"/>
      <c r="DK121" s="771"/>
      <c r="DL121" s="771">
        <v>654743</v>
      </c>
      <c r="DM121" s="771"/>
      <c r="DN121" s="771"/>
      <c r="DO121" s="771"/>
      <c r="DP121" s="771"/>
      <c r="DQ121" s="771">
        <v>1071595</v>
      </c>
      <c r="DR121" s="771"/>
      <c r="DS121" s="771"/>
      <c r="DT121" s="771"/>
      <c r="DU121" s="771"/>
      <c r="DV121" s="823">
        <v>14.4</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447</v>
      </c>
      <c r="BP122" s="838"/>
      <c r="BQ122" s="839">
        <v>19505566</v>
      </c>
      <c r="BR122" s="840"/>
      <c r="BS122" s="840"/>
      <c r="BT122" s="840"/>
      <c r="BU122" s="840"/>
      <c r="BV122" s="840">
        <v>19335802</v>
      </c>
      <c r="BW122" s="840"/>
      <c r="BX122" s="840"/>
      <c r="BY122" s="840"/>
      <c r="BZ122" s="840"/>
      <c r="CA122" s="840">
        <v>19293772</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945764</v>
      </c>
      <c r="DH122" s="771"/>
      <c r="DI122" s="771"/>
      <c r="DJ122" s="771"/>
      <c r="DK122" s="771"/>
      <c r="DL122" s="771">
        <v>896067</v>
      </c>
      <c r="DM122" s="771"/>
      <c r="DN122" s="771"/>
      <c r="DO122" s="771"/>
      <c r="DP122" s="771"/>
      <c r="DQ122" s="771">
        <v>846415</v>
      </c>
      <c r="DR122" s="771"/>
      <c r="DS122" s="771"/>
      <c r="DT122" s="771"/>
      <c r="DU122" s="771"/>
      <c r="DV122" s="823">
        <v>11.4</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449</v>
      </c>
      <c r="AB123" s="784"/>
      <c r="AC123" s="784"/>
      <c r="AD123" s="784"/>
      <c r="AE123" s="785"/>
      <c r="AF123" s="786" t="s">
        <v>449</v>
      </c>
      <c r="AG123" s="784"/>
      <c r="AH123" s="784"/>
      <c r="AI123" s="784"/>
      <c r="AJ123" s="785"/>
      <c r="AK123" s="786" t="s">
        <v>449</v>
      </c>
      <c r="AL123" s="784"/>
      <c r="AM123" s="784"/>
      <c r="AN123" s="784"/>
      <c r="AO123" s="785"/>
      <c r="AP123" s="754" t="s">
        <v>449</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12.4</v>
      </c>
      <c r="BR123" s="832"/>
      <c r="BS123" s="832"/>
      <c r="BT123" s="832"/>
      <c r="BU123" s="832"/>
      <c r="BV123" s="832">
        <v>7.9</v>
      </c>
      <c r="BW123" s="832"/>
      <c r="BX123" s="832"/>
      <c r="BY123" s="832"/>
      <c r="BZ123" s="832"/>
      <c r="CA123" s="832">
        <v>12.2</v>
      </c>
      <c r="CB123" s="832"/>
      <c r="CC123" s="832"/>
      <c r="CD123" s="832"/>
      <c r="CE123" s="832"/>
      <c r="CF123" s="730"/>
      <c r="CG123" s="731"/>
      <c r="CH123" s="731"/>
      <c r="CI123" s="731"/>
      <c r="CJ123" s="833"/>
      <c r="CK123" s="851"/>
      <c r="CL123" s="812"/>
      <c r="CM123" s="812"/>
      <c r="CN123" s="812"/>
      <c r="CO123" s="813"/>
      <c r="CP123" s="828" t="s">
        <v>451</v>
      </c>
      <c r="CQ123" s="829"/>
      <c r="CR123" s="829"/>
      <c r="CS123" s="829"/>
      <c r="CT123" s="829"/>
      <c r="CU123" s="829"/>
      <c r="CV123" s="829"/>
      <c r="CW123" s="829"/>
      <c r="CX123" s="829"/>
      <c r="CY123" s="829"/>
      <c r="CZ123" s="829"/>
      <c r="DA123" s="829"/>
      <c r="DB123" s="829"/>
      <c r="DC123" s="829"/>
      <c r="DD123" s="829"/>
      <c r="DE123" s="829"/>
      <c r="DF123" s="830"/>
      <c r="DG123" s="783">
        <v>123901</v>
      </c>
      <c r="DH123" s="784"/>
      <c r="DI123" s="784"/>
      <c r="DJ123" s="784"/>
      <c r="DK123" s="785"/>
      <c r="DL123" s="786">
        <v>107873</v>
      </c>
      <c r="DM123" s="784"/>
      <c r="DN123" s="784"/>
      <c r="DO123" s="784"/>
      <c r="DP123" s="785"/>
      <c r="DQ123" s="786">
        <v>92629</v>
      </c>
      <c r="DR123" s="784"/>
      <c r="DS123" s="784"/>
      <c r="DT123" s="784"/>
      <c r="DU123" s="785"/>
      <c r="DV123" s="754">
        <v>1.2</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322</v>
      </c>
      <c r="AB124" s="784"/>
      <c r="AC124" s="784"/>
      <c r="AD124" s="784"/>
      <c r="AE124" s="785"/>
      <c r="AF124" s="786" t="s">
        <v>322</v>
      </c>
      <c r="AG124" s="784"/>
      <c r="AH124" s="784"/>
      <c r="AI124" s="784"/>
      <c r="AJ124" s="785"/>
      <c r="AK124" s="786" t="s">
        <v>322</v>
      </c>
      <c r="AL124" s="784"/>
      <c r="AM124" s="784"/>
      <c r="AN124" s="784"/>
      <c r="AO124" s="785"/>
      <c r="AP124" s="754" t="s">
        <v>322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322</v>
      </c>
      <c r="DH124" s="717"/>
      <c r="DI124" s="717"/>
      <c r="DJ124" s="717"/>
      <c r="DK124" s="718"/>
      <c r="DL124" s="719" t="s">
        <v>322</v>
      </c>
      <c r="DM124" s="717"/>
      <c r="DN124" s="717"/>
      <c r="DO124" s="717"/>
      <c r="DP124" s="718"/>
      <c r="DQ124" s="719" t="s">
        <v>322</v>
      </c>
      <c r="DR124" s="717"/>
      <c r="DS124" s="717"/>
      <c r="DT124" s="717"/>
      <c r="DU124" s="718"/>
      <c r="DV124" s="807" t="s">
        <v>322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322</v>
      </c>
      <c r="AB125" s="784"/>
      <c r="AC125" s="784"/>
      <c r="AD125" s="784"/>
      <c r="AE125" s="785"/>
      <c r="AF125" s="786" t="s">
        <v>322</v>
      </c>
      <c r="AG125" s="784"/>
      <c r="AH125" s="784"/>
      <c r="AI125" s="784"/>
      <c r="AJ125" s="785"/>
      <c r="AK125" s="786" t="s">
        <v>322</v>
      </c>
      <c r="AL125" s="784"/>
      <c r="AM125" s="784"/>
      <c r="AN125" s="784"/>
      <c r="AO125" s="785"/>
      <c r="AP125" s="754" t="s">
        <v>322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322</v>
      </c>
      <c r="DH125" s="800"/>
      <c r="DI125" s="800"/>
      <c r="DJ125" s="800"/>
      <c r="DK125" s="800"/>
      <c r="DL125" s="800" t="s">
        <v>322</v>
      </c>
      <c r="DM125" s="800"/>
      <c r="DN125" s="800"/>
      <c r="DO125" s="800"/>
      <c r="DP125" s="800"/>
      <c r="DQ125" s="800" t="s">
        <v>322</v>
      </c>
      <c r="DR125" s="800"/>
      <c r="DS125" s="800"/>
      <c r="DT125" s="800"/>
      <c r="DU125" s="800"/>
      <c r="DV125" s="801" t="s">
        <v>322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322</v>
      </c>
      <c r="AB126" s="784"/>
      <c r="AC126" s="784"/>
      <c r="AD126" s="784"/>
      <c r="AE126" s="785"/>
      <c r="AF126" s="786" t="s">
        <v>322</v>
      </c>
      <c r="AG126" s="784"/>
      <c r="AH126" s="784"/>
      <c r="AI126" s="784"/>
      <c r="AJ126" s="785"/>
      <c r="AK126" s="786" t="s">
        <v>322</v>
      </c>
      <c r="AL126" s="784"/>
      <c r="AM126" s="784"/>
      <c r="AN126" s="784"/>
      <c r="AO126" s="785"/>
      <c r="AP126" s="754" t="s">
        <v>322</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322</v>
      </c>
      <c r="DH126" s="771"/>
      <c r="DI126" s="771"/>
      <c r="DJ126" s="771"/>
      <c r="DK126" s="771"/>
      <c r="DL126" s="771" t="s">
        <v>322</v>
      </c>
      <c r="DM126" s="771"/>
      <c r="DN126" s="771"/>
      <c r="DO126" s="771"/>
      <c r="DP126" s="771"/>
      <c r="DQ126" s="771" t="s">
        <v>322</v>
      </c>
      <c r="DR126" s="771"/>
      <c r="DS126" s="771"/>
      <c r="DT126" s="771"/>
      <c r="DU126" s="771"/>
      <c r="DV126" s="823" t="s">
        <v>322</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32987</v>
      </c>
      <c r="AB127" s="784"/>
      <c r="AC127" s="784"/>
      <c r="AD127" s="784"/>
      <c r="AE127" s="785"/>
      <c r="AF127" s="786">
        <v>26935</v>
      </c>
      <c r="AG127" s="784"/>
      <c r="AH127" s="784"/>
      <c r="AI127" s="784"/>
      <c r="AJ127" s="785"/>
      <c r="AK127" s="786">
        <v>22103</v>
      </c>
      <c r="AL127" s="784"/>
      <c r="AM127" s="784"/>
      <c r="AN127" s="784"/>
      <c r="AO127" s="785"/>
      <c r="AP127" s="754">
        <v>0.3</v>
      </c>
      <c r="AQ127" s="755"/>
      <c r="AR127" s="755"/>
      <c r="AS127" s="755"/>
      <c r="AT127" s="756"/>
      <c r="AU127" s="233"/>
      <c r="AV127" s="233"/>
      <c r="AW127" s="233"/>
      <c r="AX127" s="757" t="s">
        <v>461</v>
      </c>
      <c r="AY127" s="758"/>
      <c r="AZ127" s="758"/>
      <c r="BA127" s="758"/>
      <c r="BB127" s="758"/>
      <c r="BC127" s="758"/>
      <c r="BD127" s="758"/>
      <c r="BE127" s="759"/>
      <c r="BF127" s="760" t="s">
        <v>322</v>
      </c>
      <c r="BG127" s="761"/>
      <c r="BH127" s="761"/>
      <c r="BI127" s="761"/>
      <c r="BJ127" s="761"/>
      <c r="BK127" s="761"/>
      <c r="BL127" s="762"/>
      <c r="BM127" s="760">
        <v>13.61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463</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105711</v>
      </c>
      <c r="AB128" s="724"/>
      <c r="AC128" s="724"/>
      <c r="AD128" s="724"/>
      <c r="AE128" s="725"/>
      <c r="AF128" s="726">
        <v>92028</v>
      </c>
      <c r="AG128" s="724"/>
      <c r="AH128" s="724"/>
      <c r="AI128" s="724"/>
      <c r="AJ128" s="725"/>
      <c r="AK128" s="726">
        <v>72185</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112</v>
      </c>
      <c r="BG128" s="791"/>
      <c r="BH128" s="791"/>
      <c r="BI128" s="791"/>
      <c r="BJ128" s="791"/>
      <c r="BK128" s="791"/>
      <c r="BL128" s="792"/>
      <c r="BM128" s="790">
        <v>18.61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8692537</v>
      </c>
      <c r="AB129" s="784"/>
      <c r="AC129" s="784"/>
      <c r="AD129" s="784"/>
      <c r="AE129" s="785"/>
      <c r="AF129" s="786">
        <v>8703256</v>
      </c>
      <c r="AG129" s="784"/>
      <c r="AH129" s="784"/>
      <c r="AI129" s="784"/>
      <c r="AJ129" s="785"/>
      <c r="AK129" s="786">
        <v>8572479</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1103869</v>
      </c>
      <c r="AB130" s="784"/>
      <c r="AC130" s="784"/>
      <c r="AD130" s="784"/>
      <c r="AE130" s="785"/>
      <c r="AF130" s="786">
        <v>1118007</v>
      </c>
      <c r="AG130" s="784"/>
      <c r="AH130" s="784"/>
      <c r="AI130" s="784"/>
      <c r="AJ130" s="785"/>
      <c r="AK130" s="786">
        <v>1133610</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12.2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7588668</v>
      </c>
      <c r="AB131" s="717"/>
      <c r="AC131" s="717"/>
      <c r="AD131" s="717"/>
      <c r="AE131" s="718"/>
      <c r="AF131" s="719">
        <v>7585249</v>
      </c>
      <c r="AG131" s="717"/>
      <c r="AH131" s="717"/>
      <c r="AI131" s="717"/>
      <c r="AJ131" s="718"/>
      <c r="AK131" s="719">
        <v>7438869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10.71285501</v>
      </c>
      <c r="AB132" s="740"/>
      <c r="AC132" s="740"/>
      <c r="AD132" s="740"/>
      <c r="AE132" s="741"/>
      <c r="AF132" s="742">
        <v>8.9040322239999998</v>
      </c>
      <c r="AG132" s="740"/>
      <c r="AH132" s="740"/>
      <c r="AI132" s="740"/>
      <c r="AJ132" s="741"/>
      <c r="AK132" s="742">
        <v>7.3399598780000002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10.8</v>
      </c>
      <c r="AB133" s="749"/>
      <c r="AC133" s="749"/>
      <c r="AD133" s="749"/>
      <c r="AE133" s="750"/>
      <c r="AF133" s="748">
        <v>10.199999999999999</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2900836</v>
      </c>
      <c r="L9" s="264">
        <v>90487</v>
      </c>
      <c r="M9" s="265">
        <v>80825</v>
      </c>
      <c r="N9" s="266">
        <v>12</v>
      </c>
    </row>
    <row r="10" spans="1:16">
      <c r="A10" s="248"/>
      <c r="B10" s="244"/>
      <c r="C10" s="244"/>
      <c r="D10" s="244"/>
      <c r="E10" s="244"/>
      <c r="F10" s="244"/>
      <c r="G10" s="1133" t="s">
        <v>484</v>
      </c>
      <c r="H10" s="1134"/>
      <c r="I10" s="1134"/>
      <c r="J10" s="1135"/>
      <c r="K10" s="267">
        <v>69811</v>
      </c>
      <c r="L10" s="268">
        <v>2178</v>
      </c>
      <c r="M10" s="269">
        <v>6342</v>
      </c>
      <c r="N10" s="270">
        <v>-65.7</v>
      </c>
    </row>
    <row r="11" spans="1:16" ht="13.5" customHeight="1">
      <c r="A11" s="248"/>
      <c r="B11" s="244"/>
      <c r="C11" s="244"/>
      <c r="D11" s="244"/>
      <c r="E11" s="244"/>
      <c r="F11" s="244"/>
      <c r="G11" s="1133" t="s">
        <v>485</v>
      </c>
      <c r="H11" s="1134"/>
      <c r="I11" s="1134"/>
      <c r="J11" s="1135"/>
      <c r="K11" s="267">
        <v>25782</v>
      </c>
      <c r="L11" s="268">
        <v>804</v>
      </c>
      <c r="M11" s="269">
        <v>8139</v>
      </c>
      <c r="N11" s="270">
        <v>-90.1</v>
      </c>
    </row>
    <row r="12" spans="1:16" ht="13.5" customHeight="1">
      <c r="A12" s="248"/>
      <c r="B12" s="244"/>
      <c r="C12" s="244"/>
      <c r="D12" s="244"/>
      <c r="E12" s="244"/>
      <c r="F12" s="244"/>
      <c r="G12" s="1133" t="s">
        <v>486</v>
      </c>
      <c r="H12" s="1134"/>
      <c r="I12" s="1134"/>
      <c r="J12" s="1135"/>
      <c r="K12" s="267" t="s">
        <v>487</v>
      </c>
      <c r="L12" s="268" t="s">
        <v>487</v>
      </c>
      <c r="M12" s="269">
        <v>1344</v>
      </c>
      <c r="N12" s="270" t="s">
        <v>487</v>
      </c>
    </row>
    <row r="13" spans="1:16" ht="13.5" customHeight="1">
      <c r="A13" s="248"/>
      <c r="B13" s="244"/>
      <c r="C13" s="244"/>
      <c r="D13" s="244"/>
      <c r="E13" s="244"/>
      <c r="F13" s="244"/>
      <c r="G13" s="1133" t="s">
        <v>488</v>
      </c>
      <c r="H13" s="1134"/>
      <c r="I13" s="1134"/>
      <c r="J13" s="1135"/>
      <c r="K13" s="267" t="s">
        <v>487</v>
      </c>
      <c r="L13" s="268" t="s">
        <v>487</v>
      </c>
      <c r="M13" s="269" t="s">
        <v>487</v>
      </c>
      <c r="N13" s="270" t="s">
        <v>487</v>
      </c>
    </row>
    <row r="14" spans="1:16" ht="13.5" customHeight="1">
      <c r="A14" s="248"/>
      <c r="B14" s="244"/>
      <c r="C14" s="244"/>
      <c r="D14" s="244"/>
      <c r="E14" s="244"/>
      <c r="F14" s="244"/>
      <c r="G14" s="1133" t="s">
        <v>489</v>
      </c>
      <c r="H14" s="1134"/>
      <c r="I14" s="1134"/>
      <c r="J14" s="1135"/>
      <c r="K14" s="267">
        <v>156032</v>
      </c>
      <c r="L14" s="268">
        <v>4867</v>
      </c>
      <c r="M14" s="269">
        <v>3637</v>
      </c>
      <c r="N14" s="270">
        <v>33.799999999999997</v>
      </c>
    </row>
    <row r="15" spans="1:16" ht="13.5" customHeight="1">
      <c r="A15" s="248"/>
      <c r="B15" s="244"/>
      <c r="C15" s="244"/>
      <c r="D15" s="244"/>
      <c r="E15" s="244"/>
      <c r="F15" s="244"/>
      <c r="G15" s="1133" t="s">
        <v>490</v>
      </c>
      <c r="H15" s="1134"/>
      <c r="I15" s="1134"/>
      <c r="J15" s="1135"/>
      <c r="K15" s="267">
        <v>54571</v>
      </c>
      <c r="L15" s="268">
        <v>1702</v>
      </c>
      <c r="M15" s="269">
        <v>1906</v>
      </c>
      <c r="N15" s="270">
        <v>-10.7</v>
      </c>
    </row>
    <row r="16" spans="1:16">
      <c r="A16" s="248"/>
      <c r="B16" s="244"/>
      <c r="C16" s="244"/>
      <c r="D16" s="244"/>
      <c r="E16" s="244"/>
      <c r="F16" s="244"/>
      <c r="G16" s="1136" t="s">
        <v>491</v>
      </c>
      <c r="H16" s="1137"/>
      <c r="I16" s="1137"/>
      <c r="J16" s="1138"/>
      <c r="K16" s="268">
        <v>-194809</v>
      </c>
      <c r="L16" s="268">
        <v>-6077</v>
      </c>
      <c r="M16" s="269">
        <v>-8599</v>
      </c>
      <c r="N16" s="270">
        <v>-29.3</v>
      </c>
    </row>
    <row r="17" spans="1:16">
      <c r="A17" s="248"/>
      <c r="B17" s="244"/>
      <c r="C17" s="244"/>
      <c r="D17" s="244"/>
      <c r="E17" s="244"/>
      <c r="F17" s="244"/>
      <c r="G17" s="1136" t="s">
        <v>170</v>
      </c>
      <c r="H17" s="1137"/>
      <c r="I17" s="1137"/>
      <c r="J17" s="1138"/>
      <c r="K17" s="268">
        <v>3012223</v>
      </c>
      <c r="L17" s="268">
        <v>93962</v>
      </c>
      <c r="M17" s="269">
        <v>93595</v>
      </c>
      <c r="N17" s="270">
        <v>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10.33</v>
      </c>
      <c r="L21" s="281">
        <v>9.1300000000000008</v>
      </c>
      <c r="M21" s="282">
        <v>1.2</v>
      </c>
      <c r="N21" s="249"/>
      <c r="O21" s="283"/>
      <c r="P21" s="279"/>
    </row>
    <row r="22" spans="1:16" s="284" customFormat="1">
      <c r="A22" s="279"/>
      <c r="B22" s="249"/>
      <c r="C22" s="249"/>
      <c r="D22" s="249"/>
      <c r="E22" s="249"/>
      <c r="F22" s="249"/>
      <c r="G22" s="1130" t="s">
        <v>497</v>
      </c>
      <c r="H22" s="1131"/>
      <c r="I22" s="1131"/>
      <c r="J22" s="1132"/>
      <c r="K22" s="285">
        <v>96.2</v>
      </c>
      <c r="L22" s="286">
        <v>96.9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1148365</v>
      </c>
      <c r="L32" s="294">
        <v>35821</v>
      </c>
      <c r="M32" s="295">
        <v>60757</v>
      </c>
      <c r="N32" s="296">
        <v>-41</v>
      </c>
    </row>
    <row r="33" spans="1:16" ht="13.5" customHeight="1">
      <c r="A33" s="248"/>
      <c r="B33" s="244"/>
      <c r="C33" s="244"/>
      <c r="D33" s="244"/>
      <c r="E33" s="244"/>
      <c r="F33" s="244"/>
      <c r="G33" s="1121" t="s">
        <v>501</v>
      </c>
      <c r="H33" s="1122"/>
      <c r="I33" s="1122"/>
      <c r="J33" s="1123"/>
      <c r="K33" s="294" t="s">
        <v>487</v>
      </c>
      <c r="L33" s="294" t="s">
        <v>487</v>
      </c>
      <c r="M33" s="295" t="s">
        <v>487</v>
      </c>
      <c r="N33" s="296" t="s">
        <v>487</v>
      </c>
    </row>
    <row r="34" spans="1:16" ht="27" customHeight="1">
      <c r="A34" s="248"/>
      <c r="B34" s="244"/>
      <c r="C34" s="244"/>
      <c r="D34" s="244"/>
      <c r="E34" s="244"/>
      <c r="F34" s="244"/>
      <c r="G34" s="1121" t="s">
        <v>502</v>
      </c>
      <c r="H34" s="1122"/>
      <c r="I34" s="1122"/>
      <c r="J34" s="1123"/>
      <c r="K34" s="294" t="s">
        <v>487</v>
      </c>
      <c r="L34" s="294" t="s">
        <v>487</v>
      </c>
      <c r="M34" s="295">
        <v>12</v>
      </c>
      <c r="N34" s="296" t="s">
        <v>487</v>
      </c>
    </row>
    <row r="35" spans="1:16" ht="27" customHeight="1">
      <c r="A35" s="248"/>
      <c r="B35" s="244"/>
      <c r="C35" s="244"/>
      <c r="D35" s="244"/>
      <c r="E35" s="244"/>
      <c r="F35" s="244"/>
      <c r="G35" s="1121" t="s">
        <v>503</v>
      </c>
      <c r="H35" s="1122"/>
      <c r="I35" s="1122"/>
      <c r="J35" s="1123"/>
      <c r="K35" s="294">
        <v>428719</v>
      </c>
      <c r="L35" s="294">
        <v>13373</v>
      </c>
      <c r="M35" s="295">
        <v>18759</v>
      </c>
      <c r="N35" s="296">
        <v>-28.7</v>
      </c>
    </row>
    <row r="36" spans="1:16" ht="27" customHeight="1">
      <c r="A36" s="248"/>
      <c r="B36" s="244"/>
      <c r="C36" s="244"/>
      <c r="D36" s="244"/>
      <c r="E36" s="244"/>
      <c r="F36" s="244"/>
      <c r="G36" s="1121" t="s">
        <v>504</v>
      </c>
      <c r="H36" s="1122"/>
      <c r="I36" s="1122"/>
      <c r="J36" s="1123"/>
      <c r="K36" s="294">
        <v>152618</v>
      </c>
      <c r="L36" s="294">
        <v>4761</v>
      </c>
      <c r="M36" s="295">
        <v>3072</v>
      </c>
      <c r="N36" s="296">
        <v>55</v>
      </c>
    </row>
    <row r="37" spans="1:16" ht="13.5" customHeight="1">
      <c r="A37" s="248"/>
      <c r="B37" s="244"/>
      <c r="C37" s="244"/>
      <c r="D37" s="244"/>
      <c r="E37" s="244"/>
      <c r="F37" s="244"/>
      <c r="G37" s="1121" t="s">
        <v>505</v>
      </c>
      <c r="H37" s="1122"/>
      <c r="I37" s="1122"/>
      <c r="J37" s="1123"/>
      <c r="K37" s="294">
        <v>22103</v>
      </c>
      <c r="L37" s="294">
        <v>689</v>
      </c>
      <c r="M37" s="295">
        <v>1649</v>
      </c>
      <c r="N37" s="296">
        <v>-58.2</v>
      </c>
    </row>
    <row r="38" spans="1:16" ht="27" customHeight="1">
      <c r="A38" s="248"/>
      <c r="B38" s="244"/>
      <c r="C38" s="244"/>
      <c r="D38" s="244"/>
      <c r="E38" s="244"/>
      <c r="F38" s="244"/>
      <c r="G38" s="1124" t="s">
        <v>506</v>
      </c>
      <c r="H38" s="1125"/>
      <c r="I38" s="1125"/>
      <c r="J38" s="1126"/>
      <c r="K38" s="297" t="s">
        <v>487</v>
      </c>
      <c r="L38" s="297" t="s">
        <v>487</v>
      </c>
      <c r="M38" s="298">
        <v>6</v>
      </c>
      <c r="N38" s="299" t="s">
        <v>487</v>
      </c>
      <c r="O38" s="293"/>
    </row>
    <row r="39" spans="1:16">
      <c r="A39" s="248"/>
      <c r="B39" s="244"/>
      <c r="C39" s="244"/>
      <c r="D39" s="244"/>
      <c r="E39" s="244"/>
      <c r="F39" s="244"/>
      <c r="G39" s="1124" t="s">
        <v>507</v>
      </c>
      <c r="H39" s="1125"/>
      <c r="I39" s="1125"/>
      <c r="J39" s="1126"/>
      <c r="K39" s="300">
        <v>-72185</v>
      </c>
      <c r="L39" s="300">
        <v>-2252</v>
      </c>
      <c r="M39" s="301">
        <v>-3997</v>
      </c>
      <c r="N39" s="302">
        <v>-43.7</v>
      </c>
      <c r="O39" s="293"/>
    </row>
    <row r="40" spans="1:16" ht="27" customHeight="1">
      <c r="A40" s="248"/>
      <c r="B40" s="244"/>
      <c r="C40" s="244"/>
      <c r="D40" s="244"/>
      <c r="E40" s="244"/>
      <c r="F40" s="244"/>
      <c r="G40" s="1121" t="s">
        <v>508</v>
      </c>
      <c r="H40" s="1122"/>
      <c r="I40" s="1122"/>
      <c r="J40" s="1123"/>
      <c r="K40" s="300">
        <v>-1133610</v>
      </c>
      <c r="L40" s="300">
        <v>-35361</v>
      </c>
      <c r="M40" s="301">
        <v>-56436</v>
      </c>
      <c r="N40" s="302">
        <v>-37.299999999999997</v>
      </c>
      <c r="O40" s="293"/>
    </row>
    <row r="41" spans="1:16">
      <c r="A41" s="248"/>
      <c r="B41" s="244"/>
      <c r="C41" s="244"/>
      <c r="D41" s="244"/>
      <c r="E41" s="244"/>
      <c r="F41" s="244"/>
      <c r="G41" s="1127" t="s">
        <v>281</v>
      </c>
      <c r="H41" s="1128"/>
      <c r="I41" s="1128"/>
      <c r="J41" s="1129"/>
      <c r="K41" s="294">
        <v>546010</v>
      </c>
      <c r="L41" s="300">
        <v>17032</v>
      </c>
      <c r="M41" s="301">
        <v>23822</v>
      </c>
      <c r="N41" s="302">
        <v>-28.5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2880626</v>
      </c>
      <c r="J51" s="320">
        <v>86151</v>
      </c>
      <c r="K51" s="321">
        <v>33.799999999999997</v>
      </c>
      <c r="L51" s="322">
        <v>86381</v>
      </c>
      <c r="M51" s="323">
        <v>9.3000000000000007</v>
      </c>
      <c r="N51" s="324">
        <v>24.5</v>
      </c>
    </row>
    <row r="52" spans="1:14">
      <c r="A52" s="248"/>
      <c r="B52" s="244"/>
      <c r="C52" s="244"/>
      <c r="D52" s="244"/>
      <c r="E52" s="244"/>
      <c r="F52" s="244"/>
      <c r="G52" s="325"/>
      <c r="H52" s="326" t="s">
        <v>519</v>
      </c>
      <c r="I52" s="327">
        <v>1365785</v>
      </c>
      <c r="J52" s="328">
        <v>40847</v>
      </c>
      <c r="K52" s="329">
        <v>8.4</v>
      </c>
      <c r="L52" s="330">
        <v>41242</v>
      </c>
      <c r="M52" s="331">
        <v>-10.4</v>
      </c>
      <c r="N52" s="332">
        <v>18.8</v>
      </c>
    </row>
    <row r="53" spans="1:14">
      <c r="A53" s="248"/>
      <c r="B53" s="244"/>
      <c r="C53" s="244"/>
      <c r="D53" s="244"/>
      <c r="E53" s="244"/>
      <c r="F53" s="244"/>
      <c r="G53" s="310" t="s">
        <v>520</v>
      </c>
      <c r="H53" s="311"/>
      <c r="I53" s="319">
        <v>1503744</v>
      </c>
      <c r="J53" s="320">
        <v>45432</v>
      </c>
      <c r="K53" s="321">
        <v>-47.3</v>
      </c>
      <c r="L53" s="322">
        <v>67088</v>
      </c>
      <c r="M53" s="323">
        <v>-22.3</v>
      </c>
      <c r="N53" s="324">
        <v>-25</v>
      </c>
    </row>
    <row r="54" spans="1:14">
      <c r="A54" s="248"/>
      <c r="B54" s="244"/>
      <c r="C54" s="244"/>
      <c r="D54" s="244"/>
      <c r="E54" s="244"/>
      <c r="F54" s="244"/>
      <c r="G54" s="325"/>
      <c r="H54" s="326" t="s">
        <v>519</v>
      </c>
      <c r="I54" s="327">
        <v>949122</v>
      </c>
      <c r="J54" s="328">
        <v>28675</v>
      </c>
      <c r="K54" s="329">
        <v>-29.8</v>
      </c>
      <c r="L54" s="330">
        <v>37146</v>
      </c>
      <c r="M54" s="331">
        <v>-9.9</v>
      </c>
      <c r="N54" s="332">
        <v>-19.899999999999999</v>
      </c>
    </row>
    <row r="55" spans="1:14">
      <c r="A55" s="248"/>
      <c r="B55" s="244"/>
      <c r="C55" s="244"/>
      <c r="D55" s="244"/>
      <c r="E55" s="244"/>
      <c r="F55" s="244"/>
      <c r="G55" s="310" t="s">
        <v>521</v>
      </c>
      <c r="H55" s="311"/>
      <c r="I55" s="319">
        <v>1452500</v>
      </c>
      <c r="J55" s="320">
        <v>44259</v>
      </c>
      <c r="K55" s="321">
        <v>-2.6</v>
      </c>
      <c r="L55" s="322">
        <v>70489</v>
      </c>
      <c r="M55" s="323">
        <v>5.0999999999999996</v>
      </c>
      <c r="N55" s="324">
        <v>-7.7</v>
      </c>
    </row>
    <row r="56" spans="1:14">
      <c r="A56" s="248"/>
      <c r="B56" s="244"/>
      <c r="C56" s="244"/>
      <c r="D56" s="244"/>
      <c r="E56" s="244"/>
      <c r="F56" s="244"/>
      <c r="G56" s="325"/>
      <c r="H56" s="326" t="s">
        <v>519</v>
      </c>
      <c r="I56" s="327">
        <v>775198</v>
      </c>
      <c r="J56" s="328">
        <v>23621</v>
      </c>
      <c r="K56" s="329">
        <v>-17.600000000000001</v>
      </c>
      <c r="L56" s="330">
        <v>37817</v>
      </c>
      <c r="M56" s="331">
        <v>1.8</v>
      </c>
      <c r="N56" s="332">
        <v>-19.399999999999999</v>
      </c>
    </row>
    <row r="57" spans="1:14">
      <c r="A57" s="248"/>
      <c r="B57" s="244"/>
      <c r="C57" s="244"/>
      <c r="D57" s="244"/>
      <c r="E57" s="244"/>
      <c r="F57" s="244"/>
      <c r="G57" s="310" t="s">
        <v>522</v>
      </c>
      <c r="H57" s="311"/>
      <c r="I57" s="319">
        <v>2368952</v>
      </c>
      <c r="J57" s="320">
        <v>72830</v>
      </c>
      <c r="K57" s="321">
        <v>64.599999999999994</v>
      </c>
      <c r="L57" s="322">
        <v>84389</v>
      </c>
      <c r="M57" s="323">
        <v>19.7</v>
      </c>
      <c r="N57" s="324">
        <v>44.9</v>
      </c>
    </row>
    <row r="58" spans="1:14">
      <c r="A58" s="248"/>
      <c r="B58" s="244"/>
      <c r="C58" s="244"/>
      <c r="D58" s="244"/>
      <c r="E58" s="244"/>
      <c r="F58" s="244"/>
      <c r="G58" s="325"/>
      <c r="H58" s="326" t="s">
        <v>519</v>
      </c>
      <c r="I58" s="327">
        <v>987893</v>
      </c>
      <c r="J58" s="328">
        <v>30371</v>
      </c>
      <c r="K58" s="329">
        <v>28.6</v>
      </c>
      <c r="L58" s="330">
        <v>44339</v>
      </c>
      <c r="M58" s="331">
        <v>17.2</v>
      </c>
      <c r="N58" s="332">
        <v>11.4</v>
      </c>
    </row>
    <row r="59" spans="1:14">
      <c r="A59" s="248"/>
      <c r="B59" s="244"/>
      <c r="C59" s="244"/>
      <c r="D59" s="244"/>
      <c r="E59" s="244"/>
      <c r="F59" s="244"/>
      <c r="G59" s="310" t="s">
        <v>523</v>
      </c>
      <c r="H59" s="311"/>
      <c r="I59" s="319">
        <v>3348715</v>
      </c>
      <c r="J59" s="320">
        <v>104458</v>
      </c>
      <c r="K59" s="321">
        <v>43.4</v>
      </c>
      <c r="L59" s="322">
        <v>83623</v>
      </c>
      <c r="M59" s="323">
        <v>-0.9</v>
      </c>
      <c r="N59" s="324">
        <v>44.3</v>
      </c>
    </row>
    <row r="60" spans="1:14">
      <c r="A60" s="248"/>
      <c r="B60" s="244"/>
      <c r="C60" s="244"/>
      <c r="D60" s="244"/>
      <c r="E60" s="244"/>
      <c r="F60" s="244"/>
      <c r="G60" s="325"/>
      <c r="H60" s="326" t="s">
        <v>519</v>
      </c>
      <c r="I60" s="333">
        <v>1927292</v>
      </c>
      <c r="J60" s="328">
        <v>60119</v>
      </c>
      <c r="K60" s="329">
        <v>97.9</v>
      </c>
      <c r="L60" s="330">
        <v>48787</v>
      </c>
      <c r="M60" s="331">
        <v>10</v>
      </c>
      <c r="N60" s="332">
        <v>87.9</v>
      </c>
    </row>
    <row r="61" spans="1:14">
      <c r="A61" s="248"/>
      <c r="B61" s="244"/>
      <c r="C61" s="244"/>
      <c r="D61" s="244"/>
      <c r="E61" s="244"/>
      <c r="F61" s="244"/>
      <c r="G61" s="310" t="s">
        <v>524</v>
      </c>
      <c r="H61" s="334"/>
      <c r="I61" s="335">
        <v>2310907</v>
      </c>
      <c r="J61" s="336">
        <v>70626</v>
      </c>
      <c r="K61" s="337">
        <v>18.399999999999999</v>
      </c>
      <c r="L61" s="338">
        <v>78394</v>
      </c>
      <c r="M61" s="339">
        <v>2.2000000000000002</v>
      </c>
      <c r="N61" s="324">
        <v>16.2</v>
      </c>
    </row>
    <row r="62" spans="1:14">
      <c r="A62" s="248"/>
      <c r="B62" s="244"/>
      <c r="C62" s="244"/>
      <c r="D62" s="244"/>
      <c r="E62" s="244"/>
      <c r="F62" s="244"/>
      <c r="G62" s="325"/>
      <c r="H62" s="326" t="s">
        <v>519</v>
      </c>
      <c r="I62" s="327">
        <v>1201058</v>
      </c>
      <c r="J62" s="328">
        <v>36727</v>
      </c>
      <c r="K62" s="329">
        <v>17.5</v>
      </c>
      <c r="L62" s="330">
        <v>41866</v>
      </c>
      <c r="M62" s="331">
        <v>1.7</v>
      </c>
      <c r="N62" s="332">
        <v>15.8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9.09</v>
      </c>
      <c r="G47" s="12">
        <v>9.32</v>
      </c>
      <c r="H47" s="12">
        <v>9.44</v>
      </c>
      <c r="I47" s="12">
        <v>9.43</v>
      </c>
      <c r="J47" s="13">
        <v>9.58</v>
      </c>
    </row>
    <row r="48" spans="2:10" ht="57.75" customHeight="1">
      <c r="B48" s="14"/>
      <c r="C48" s="1141" t="s">
        <v>4</v>
      </c>
      <c r="D48" s="1141"/>
      <c r="E48" s="1142"/>
      <c r="F48" s="15">
        <v>5.63</v>
      </c>
      <c r="G48" s="16">
        <v>4.76</v>
      </c>
      <c r="H48" s="16">
        <v>4.6399999999999997</v>
      </c>
      <c r="I48" s="16">
        <v>4.24</v>
      </c>
      <c r="J48" s="17">
        <v>4.6500000000000004</v>
      </c>
    </row>
    <row r="49" spans="2:10" ht="57.75" customHeight="1" thickBot="1">
      <c r="B49" s="18"/>
      <c r="C49" s="1143" t="s">
        <v>5</v>
      </c>
      <c r="D49" s="1143"/>
      <c r="E49" s="1144"/>
      <c r="F49" s="19">
        <v>1.64</v>
      </c>
      <c r="G49" s="20" t="s">
        <v>531</v>
      </c>
      <c r="H49" s="20" t="s">
        <v>532</v>
      </c>
      <c r="I49" s="20" t="s">
        <v>533</v>
      </c>
      <c r="J49" s="21">
        <v>0.36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534</v>
      </c>
      <c r="D34" s="1151"/>
      <c r="E34" s="1152"/>
      <c r="F34" s="32">
        <v>5.51</v>
      </c>
      <c r="G34" s="33">
        <v>4.62</v>
      </c>
      <c r="H34" s="33">
        <v>4.5199999999999996</v>
      </c>
      <c r="I34" s="33">
        <v>4.17</v>
      </c>
      <c r="J34" s="34">
        <v>4.5999999999999996</v>
      </c>
      <c r="K34" s="22"/>
      <c r="L34" s="22"/>
      <c r="M34" s="22"/>
      <c r="N34" s="22"/>
      <c r="O34" s="22"/>
      <c r="P34" s="22"/>
    </row>
    <row r="35" spans="1:16" ht="39" customHeight="1">
      <c r="A35" s="22"/>
      <c r="B35" s="35"/>
      <c r="C35" s="1145" t="s">
        <v>535</v>
      </c>
      <c r="D35" s="1146"/>
      <c r="E35" s="1147"/>
      <c r="F35" s="36">
        <v>7.04</v>
      </c>
      <c r="G35" s="37">
        <v>7.04</v>
      </c>
      <c r="H35" s="37">
        <v>6.41</v>
      </c>
      <c r="I35" s="37">
        <v>5.22</v>
      </c>
      <c r="J35" s="38">
        <v>4.03</v>
      </c>
      <c r="K35" s="22"/>
      <c r="L35" s="22"/>
      <c r="M35" s="22"/>
      <c r="N35" s="22"/>
      <c r="O35" s="22"/>
      <c r="P35" s="22"/>
    </row>
    <row r="36" spans="1:16" ht="39" customHeight="1">
      <c r="A36" s="22"/>
      <c r="B36" s="35"/>
      <c r="C36" s="1145" t="s">
        <v>536</v>
      </c>
      <c r="D36" s="1146"/>
      <c r="E36" s="1147"/>
      <c r="F36" s="36">
        <v>2.19</v>
      </c>
      <c r="G36" s="37">
        <v>1.58</v>
      </c>
      <c r="H36" s="37">
        <v>3.55</v>
      </c>
      <c r="I36" s="37">
        <v>1.94</v>
      </c>
      <c r="J36" s="38">
        <v>1.57</v>
      </c>
      <c r="K36" s="22"/>
      <c r="L36" s="22"/>
      <c r="M36" s="22"/>
      <c r="N36" s="22"/>
      <c r="O36" s="22"/>
      <c r="P36" s="22"/>
    </row>
    <row r="37" spans="1:16" ht="39" customHeight="1">
      <c r="A37" s="22"/>
      <c r="B37" s="35"/>
      <c r="C37" s="1145" t="s">
        <v>537</v>
      </c>
      <c r="D37" s="1146"/>
      <c r="E37" s="1147"/>
      <c r="F37" s="36">
        <v>0.86</v>
      </c>
      <c r="G37" s="37">
        <v>0.32</v>
      </c>
      <c r="H37" s="37">
        <v>1.21</v>
      </c>
      <c r="I37" s="37">
        <v>1.18</v>
      </c>
      <c r="J37" s="38">
        <v>1.1200000000000001</v>
      </c>
      <c r="K37" s="22"/>
      <c r="L37" s="22"/>
      <c r="M37" s="22"/>
      <c r="N37" s="22"/>
      <c r="O37" s="22"/>
      <c r="P37" s="22"/>
    </row>
    <row r="38" spans="1:16" ht="39" customHeight="1">
      <c r="A38" s="22"/>
      <c r="B38" s="35"/>
      <c r="C38" s="1145" t="s">
        <v>538</v>
      </c>
      <c r="D38" s="1146"/>
      <c r="E38" s="1147"/>
      <c r="F38" s="36">
        <v>0.28999999999999998</v>
      </c>
      <c r="G38" s="37">
        <v>0.2</v>
      </c>
      <c r="H38" s="37">
        <v>0.32</v>
      </c>
      <c r="I38" s="37">
        <v>0.27</v>
      </c>
      <c r="J38" s="38">
        <v>0.3</v>
      </c>
      <c r="K38" s="22"/>
      <c r="L38" s="22"/>
      <c r="M38" s="22"/>
      <c r="N38" s="22"/>
      <c r="O38" s="22"/>
      <c r="P38" s="22"/>
    </row>
    <row r="39" spans="1:16" ht="39" customHeight="1">
      <c r="A39" s="22"/>
      <c r="B39" s="35"/>
      <c r="C39" s="1145" t="s">
        <v>539</v>
      </c>
      <c r="D39" s="1146"/>
      <c r="E39" s="1147"/>
      <c r="F39" s="36">
        <v>0.14000000000000001</v>
      </c>
      <c r="G39" s="37">
        <v>0.16</v>
      </c>
      <c r="H39" s="37">
        <v>0.22</v>
      </c>
      <c r="I39" s="37">
        <v>0.14000000000000001</v>
      </c>
      <c r="J39" s="38">
        <v>0.15</v>
      </c>
      <c r="K39" s="22"/>
      <c r="L39" s="22"/>
      <c r="M39" s="22"/>
      <c r="N39" s="22"/>
      <c r="O39" s="22"/>
      <c r="P39" s="22"/>
    </row>
    <row r="40" spans="1:16" ht="39" customHeight="1">
      <c r="A40" s="22"/>
      <c r="B40" s="35"/>
      <c r="C40" s="1145" t="s">
        <v>540</v>
      </c>
      <c r="D40" s="1146"/>
      <c r="E40" s="1147"/>
      <c r="F40" s="36">
        <v>0.05</v>
      </c>
      <c r="G40" s="37">
        <v>0.03</v>
      </c>
      <c r="H40" s="37">
        <v>0.05</v>
      </c>
      <c r="I40" s="37">
        <v>0.06</v>
      </c>
      <c r="J40" s="38">
        <v>0.06</v>
      </c>
      <c r="K40" s="22"/>
      <c r="L40" s="22"/>
      <c r="M40" s="22"/>
      <c r="N40" s="22"/>
      <c r="O40" s="22"/>
      <c r="P40" s="22"/>
    </row>
    <row r="41" spans="1:16" ht="39" customHeight="1">
      <c r="A41" s="22"/>
      <c r="B41" s="35"/>
      <c r="C41" s="1145" t="s">
        <v>541</v>
      </c>
      <c r="D41" s="1146"/>
      <c r="E41" s="1147"/>
      <c r="F41" s="36">
        <v>0.11</v>
      </c>
      <c r="G41" s="37">
        <v>0.13</v>
      </c>
      <c r="H41" s="37">
        <v>0.1</v>
      </c>
      <c r="I41" s="37">
        <v>0.05</v>
      </c>
      <c r="J41" s="38">
        <v>0.03</v>
      </c>
      <c r="K41" s="22"/>
      <c r="L41" s="22"/>
      <c r="M41" s="22"/>
      <c r="N41" s="22"/>
      <c r="O41" s="22"/>
      <c r="P41" s="22"/>
    </row>
    <row r="42" spans="1:16" ht="39" customHeight="1">
      <c r="A42" s="22"/>
      <c r="B42" s="39"/>
      <c r="C42" s="1145" t="s">
        <v>542</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543</v>
      </c>
      <c r="D43" s="1149"/>
      <c r="E43" s="1150"/>
      <c r="F43" s="41">
        <v>0.02</v>
      </c>
      <c r="G43" s="42">
        <v>0.02</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1451</v>
      </c>
      <c r="L45" s="60">
        <v>1474</v>
      </c>
      <c r="M45" s="60">
        <v>1421</v>
      </c>
      <c r="N45" s="60">
        <v>1273</v>
      </c>
      <c r="O45" s="61">
        <v>1148</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436</v>
      </c>
      <c r="L48" s="64">
        <v>409</v>
      </c>
      <c r="M48" s="64">
        <v>422</v>
      </c>
      <c r="N48" s="64">
        <v>422</v>
      </c>
      <c r="O48" s="65">
        <v>429</v>
      </c>
      <c r="P48" s="48"/>
      <c r="Q48" s="48"/>
      <c r="R48" s="48"/>
      <c r="S48" s="48"/>
      <c r="T48" s="48"/>
      <c r="U48" s="48"/>
    </row>
    <row r="49" spans="1:21" ht="30.75" customHeight="1">
      <c r="A49" s="48"/>
      <c r="B49" s="1163"/>
      <c r="C49" s="1164"/>
      <c r="D49" s="62"/>
      <c r="E49" s="1155" t="s">
        <v>16</v>
      </c>
      <c r="F49" s="1155"/>
      <c r="G49" s="1155"/>
      <c r="H49" s="1155"/>
      <c r="I49" s="1155"/>
      <c r="J49" s="1156"/>
      <c r="K49" s="63">
        <v>140</v>
      </c>
      <c r="L49" s="64">
        <v>143</v>
      </c>
      <c r="M49" s="64">
        <v>146</v>
      </c>
      <c r="N49" s="64">
        <v>163</v>
      </c>
      <c r="O49" s="65">
        <v>153</v>
      </c>
      <c r="P49" s="48"/>
      <c r="Q49" s="48"/>
      <c r="R49" s="48"/>
      <c r="S49" s="48"/>
      <c r="T49" s="48"/>
      <c r="U49" s="48"/>
    </row>
    <row r="50" spans="1:21" ht="30.75" customHeight="1">
      <c r="A50" s="48"/>
      <c r="B50" s="1163"/>
      <c r="C50" s="1164"/>
      <c r="D50" s="62"/>
      <c r="E50" s="1155" t="s">
        <v>17</v>
      </c>
      <c r="F50" s="1155"/>
      <c r="G50" s="1155"/>
      <c r="H50" s="1155"/>
      <c r="I50" s="1155"/>
      <c r="J50" s="1156"/>
      <c r="K50" s="63">
        <v>32</v>
      </c>
      <c r="L50" s="64">
        <v>37</v>
      </c>
      <c r="M50" s="64">
        <v>33</v>
      </c>
      <c r="N50" s="64">
        <v>27</v>
      </c>
      <c r="O50" s="65">
        <v>22</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1206</v>
      </c>
      <c r="L52" s="64">
        <v>1215</v>
      </c>
      <c r="M52" s="64">
        <v>1210</v>
      </c>
      <c r="N52" s="64">
        <v>1210</v>
      </c>
      <c r="O52" s="65">
        <v>1205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853</v>
      </c>
      <c r="L53" s="69">
        <v>848</v>
      </c>
      <c r="M53" s="69">
        <v>812</v>
      </c>
      <c r="N53" s="69">
        <v>675</v>
      </c>
      <c r="O53" s="70">
        <v>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小谷　達也</cp:lastModifiedBy>
  <cp:lastPrinted>2016-04-26T06:18:24Z</cp:lastPrinted>
  <dcterms:created xsi:type="dcterms:W3CDTF">2016-02-15T02:25:03Z</dcterms:created>
  <dcterms:modified xsi:type="dcterms:W3CDTF">2016-04-27T23:32:16Z</dcterms:modified>
  <cp:category/>
</cp:coreProperties>
</file>