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財政係\17 起債担当者用フォルダ\08財政課庶務\12調査・提出書類等\庁外\H29\20180327平成28年度財政状況資料集（「公会計指標分析財政指標組合せ」、「施設類型別ストック情報」を含む全ての項目）の作成及び提出について\【財政状況資料集】_452084_西都市_2016\"/>
    </mc:Choice>
  </mc:AlternateContent>
  <bookViews>
    <workbookView xWindow="240" yWindow="60" windowWidth="14940" windowHeight="7875" tabRatio="74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E38" i="9"/>
  <c r="AM38" i="9"/>
  <c r="U38" i="9"/>
  <c r="BE37" i="9"/>
  <c r="AM37" i="9"/>
  <c r="AM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l="1"/>
  <c r="U35" i="9" s="1"/>
  <c r="U36" i="9" s="1"/>
  <c r="U37" i="9" s="1"/>
  <c r="BW34" i="9" l="1"/>
  <c r="BW35" i="9" s="1"/>
  <c r="BW36" i="9" s="1"/>
  <c r="BW37" i="9" s="1"/>
  <c r="BW38" i="9" s="1"/>
  <c r="AM34" i="9"/>
  <c r="BE34" i="9" s="1"/>
  <c r="BE35" i="9" s="1"/>
  <c r="BE36" i="9" s="1"/>
  <c r="CO34" i="9" l="1"/>
  <c r="CO35" i="9" s="1"/>
  <c r="CO36" i="9" s="1"/>
  <c r="CO37" i="9" s="1"/>
</calcChain>
</file>

<file path=xl/sharedStrings.xml><?xml version="1.0" encoding="utf-8"?>
<sst xmlns="http://schemas.openxmlformats.org/spreadsheetml/2006/main" count="1061" uniqueCount="570">
  <si>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</si>
  <si>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</si>
  <si>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</si>
  <si>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</si>
  <si>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</si>
  <si>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</si>
  <si>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</si>
  <si>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</si>
  <si>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</si>
  <si>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</si>
  <si>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</si>
  <si>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</si>
  <si>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</si>
  <si>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</si>
  <si>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</si>
  <si>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</si>
  <si>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</si>
  <si>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</si>
  <si>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</si>
  <si>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</si>
  <si>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</si>
  <si>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</si>
  <si>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</si>
  <si>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</si>
  <si>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</si>
  <si>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</si>
  <si>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</si>
  <si>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</si>
  <si>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</si>
  <si>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</si>
  <si>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</si>
  <si>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</si>
  <si>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</si>
  <si>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</si>
  <si>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</si>
  <si>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</si>
  <si>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</si>
  <si>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</si>
  <si>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</si>
  <si>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</si>
  <si>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</si>
  <si>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</si>
  <si>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</si>
  <si>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</si>
  <si>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</si>
  <si>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</si>
  <si>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</si>
  <si>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</si>
  <si>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</si>
  <si>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</si>
  <si>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</si>
  <si>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</si>
  <si>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</si>
  <si>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</si>
  <si>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</si>
  <si>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</si>
  <si>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</si>
  <si>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</si>
  <si>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</si>
  <si>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</si>
  <si>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</si>
  <si>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</si>
  <si>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</si>
  <si>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</si>
  <si>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</si>
  <si>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</si>
  <si>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</si>
  <si>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</si>
  <si>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</si>
  <si>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</si>
  <si>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</si>
  <si>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</si>
  <si>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</si>
  <si>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</si>
  <si>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</si>
  <si>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</si>
  <si>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</si>
  <si>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</si>
  <si>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</si>
  <si>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</si>
  <si>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</si>
  <si>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</si>
  <si>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</si>
  <si>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</si>
  <si>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</si>
  <si>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</si>
  <si>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</si>
  <si>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</si>
  <si>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</si>
  <si>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</si>
  <si>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</si>
  <si>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</si>
  <si>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</si>
  <si>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</si>
  <si>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</si>
  <si>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</si>
  <si>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</si>
  <si>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</si>
  <si>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</si>
  <si>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</si>
  <si>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</si>
  <si>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</si>
  <si>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</si>
  <si>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</si>
  <si>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</si>
  <si>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</si>
  <si>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</si>
  <si>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</si>
  <si>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</si>
  <si>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</si>
  <si>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</si>
  <si>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</si>
  <si>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</si>
  <si>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</si>
  <si>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</si>
  <si>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</si>
  <si>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</si>
  <si>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</si>
  <si>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</si>
  <si>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</si>
  <si>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</si>
  <si>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</si>
  <si>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</si>
  <si>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</si>
  <si>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</si>
  <si>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</si>
  <si>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</si>
  <si>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</si>
  <si>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</si>
  <si>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</si>
  <si>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</si>
  <si>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</si>
  <si>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</si>
  <si>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</si>
  <si>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</si>
  <si>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</si>
  <si>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</si>
  <si>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</si>
  <si>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</si>
  <si>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</si>
  <si>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</si>
  <si>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</si>
  <si>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</si>
  <si>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</si>
  <si>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</si>
  <si>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</si>
  <si>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</si>
  <si>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</si>
  <si>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</si>
  <si>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</si>
  <si>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</si>
  <si>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</si>
  <si>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</si>
  <si>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</si>
  <si>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</si>
  <si>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</si>
  <si>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</si>
  <si>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</si>
  <si>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</si>
  <si>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</si>
  <si>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</si>
  <si>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</si>
  <si>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</si>
  <si>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</si>
  <si>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</si>
  <si>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</si>
  <si>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</si>
  <si>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</si>
  <si>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</si>
  <si>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</si>
  <si>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</si>
  <si>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</si>
  <si>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</si>
  <si>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</si>
  <si>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</si>
  <si>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</si>
  <si>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</si>
  <si>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</si>
  <si>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</si>
  <si>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</si>
  <si>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</si>
  <si>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</si>
  <si>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</si>
  <si>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</si>
  <si>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</si>
  <si>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</si>
  <si>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</si>
  <si>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</si>
  <si>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</si>
  <si>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</si>
  <si>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</si>
  <si>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</si>
  <si>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</si>
  <si>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</si>
  <si>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</si>
  <si>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</si>
  <si>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宮崎県西都市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</si>
  <si>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</si>
  <si>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</si>
  <si>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</si>
  <si>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</si>
  <si>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</si>
  <si>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</si>
  <si>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</si>
  <si>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</si>
  <si>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</si>
  <si>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</si>
  <si>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</si>
  <si>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</si>
  <si>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</si>
  <si>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</si>
  <si>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</si>
  <si>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</si>
  <si>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</si>
  <si>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</si>
  <si>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</si>
  <si>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</si>
  <si>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</si>
  <si>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</si>
  <si>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</si>
  <si>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</si>
  <si>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</si>
  <si>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</si>
  <si>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</si>
  <si>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</si>
  <si>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</si>
  <si>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</si>
  <si>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</si>
  <si>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</si>
  <si>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</si>
  <si>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</si>
  <si>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</si>
  <si>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</si>
  <si>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</si>
  <si>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</si>
  <si>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</si>
  <si>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</si>
  <si>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</si>
  <si>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</si>
  <si>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</si>
  <si>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</si>
  <si>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</si>
  <si>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</si>
  <si>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</si>
  <si>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</si>
  <si>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</si>
  <si>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</si>
  <si>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</si>
  <si>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</si>
  <si>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</si>
  <si>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</si>
  <si>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</si>
  <si>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</si>
  <si>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</si>
  <si>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</si>
  <si>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</si>
  <si>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</si>
  <si>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</si>
  <si>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</si>
  <si>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</si>
  <si>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</si>
  <si>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</si>
  <si>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</si>
  <si>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</si>
  <si>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</si>
  <si>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</si>
  <si>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</si>
  <si>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</si>
  <si>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</si>
  <si>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</si>
  <si>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</si>
  <si>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</si>
  <si>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</si>
  <si>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</si>
  <si>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</si>
  <si>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</si>
  <si>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</si>
  <si>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</si>
  <si>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</si>
  <si>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</si>
  <si>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</si>
  <si>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</si>
  <si>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</si>
  <si>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</si>
  <si>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</si>
  <si>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</si>
  <si>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</si>
  <si>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</si>
  <si>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</si>
  <si>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</si>
  <si>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</si>
  <si>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</si>
  <si>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</si>
  <si>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</si>
  <si>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</si>
  <si>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</si>
  <si>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</si>
  <si>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</si>
  <si>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</si>
  <si>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</si>
  <si>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</si>
  <si>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</si>
  <si>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</si>
  <si>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</si>
  <si>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</si>
  <si>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</si>
  <si>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</si>
  <si>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</si>
  <si>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</si>
  <si>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</si>
  <si>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</si>
  <si>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</si>
  <si>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</si>
  <si>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</si>
  <si>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</si>
  <si>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</si>
  <si>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</si>
  <si>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</si>
  <si>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</si>
  <si>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</si>
  <si>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</si>
  <si>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</si>
  <si>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</si>
  <si>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</si>
  <si>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</si>
  <si>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</si>
  <si>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</si>
  <si>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</si>
  <si>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</si>
  <si>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</si>
  <si>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</si>
  <si>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</si>
  <si>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</si>
  <si>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</si>
  <si>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</si>
  <si>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</si>
  <si>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</si>
  <si>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</si>
  <si>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</si>
  <si>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</si>
  <si>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</si>
  <si>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</si>
  <si>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</si>
  <si>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</si>
  <si>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</si>
  <si>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宮崎県西都市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</si>
  <si>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</si>
  <si>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</si>
  <si>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</si>
  <si>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</si>
  <si>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</si>
  <si>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</si>
  <si>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</si>
  <si>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</si>
  <si>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</si>
  <si>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</si>
  <si>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</si>
  <si>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</si>
  <si>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</si>
  <si>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</si>
  <si>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</si>
  <si>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</si>
  <si>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</si>
  <si>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</si>
  <si>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</si>
  <si>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</si>
  <si>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</si>
  <si>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</si>
  <si>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</si>
  <si>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</si>
  <si>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</si>
  <si>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</si>
  <si>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</si>
  <si>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</si>
  <si>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</si>
  <si>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</si>
  <si>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</si>
  <si>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</si>
  <si>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</si>
  <si>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</si>
  <si>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</si>
  <si>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</si>
  <si>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</si>
  <si>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</si>
  <si>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</si>
  <si>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</si>
  <si>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</si>
  <si>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</si>
  <si>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</si>
  <si>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</si>
  <si>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</si>
  <si>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</si>
  <si>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</si>
  <si>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</si>
  <si>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</si>
  <si>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</si>
  <si>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</si>
  <si>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</si>
  <si>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</si>
  <si>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</si>
  <si>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</si>
  <si>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</si>
  <si>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</si>
  <si>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</si>
  <si>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</si>
  <si>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</si>
  <si>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</si>
  <si>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</si>
  <si>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</si>
  <si>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</si>
  <si>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</si>
  <si>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</si>
  <si>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</si>
  <si>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</si>
  <si>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</si>
  <si>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</si>
  <si>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</si>
  <si>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</si>
  <si>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</si>
  <si>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</si>
  <si>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</si>
  <si>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</si>
  <si>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</si>
  <si>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</si>
  <si>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</si>
  <si>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</si>
  <si>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</si>
  <si>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</si>
  <si>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</si>
  <si>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</si>
  <si>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</si>
  <si>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</si>
  <si>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</si>
  <si>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</si>
  <si>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</si>
  <si>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</si>
  <si>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</si>
  <si>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</si>
  <si>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</si>
  <si>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</si>
  <si>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</si>
  <si>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</si>
  <si>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</si>
  <si>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</si>
  <si>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</si>
  <si>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</si>
  <si>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</si>
  <si>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</si>
  <si>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</si>
  <si>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</si>
  <si>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</si>
  <si>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</si>
  <si>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</si>
  <si>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</si>
  <si>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</si>
  <si>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</si>
  <si>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</si>
  <si>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</si>
  <si>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</si>
  <si>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</si>
  <si>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</si>
  <si>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</si>
  <si>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</si>
  <si>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</si>
  <si>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</si>
  <si>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</si>
  <si>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</si>
  <si>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</si>
  <si>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</si>
  <si>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</si>
  <si>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</si>
  <si>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</si>
  <si>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</si>
  <si>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</si>
  <si>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</si>
  <si>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</si>
  <si>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</si>
  <si>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</si>
  <si>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</si>
  <si>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</si>
  <si>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</si>
  <si>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</si>
  <si>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</si>
  <si>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</si>
  <si>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</si>
  <si>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</si>
  <si>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</si>
  <si>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</si>
  <si>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</si>
  <si>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</si>
  <si>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</si>
  <si>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</si>
  <si>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</si>
  <si>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</si>
  <si>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</si>
  <si>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</si>
  <si>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</si>
  <si>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</si>
  <si>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</si>
  <si>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</si>
  <si>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</si>
  <si>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</si>
  <si>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</si>
  <si>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</si>
  <si>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</si>
  <si>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</si>
  <si>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</si>
  <si>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</si>
  <si>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</si>
  <si>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</si>
  <si>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</si>
  <si>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</si>
  <si>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</si>
  <si>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</si>
  <si>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</si>
  <si>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</si>
  <si>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</si>
  <si>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</si>
  <si>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</si>
  <si>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</si>
  <si>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</si>
  <si>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</si>
  <si>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</si>
  <si>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</si>
  <si>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</si>
  <si>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</si>
  <si>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</si>
  <si>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</si>
  <si>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</si>
  <si>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</si>
  <si>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0.39</t>
  </si>
  <si>
    <t>▲ 3.04</t>
  </si>
  <si>
    <t>市営住宅事業特別会計</t>
  </si>
  <si>
    <t>▲ 0.02</t>
  </si>
  <si>
    <t>一般会計</t>
  </si>
  <si>
    <t>水道事業会計</t>
  </si>
  <si>
    <t>国民健康保険事業特別会計</t>
  </si>
  <si>
    <t>介護保険事業特別会計</t>
  </si>
  <si>
    <t>簡易水道事業特別会計</t>
  </si>
  <si>
    <t>下水道事業特別会計</t>
  </si>
  <si>
    <t>農業集落排水事業特別会計</t>
  </si>
  <si>
    <t>その他会計（赤字）</t>
  </si>
  <si>
    <t>その他会計（黒字）</t>
  </si>
  <si>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</si>
  <si>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</si>
  <si>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西都児湯環境整備事務組合</t>
    <rPh sb="0" eb="2">
      <t>サイト</t>
    </rPh>
    <rPh sb="2" eb="4">
      <t>コユ</t>
    </rPh>
    <rPh sb="4" eb="6">
      <t>カンキョウ</t>
    </rPh>
    <rPh sb="6" eb="8">
      <t>セイビ</t>
    </rPh>
    <rPh sb="8" eb="10">
      <t>ジム</t>
    </rPh>
    <rPh sb="10" eb="12">
      <t>クミアイ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</si>
  <si>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</si>
  <si>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</si>
  <si>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</si>
  <si>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4">
      <t>セガワ</t>
    </rPh>
    <rPh sb="4" eb="6">
      <t>エイノウ</t>
    </rPh>
    <rPh sb="6" eb="7">
      <t>イン</t>
    </rPh>
    <rPh sb="7" eb="10">
      <t>ザツヨウスイ</t>
    </rPh>
    <rPh sb="10" eb="12">
      <t>コウイキ</t>
    </rPh>
    <rPh sb="12" eb="14">
      <t>スイドウ</t>
    </rPh>
    <rPh sb="14" eb="17">
      <t>キギョウダン</t>
    </rPh>
    <phoneticPr fontId="2"/>
  </si>
  <si>
    <t>-</t>
    <phoneticPr fontId="2"/>
  </si>
  <si>
    <t>-</t>
    <phoneticPr fontId="2"/>
  </si>
  <si>
    <t>-</t>
    <phoneticPr fontId="2"/>
  </si>
  <si>
    <t>西都児湯医療センター</t>
    <rPh sb="0" eb="2">
      <t>サイト</t>
    </rPh>
    <rPh sb="2" eb="4">
      <t>コユ</t>
    </rPh>
    <rPh sb="4" eb="6">
      <t>イリョウ</t>
    </rPh>
    <phoneticPr fontId="2"/>
  </si>
  <si>
    <t>○</t>
    <phoneticPr fontId="2"/>
  </si>
  <si>
    <t>○</t>
    <phoneticPr fontId="2"/>
  </si>
  <si>
    <t>児湯広域森林組合</t>
    <rPh sb="0" eb="2">
      <t>コユ</t>
    </rPh>
    <rPh sb="2" eb="4">
      <t>コウイキ</t>
    </rPh>
    <rPh sb="4" eb="6">
      <t>シンリン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</si>
  <si>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</si>
  <si>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</si>
  <si>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</si>
  <si>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</si>
  <si>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</si>
  <si>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</si>
  <si>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</si>
  <si>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</si>
  <si>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</si>
  <si>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</si>
  <si>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抑制や繰上償還により将来負担比率、実質公債費比率どちらも前年度に比べ減少しており、類似団体内平均値を下回っている。しかしながら、今後は新庁舎建設等の大型プロジェクトを予定していることから、これまで以上に起債発行の適正化や財源の確保を図り、財政の健全化に努める必要がある。</t>
    <phoneticPr fontId="5"/>
  </si>
  <si>
    <t>有形固定資産減価償却率</t>
    <phoneticPr fontId="5"/>
  </si>
  <si>
    <t>　将来負担比率及び有形固定資産減価償却率ともに類似団体内平均値を下回っている。今後は新庁舎などの大型施設の更新により将来負担比率は増加、有形固定資産減価償却率は減少する見込みである。公共施設等総合管理計画に基づき施設の統廃合や除却を進め、更新費用の削減に努めるとともに、新規債の発行を適正額にとどめ、将来負担の少ない健全な財政運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</si>
</sst>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54A3-498C-8CD8-B60B1F28D2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44259</c:v>
                </c:pt>
                <c:pt idx="1">
                  <c:v>72830</c:v>
                </c:pt>
                <c:pt idx="2">
                  <c:v>104458</c:v>
                </c:pt>
                <c:pt idx="3">
                  <c:v>68354</c:v>
                </c:pt>
                <c:pt idx="4">
                  <c:v>63008</c:v>
                </c:pt>
              </c:numCache>
            </c:numRef>
          </c:val>
          <c:smooth val="0"/>
          <c:extLst>
            <c:ext xmlns:c16="http://schemas.microsoft.com/office/drawing/2014/chart" uri="{C3380CC4-5D6E-409C-BE32-E72D297353CC}">
              <c16:uniqueId val="{00000001-54A3-498C-8CD8-B60B1F28D214}"/>
            </c:ext>
          </c:extLst>
        </c:ser>
        <c:dLbls>
          <c:showLegendKey val="0"/>
          <c:showVal val="0"/>
          <c:showCatName val="0"/>
          <c:showSerName val="0"/>
          <c:showPercent val="0"/>
          <c:showBubbleSize val="0"/>
        </c:dLbls>
        <c:marker val="1"/>
        <c:smooth val="0"/>
        <c:axId val="368730424"/>
        <c:axId val="368730808"/>
      </c:lineChart>
      <c:catAx>
        <c:axId val="368730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730808"/>
        <c:crosses val="autoZero"/>
        <c:auto val="1"/>
        <c:lblAlgn val="ctr"/>
        <c:lblOffset val="100"/>
        <c:tickLblSkip val="1"/>
        <c:tickMarkSkip val="1"/>
        <c:noMultiLvlLbl val="0"/>
      </c:catAx>
      <c:valAx>
        <c:axId val="368730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730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4.6399999999999997</c:v>
                </c:pt>
                <c:pt idx="1">
                  <c:v>4.24</c:v>
                </c:pt>
                <c:pt idx="2">
                  <c:v>4.6500000000000004</c:v>
                </c:pt>
                <c:pt idx="3">
                  <c:v>6.33</c:v>
                </c:pt>
                <c:pt idx="4">
                  <c:v>5.69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9.44</c:v>
                </c:pt>
                <c:pt idx="1">
                  <c:v>9.43</c:v>
                </c:pt>
                <c:pt idx="2">
                  <c:v>9.58</c:v>
                </c:pt>
                <c:pt idx="3">
                  <c:v>11.78</c:v>
                </c:pt>
                <c:pt idx="4">
                  <c:v>9.41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4970528"/>
        <c:axId val="36497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-0.39</c:v>
                </c:pt>
                <c:pt idx="2">
                  <c:v>0.36</c:v>
                </c:pt>
                <c:pt idx="3">
                  <c:v>4.18</c:v>
                </c:pt>
                <c:pt idx="4">
                  <c:v>-3.04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4970528"/>
        <c:axId val="364970912"/>
      </c:lineChart>
      <c:catAx>
        <c:axId val="3649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970912"/>
        <c:crosses val="autoZero"/>
        <c:auto val="1"/>
        <c:lblAlgn val="ctr"/>
        <c:lblOffset val="100"/>
        <c:tickLblSkip val="1"/>
        <c:tickMarkSkip val="1"/>
        <c:noMultiLvlLbl val="0"/>
      </c:catAx>
      <c:valAx>
        <c:axId val="36497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9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0.27</c:v>
                </c:pt>
                <c:pt idx="4">
                  <c:v>#N/A</c:v>
                </c:pt>
                <c:pt idx="5">
                  <c:v>0.3</c:v>
                </c:pt>
                <c:pt idx="6">
                  <c:v>#N/A</c:v>
                </c:pt>
                <c:pt idx="7">
                  <c:v>0.64</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0.14000000000000001</c:v>
                </c:pt>
                <c:pt idx="4">
                  <c:v>#N/A</c:v>
                </c:pt>
                <c:pt idx="5">
                  <c:v>0.15</c:v>
                </c:pt>
                <c:pt idx="6">
                  <c:v>#N/A</c:v>
                </c:pt>
                <c:pt idx="7">
                  <c:v>0.08</c:v>
                </c:pt>
                <c:pt idx="8">
                  <c:v>#N/A</c:v>
                </c:pt>
                <c:pt idx="9">
                  <c:v>0.22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1.21</c:v>
                </c:pt>
                <c:pt idx="2">
                  <c:v>#N/A</c:v>
                </c:pt>
                <c:pt idx="3">
                  <c:v>1.18</c:v>
                </c:pt>
                <c:pt idx="4">
                  <c:v>#N/A</c:v>
                </c:pt>
                <c:pt idx="5">
                  <c:v>1.1200000000000001</c:v>
                </c:pt>
                <c:pt idx="6">
                  <c:v>#N/A</c:v>
                </c:pt>
                <c:pt idx="7">
                  <c:v>1.24</c:v>
                </c:pt>
                <c:pt idx="8">
                  <c:v>#N/A</c:v>
                </c:pt>
                <c:pt idx="9">
                  <c:v>1.18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3.55</c:v>
                </c:pt>
                <c:pt idx="2">
                  <c:v>#N/A</c:v>
                </c:pt>
                <c:pt idx="3">
                  <c:v>1.94</c:v>
                </c:pt>
                <c:pt idx="4">
                  <c:v>#N/A</c:v>
                </c:pt>
                <c:pt idx="5">
                  <c:v>1.57</c:v>
                </c:pt>
                <c:pt idx="6">
                  <c:v>#N/A</c:v>
                </c:pt>
                <c:pt idx="7">
                  <c:v>1.51</c:v>
                </c:pt>
                <c:pt idx="8">
                  <c:v>#N/A</c:v>
                </c:pt>
                <c:pt idx="9">
                  <c:v>2.39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6.41</c:v>
                </c:pt>
                <c:pt idx="2">
                  <c:v>#N/A</c:v>
                </c:pt>
                <c:pt idx="3">
                  <c:v>5.22</c:v>
                </c:pt>
                <c:pt idx="4">
                  <c:v>#N/A</c:v>
                </c:pt>
                <c:pt idx="5">
                  <c:v>4.03</c:v>
                </c:pt>
                <c:pt idx="6">
                  <c:v>#N/A</c:v>
                </c:pt>
                <c:pt idx="7">
                  <c:v>4.26</c:v>
                </c:pt>
                <c:pt idx="8">
                  <c:v>#N/A</c:v>
                </c:pt>
                <c:pt idx="9">
                  <c:v>5.21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4.5199999999999996</c:v>
                </c:pt>
                <c:pt idx="2">
                  <c:v>#N/A</c:v>
                </c:pt>
                <c:pt idx="3">
                  <c:v>4.17</c:v>
                </c:pt>
                <c:pt idx="4">
                  <c:v>#N/A</c:v>
                </c:pt>
                <c:pt idx="5">
                  <c:v>4.5999999999999996</c:v>
                </c:pt>
                <c:pt idx="6">
                  <c:v>#N/A</c:v>
                </c:pt>
                <c:pt idx="7">
                  <c:v>6.28</c:v>
                </c:pt>
                <c:pt idx="8">
                  <c:v>#N/A</c:v>
                </c:pt>
                <c:pt idx="9">
                  <c:v>5.71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市営住宅事業特別会計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c:v>
                </c:pt>
                <c:pt idx="2">
                  <c:v>#N/A</c:v>
                </c:pt>
                <c:pt idx="3">
                  <c:v>0.05</c:v>
                </c:pt>
                <c:pt idx="4">
                  <c:v>#N/A</c:v>
                </c:pt>
                <c:pt idx="5">
                  <c:v>0.03</c:v>
                </c:pt>
                <c:pt idx="6">
                  <c:v>#N/A</c:v>
                </c:pt>
                <c:pt idx="7">
                  <c:v>0.03</c:v>
                </c:pt>
                <c:pt idx="8">
                  <c:v>0.02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9005944"/>
        <c:axId val="369181200"/>
      </c:barChart>
      <c:catAx>
        <c:axId val="36900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181200"/>
        <c:crosses val="autoZero"/>
        <c:auto val="1"/>
        <c:lblAlgn val="ctr"/>
        <c:lblOffset val="100"/>
        <c:tickLblSkip val="1"/>
        <c:tickMarkSkip val="1"/>
        <c:noMultiLvlLbl val="0"/>
      </c:catAx>
      <c:valAx>
        <c:axId val="36918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05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1210</c:v>
                </c:pt>
                <c:pt idx="5">
                  <c:v>1210</c:v>
                </c:pt>
                <c:pt idx="8">
                  <c:v>1205</c:v>
                </c:pt>
                <c:pt idx="11">
                  <c:v>1166</c:v>
                </c:pt>
                <c:pt idx="14">
                  <c:v>1198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27</c:v>
                </c:pt>
                <c:pt idx="6">
                  <c:v>22</c:v>
                </c:pt>
                <c:pt idx="9">
                  <c:v>17</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146</c:v>
                </c:pt>
                <c:pt idx="3">
                  <c:v>163</c:v>
                </c:pt>
                <c:pt idx="6">
                  <c:v>153</c:v>
                </c:pt>
                <c:pt idx="9">
                  <c:v>169</c:v>
                </c:pt>
                <c:pt idx="12">
                  <c:v>158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422</c:v>
                </c:pt>
                <c:pt idx="6">
                  <c:v>429</c:v>
                </c:pt>
                <c:pt idx="9">
                  <c:v>406</c:v>
                </c:pt>
                <c:pt idx="12">
                  <c:v>446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1421</c:v>
                </c:pt>
                <c:pt idx="3">
                  <c:v>1273</c:v>
                </c:pt>
                <c:pt idx="6">
                  <c:v>1148</c:v>
                </c:pt>
                <c:pt idx="9">
                  <c:v>1013</c:v>
                </c:pt>
                <c:pt idx="12">
                  <c:v>971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4654288"/>
        <c:axId val="37523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812</c:v>
                </c:pt>
                <c:pt idx="2">
                  <c:v>#N/A</c:v>
                </c:pt>
                <c:pt idx="3">
                  <c:v>#N/A</c:v>
                </c:pt>
                <c:pt idx="4">
                  <c:v>675</c:v>
                </c:pt>
                <c:pt idx="5">
                  <c:v>#N/A</c:v>
                </c:pt>
                <c:pt idx="6">
                  <c:v>#N/A</c:v>
                </c:pt>
                <c:pt idx="7">
                  <c:v>547</c:v>
                </c:pt>
                <c:pt idx="8">
                  <c:v>#N/A</c:v>
                </c:pt>
                <c:pt idx="9">
                  <c:v>#N/A</c:v>
                </c:pt>
                <c:pt idx="10">
                  <c:v>439</c:v>
                </c:pt>
                <c:pt idx="11">
                  <c:v>#N/A</c:v>
                </c:pt>
                <c:pt idx="12">
                  <c:v>#N/A</c:v>
                </c:pt>
                <c:pt idx="13">
                  <c:v>386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4654288"/>
        <c:axId val="375234208"/>
      </c:lineChart>
      <c:catAx>
        <c:axId val="37465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234208"/>
        <c:crosses val="autoZero"/>
        <c:auto val="1"/>
        <c:lblAlgn val="ctr"/>
        <c:lblOffset val="100"/>
        <c:tickLblSkip val="1"/>
        <c:tickMarkSkip val="1"/>
        <c:noMultiLvlLbl val="0"/>
      </c:catAx>
      <c:valAx>
        <c:axId val="37523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5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11691</c:v>
                </c:pt>
                <c:pt idx="5">
                  <c:v>11458</c:v>
                </c:pt>
                <c:pt idx="8">
                  <c:v>11615</c:v>
                </c:pt>
                <c:pt idx="11">
                  <c:v>11502</c:v>
                </c:pt>
                <c:pt idx="14">
                  <c:v>10945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584</c:v>
                </c:pt>
                <c:pt idx="5">
                  <c:v>504</c:v>
                </c:pt>
                <c:pt idx="8">
                  <c:v>441</c:v>
                </c:pt>
                <c:pt idx="11">
                  <c:v>378</c:v>
                </c:pt>
                <c:pt idx="14">
                  <c:v>327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7231</c:v>
                </c:pt>
                <c:pt idx="5">
                  <c:v>7374</c:v>
                </c:pt>
                <c:pt idx="8">
                  <c:v>7237</c:v>
                </c:pt>
                <c:pt idx="11">
                  <c:v>7277</c:v>
                </c:pt>
                <c:pt idx="14">
                  <c:v>7352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3368</c:v>
                </c:pt>
                <c:pt idx="3">
                  <c:v>3351</c:v>
                </c:pt>
                <c:pt idx="6">
                  <c:v>3213</c:v>
                </c:pt>
                <c:pt idx="9">
                  <c:v>3089</c:v>
                </c:pt>
                <c:pt idx="12">
                  <c:v>3053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1001</c:v>
                </c:pt>
                <c:pt idx="3">
                  <c:v>906</c:v>
                </c:pt>
                <c:pt idx="6">
                  <c:v>829</c:v>
                </c:pt>
                <c:pt idx="9">
                  <c:v>716</c:v>
                </c:pt>
                <c:pt idx="12">
                  <c:v>545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5800</c:v>
                </c:pt>
                <c:pt idx="3">
                  <c:v>5751</c:v>
                </c:pt>
                <c:pt idx="6">
                  <c:v>6058</c:v>
                </c:pt>
                <c:pt idx="9">
                  <c:v>5522</c:v>
                </c:pt>
                <c:pt idx="12">
                  <c:v>5043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c:v>
                </c:pt>
                <c:pt idx="3">
                  <c:v>36</c:v>
                </c:pt>
                <c:pt idx="6">
                  <c:v>26</c:v>
                </c:pt>
                <c:pt idx="9">
                  <c:v>17</c:v>
                </c:pt>
                <c:pt idx="12">
                  <c:v>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10236</c:v>
                </c:pt>
                <c:pt idx="3">
                  <c:v>9893</c:v>
                </c:pt>
                <c:pt idx="6">
                  <c:v>10079</c:v>
                </c:pt>
                <c:pt idx="9">
                  <c:v>10025</c:v>
                </c:pt>
                <c:pt idx="12">
                  <c:v>9727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2567048"/>
        <c:axId val="375724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948</c:v>
                </c:pt>
                <c:pt idx="2">
                  <c:v>#N/A</c:v>
                </c:pt>
                <c:pt idx="3">
                  <c:v>#N/A</c:v>
                </c:pt>
                <c:pt idx="4">
                  <c:v>601</c:v>
                </c:pt>
                <c:pt idx="5">
                  <c:v>#N/A</c:v>
                </c:pt>
                <c:pt idx="6">
                  <c:v>#N/A</c:v>
                </c:pt>
                <c:pt idx="7">
                  <c:v>910</c:v>
                </c:pt>
                <c:pt idx="8">
                  <c:v>#N/A</c:v>
                </c:pt>
                <c:pt idx="9">
                  <c:v>#N/A</c:v>
                </c:pt>
                <c:pt idx="10">
                  <c:v>212</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2567048"/>
        <c:axId val="375724856"/>
      </c:lineChart>
      <c:catAx>
        <c:axId val="37256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724856"/>
        <c:crosses val="autoZero"/>
        <c:auto val="1"/>
        <c:lblAlgn val="ctr"/>
        <c:lblOffset val="100"/>
        <c:tickLblSkip val="1"/>
        <c:tickMarkSkip val="1"/>
        <c:noMultiLvlLbl val="0"/>
      </c:catAx>
      <c:valAx>
        <c:axId val="375724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56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{95E027AA-7CD4-41CA-A1AE-38B06292A72E}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FBF-4474-B1C0-96A4167080A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{506FC610-E851-4922-AB8C-A1BF77A273E6}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FBF-4474-B1C0-96A4167080A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{92F69CA7-6158-449A-94A8-9E54A003E6E8}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FBF-4474-B1C0-96A4167080A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{DECD830C-E4E8-479F-8C6C-F3276F830B06}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FBF-4474-B1C0-96A4167080A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{16EE4C2A-97AD-45DD-81EB-F79901BB947A}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FBF-4474-B1C0-96A416708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numCache>
            </c:numRef>
          </c:xVal>
          <c:yVal>
            <c:numRef>
              <c:f>公会計指標分析・財政指標組合せ分析表!$K$51:$O$51</c:f>
              <c:numCache>
                <c:formatCode>#,##0.0;"▲ "#,##0.0</c:formatCode>
                <c:ptCount val="5"/>
                <c:pt idx="3">
                  <c:v>2.7</c:v>
                </c:pt>
              </c:numCache>
            </c:numRef>
          </c:yVal>
          <c:smooth val="0"/>
          <c:extLst>
            <c:ext xmlns:c16="http://schemas.microsoft.com/office/drawing/2014/chart" uri="{C3380CC4-5D6E-409C-BE32-E72D297353CC}">
              <c16:uniqueId val="{00000005-8FBF-4474-B1C0-96A4167080A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{9FF14103-E896-4FAA-8512-3CDC0B63126C}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FBF-4474-B1C0-96A4167080A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{66BFFC0C-CF6D-43E7-8D53-46A90F0348ED}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FBF-4474-B1C0-96A4167080A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{16C145CE-E37D-47E8-A0BC-00372C9C4AF1}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FBF-4474-B1C0-96A4167080A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{6EF6D7D0-9387-401A-873D-9C7AD84D2DF4}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FBF-4474-B1C0-96A4167080A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{11115488-57CC-476D-87C9-09E3202EB538}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FBF-4474-B1C0-96A416708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8FBF-4474-B1C0-96A4167080A3}"/>
            </c:ext>
          </c:extLst>
        </c:ser>
        <c:dLbls>
          <c:showLegendKey val="0"/>
          <c:showVal val="0"/>
          <c:showCatName val="0"/>
          <c:showSerName val="0"/>
          <c:showPercent val="0"/>
          <c:showBubbleSize val="0"/>
        </c:dLbls>
        <c:axId val="72647424"/>
        <c:axId val="72649344"/>
      </c:scatterChart>
      <c:valAx>
        <c:axId val="72647424"/>
        <c:scaling>
          <c:orientation val="minMax"/>
          <c:max val="58.800000000000004"/>
          <c:min val="5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9344"/>
        <c:crosses val="autoZero"/>
        <c:crossBetween val="midCat"/>
      </c:valAx>
      <c:valAx>
        <c:axId val="7264934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7424"/>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{152D241F-2579-4CFA-98A8-73B72FEA7309}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9BF-4831-B4AC-EAA77935492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{48586A74-98A9-4590-9E23-1E43A25EE9D1}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9BF-4831-B4AC-EAA77935492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{B23E089B-1AD9-4AAC-913A-7DB5DC998AEB}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9BF-4831-B4AC-EAA77935492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{A574C559-0F9D-41CC-9E4D-282235F3E153}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9BF-4831-B4AC-EAA77935492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{1FB946D2-7525-4E25-9AE3-E9A5132A9984}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9BF-4831-B4AC-EAA7793549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10.199999999999999</c:v>
                </c:pt>
                <c:pt idx="2">
                  <c:v>8.9</c:v>
                </c:pt>
                <c:pt idx="3">
                  <c:v>7.3</c:v>
                </c:pt>
                <c:pt idx="4">
                  <c:v>6</c:v>
                </c:pt>
              </c:numCache>
            </c:numRef>
          </c:xVal>
          <c:yVal>
            <c:numRef>
              <c:f>公会計指標分析・財政指標組合せ分析表!$K$73:$O$73</c:f>
              <c:numCache>
                <c:formatCode>#,##0.0;"▲ "#,##0.0</c:formatCode>
                <c:ptCount val="5"/>
                <c:pt idx="0">
                  <c:v>12.4</c:v>
                </c:pt>
                <c:pt idx="1">
                  <c:v>7.9</c:v>
                </c:pt>
                <c:pt idx="2">
                  <c:v>12.2</c:v>
                </c:pt>
                <c:pt idx="3">
                  <c:v>2.7</c:v>
                </c:pt>
              </c:numCache>
            </c:numRef>
          </c:yVal>
          <c:smooth val="0"/>
          <c:extLst>
            <c:ext xmlns:c16="http://schemas.microsoft.com/office/drawing/2014/chart" uri="{C3380CC4-5D6E-409C-BE32-E72D297353CC}">
              <c16:uniqueId val="{00000005-B9BF-4831-B4AC-EAA77935492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{80C333D3-BE69-4266-A7DB-EEF0F5D6C999}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9BF-4831-B4AC-EAA77935492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{AD542ABC-5E1A-4CDA-8DB8-34FD4E0C5358}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9BF-4831-B4AC-EAA77935492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{FC6D84BF-BA32-4B4D-94E2-BD1EE91C7854}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9BF-4831-B4AC-EAA77935492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{C33370F6-0BC0-4417-9E4E-D7AE9800BB8D}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9BF-4831-B4AC-EAA77935492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{6D718FEC-F193-4084-9AEC-172C4B7C4F15}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9BF-4831-B4AC-EAA7793549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B9BF-4831-B4AC-EAA779354924}"/>
            </c:ext>
          </c:extLst>
        </c:ser>
        <c:dLbls>
          <c:showLegendKey val="0"/>
          <c:showVal val="0"/>
          <c:showCatName val="0"/>
          <c:showSerName val="0"/>
          <c:showPercent val="0"/>
          <c:showBubbleSize val="0"/>
        </c:dLbls>
        <c:axId val="72708480"/>
        <c:axId val="72710400"/>
      </c:scatterChart>
      <c:valAx>
        <c:axId val="72708480"/>
        <c:scaling>
          <c:orientation val="minMax"/>
          <c:max val="12.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0400"/>
        <c:crosses val="autoZero"/>
        <c:crossBetween val="midCat"/>
      </c:valAx>
      <c:valAx>
        <c:axId val="72710400"/>
        <c:scaling>
          <c:orientation val="minMax"/>
          <c:max val="7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848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元利償還金等については、公営企業に要する経費の財源とする地方債の償還に充てたと認められる繰入金は増加したものの、平成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年度までの繰上償還や起債抑制により、一般会計の元利償還金が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億円台後半まで減少した結果、全体では、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億円台後半となり、約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百万円減少している。また、算入公債費等については、概ね横ばいの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億円台後半となっている。この結果、実質公債費比率の分子は、平成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億円台半ばとなり、平成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年度はさらに減少し、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億円台後半となった。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年度は一般会計等に係る地方債の現在高及び公営企業債等繰入見込額の増に伴い、いったん増加に転じた。しかし、平成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年度からは再び減少に転じた。また、充当可能財源等は、充当可能基金が増加したものの基準財政需要額算入見込額が減少に転じたことにより、平成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年度まで減少が続いている。この結果、将来負担比率の分子は、平成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億円台から毎年度減少が進むことで平成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億円台となった。その後、平成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年度にいったん増加に転じ</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億円台前半となったが、更なる地方債現在高の減少に伴い、再び平成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億円台まで減少した。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のほぼ平均値と言えるが、各施設とも老朽化が進行している。今後は公共施設等総合管理計画を基本に各施設毎の個別施設計画策定を推進し、計画的な施設の更新及び長寿命化修繕、複合化、廃止等を見極め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7" name="直線コネクタ 66"/>
        <xdr:cNvCxnSpPr/>
      </xdr:nvCxnSpPr>
      <xdr:spPr>
        <a:xfrm flipV="1">
          <a:off x="4760595" y="456262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8" name="有形固定資産減価償却率最小値テキスト"/>
        <xdr:cNvSpPr txBox="1"/>
      </xdr:nvSpPr>
      <xdr:spPr>
        <a:xfrm>
          <a:off x="4813300" y="6088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9" name="直線コネクタ 68"/>
        <xdr:cNvCxnSpPr/>
      </xdr:nvCxnSpPr>
      <xdr:spPr>
        <a:xfrm>
          <a:off x="4673600" y="608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70" name="有形固定資産減価償却率最大値テキスト"/>
        <xdr:cNvSpPr txBox="1"/>
      </xdr:nvSpPr>
      <xdr:spPr>
        <a:xfrm>
          <a:off x="4813300" y="433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1" name="直線コネクタ 70"/>
        <xdr:cNvCxnSpPr/>
      </xdr:nvCxnSpPr>
      <xdr:spPr>
        <a:xfrm>
          <a:off x="4673600" y="45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2" name="有形固定資産減価償却率平均値テキスト"/>
        <xdr:cNvSpPr txBox="1"/>
      </xdr:nvSpPr>
      <xdr:spPr>
        <a:xfrm>
          <a:off x="4813300" y="501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3" name="フローチャート : 判断 72"/>
        <xdr:cNvSpPr/>
      </xdr:nvSpPr>
      <xdr:spPr>
        <a:xfrm>
          <a:off x="4711700" y="50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4" name="フローチャート : 判断 73"/>
        <xdr:cNvSpPr/>
      </xdr:nvSpPr>
      <xdr:spPr>
        <a:xfrm>
          <a:off x="4000500" y="48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43543</xdr:rowOff>
    </xdr:from>
    <xdr:to>
      <xdr:col>3</xdr:col>
      <xdr:colOff>511175</xdr:colOff>
      <xdr:row>29</xdr:row>
      <xdr:rowOff>145143</xdr:rowOff>
    </xdr:to>
    <xdr:sp macro="" textlink="">
      <xdr:nvSpPr>
        <xdr:cNvPr id="80" name="円/楕円 79"/>
        <xdr:cNvSpPr/>
      </xdr:nvSpPr>
      <xdr:spPr>
        <a:xfrm>
          <a:off x="4000500" y="50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28017</xdr:rowOff>
    </xdr:from>
    <xdr:ext cx="405111" cy="259045"/>
    <xdr:sp macro="" textlink="">
      <xdr:nvSpPr>
        <xdr:cNvPr id="81" name="n_1aveValue有形固定資産減価償却率"/>
        <xdr:cNvSpPr txBox="1"/>
      </xdr:nvSpPr>
      <xdr:spPr>
        <a:xfrm>
          <a:off x="3836043" y="465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136270</xdr:rowOff>
    </xdr:from>
    <xdr:ext cx="405111" cy="259045"/>
    <xdr:sp macro="" textlink="">
      <xdr:nvSpPr>
        <xdr:cNvPr id="82" name="n_1mainValue有形固定資産減価償却率"/>
        <xdr:cNvSpPr txBox="1"/>
      </xdr:nvSpPr>
      <xdr:spPr>
        <a:xfrm>
          <a:off x="3836043" y="5108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80010</xdr:rowOff>
    </xdr:from>
    <xdr:to>
      <xdr:col>6</xdr:col>
      <xdr:colOff>510540</xdr:colOff>
      <xdr:row>39</xdr:row>
      <xdr:rowOff>26670</xdr:rowOff>
    </xdr:to>
    <xdr:cxnSp macro="">
      <xdr:nvCxnSpPr>
        <xdr:cNvPr id="57" name="直線コネクタ 56"/>
        <xdr:cNvCxnSpPr/>
      </xdr:nvCxnSpPr>
      <xdr:spPr>
        <a:xfrm flipV="1">
          <a:off x="4634865" y="573786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30497</xdr:rowOff>
    </xdr:from>
    <xdr:ext cx="405111" cy="259045"/>
    <xdr:sp macro="" textlink="">
      <xdr:nvSpPr>
        <xdr:cNvPr id="58" name="【道路】&#10;有形固定資産減価償却率最小値テキスト"/>
        <xdr:cNvSpPr txBox="1"/>
      </xdr:nvSpPr>
      <xdr:spPr>
        <a:xfrm>
          <a:off x="47244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39</xdr:row>
      <xdr:rowOff>26670</xdr:rowOff>
    </xdr:from>
    <xdr:to>
      <xdr:col>6</xdr:col>
      <xdr:colOff>600075</xdr:colOff>
      <xdr:row>39</xdr:row>
      <xdr:rowOff>26670</xdr:rowOff>
    </xdr:to>
    <xdr:cxnSp macro="">
      <xdr:nvCxnSpPr>
        <xdr:cNvPr id="59" name="直線コネクタ 58"/>
        <xdr:cNvCxnSpPr/>
      </xdr:nvCxnSpPr>
      <xdr:spPr>
        <a:xfrm>
          <a:off x="4546600" y="67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26687</xdr:rowOff>
    </xdr:from>
    <xdr:ext cx="405111" cy="259045"/>
    <xdr:sp macro="" textlink="">
      <xdr:nvSpPr>
        <xdr:cNvPr id="60" name="【道路】&#10;有形固定資産減価償却率最大値テキスト"/>
        <xdr:cNvSpPr txBox="1"/>
      </xdr:nvSpPr>
      <xdr:spPr>
        <a:xfrm>
          <a:off x="47244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80010</xdr:rowOff>
    </xdr:from>
    <xdr:to>
      <xdr:col>6</xdr:col>
      <xdr:colOff>600075</xdr:colOff>
      <xdr:row>33</xdr:row>
      <xdr:rowOff>80010</xdr:rowOff>
    </xdr:to>
    <xdr:cxnSp macro="">
      <xdr:nvCxnSpPr>
        <xdr:cNvPr id="61" name="直線コネクタ 60"/>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45737</xdr:rowOff>
    </xdr:from>
    <xdr:ext cx="405111" cy="259045"/>
    <xdr:sp macro="" textlink="">
      <xdr:nvSpPr>
        <xdr:cNvPr id="62" name="【道路】&#10;有形固定資産減価償却率平均値テキスト"/>
        <xdr:cNvSpPr txBox="1"/>
      </xdr:nvSpPr>
      <xdr:spPr>
        <a:xfrm>
          <a:off x="47244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67310</xdr:rowOff>
    </xdr:from>
    <xdr:to>
      <xdr:col>6</xdr:col>
      <xdr:colOff>561975</xdr:colOff>
      <xdr:row>36</xdr:row>
      <xdr:rowOff>168910</xdr:rowOff>
    </xdr:to>
    <xdr:sp macro="" textlink="">
      <xdr:nvSpPr>
        <xdr:cNvPr id="63" name="フローチャート : 判断 62"/>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0" name="円/楕円 69"/>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59707</xdr:rowOff>
    </xdr:from>
    <xdr:ext cx="405111" cy="259045"/>
    <xdr:sp macro="" textlink="">
      <xdr:nvSpPr>
        <xdr:cNvPr id="71" name="n_1aveValue【道路】&#10;有形固定資産減価償却率"/>
        <xdr:cNvSpPr txBox="1"/>
      </xdr:nvSpPr>
      <xdr:spPr>
        <a:xfrm>
          <a:off x="3582043"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22877</xdr:rowOff>
    </xdr:from>
    <xdr:ext cx="405111" cy="259045"/>
    <xdr:sp macro="" textlink="">
      <xdr:nvSpPr>
        <xdr:cNvPr id="72" name="n_1mainValue【道路】&#10;有形固定資産減価償却率"/>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5" name="直線コネクタ 94"/>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6"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7" name="直線コネクタ 96"/>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8"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9" name="直線コネクタ 98"/>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100"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101" name="フローチャート : 判断 100"/>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2" name="フローチャート : 判断 101"/>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123927</xdr:rowOff>
    </xdr:from>
    <xdr:to>
      <xdr:col>14</xdr:col>
      <xdr:colOff>79375</xdr:colOff>
      <xdr:row>39</xdr:row>
      <xdr:rowOff>54077</xdr:rowOff>
    </xdr:to>
    <xdr:sp macro="" textlink="">
      <xdr:nvSpPr>
        <xdr:cNvPr id="108" name="円/楕円 107"/>
        <xdr:cNvSpPr/>
      </xdr:nvSpPr>
      <xdr:spPr>
        <a:xfrm>
          <a:off x="9588500" y="66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9"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45204</xdr:rowOff>
    </xdr:from>
    <xdr:ext cx="534377" cy="259045"/>
    <xdr:sp macro="" textlink="">
      <xdr:nvSpPr>
        <xdr:cNvPr id="110" name="n_1mainValue【道路】&#10;一人当たり延長"/>
        <xdr:cNvSpPr txBox="1"/>
      </xdr:nvSpPr>
      <xdr:spPr>
        <a:xfrm>
          <a:off x="9359410" y="673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5" name="直線コネクタ 134"/>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36" name="【橋りょう・トンネル】&#10;有形固定資産減価償却率最小値テキスト"/>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37" name="直線コネクタ 136"/>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38" name="【橋りょう・トンネ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39" name="直線コネクタ 13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40" name="【橋りょう・トンネル】&#10;有形固定資産減価償却率平均値テキスト"/>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41" name="フローチャート : 判断 140"/>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2" name="フローチャート : 判断 141"/>
        <xdr:cNvSpPr/>
      </xdr:nvSpPr>
      <xdr:spPr>
        <a:xfrm>
          <a:off x="3746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97790</xdr:rowOff>
    </xdr:from>
    <xdr:to>
      <xdr:col>5</xdr:col>
      <xdr:colOff>409575</xdr:colOff>
      <xdr:row>60</xdr:row>
      <xdr:rowOff>27940</xdr:rowOff>
    </xdr:to>
    <xdr:sp macro="" textlink="">
      <xdr:nvSpPr>
        <xdr:cNvPr id="148" name="円/楕円 147"/>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102887</xdr:rowOff>
    </xdr:from>
    <xdr:ext cx="405111" cy="259045"/>
    <xdr:sp macro="" textlink="">
      <xdr:nvSpPr>
        <xdr:cNvPr id="149" name="n_1aveValue【橋りょう・トンネル】&#10;有形固定資産減価償却率"/>
        <xdr:cNvSpPr txBox="1"/>
      </xdr:nvSpPr>
      <xdr:spPr>
        <a:xfrm>
          <a:off x="3582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44467</xdr:rowOff>
    </xdr:from>
    <xdr:ext cx="405111" cy="259045"/>
    <xdr:sp macro="" textlink="">
      <xdr:nvSpPr>
        <xdr:cNvPr id="150" name="n_1mainValue【橋りょう・トンネル】&#10;有形固定資産減価償却率"/>
        <xdr:cNvSpPr txBox="1"/>
      </xdr:nvSpPr>
      <xdr:spPr>
        <a:xfrm>
          <a:off x="3582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1" name="テキスト ボックス 160"/>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3" name="テキスト ボックス 162"/>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5" name="テキスト ボックス 16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7" name="テキスト ボックス 16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9" name="テキスト ボックス 16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1" name="テキスト ボックス 17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3" name="テキスト ボックス 17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147268</xdr:rowOff>
    </xdr:from>
    <xdr:to>
      <xdr:col>15</xdr:col>
      <xdr:colOff>180340</xdr:colOff>
      <xdr:row>63</xdr:row>
      <xdr:rowOff>93276</xdr:rowOff>
    </xdr:to>
    <xdr:cxnSp macro="">
      <xdr:nvCxnSpPr>
        <xdr:cNvPr id="177" name="直線コネクタ 176"/>
        <xdr:cNvCxnSpPr/>
      </xdr:nvCxnSpPr>
      <xdr:spPr>
        <a:xfrm flipV="1">
          <a:off x="10476865" y="10605718"/>
          <a:ext cx="0" cy="28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97103</xdr:rowOff>
    </xdr:from>
    <xdr:ext cx="599010" cy="259045"/>
    <xdr:sp macro="" textlink="">
      <xdr:nvSpPr>
        <xdr:cNvPr id="178" name="【橋りょう・トンネル】&#10;一人当たり有形固定資産（償却資産）額最小値テキスト"/>
        <xdr:cNvSpPr txBox="1"/>
      </xdr:nvSpPr>
      <xdr:spPr>
        <a:xfrm>
          <a:off x="10566400" y="1089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93276</xdr:rowOff>
    </xdr:from>
    <xdr:to>
      <xdr:col>15</xdr:col>
      <xdr:colOff>269875</xdr:colOff>
      <xdr:row>63</xdr:row>
      <xdr:rowOff>93276</xdr:rowOff>
    </xdr:to>
    <xdr:cxnSp macro="">
      <xdr:nvCxnSpPr>
        <xdr:cNvPr id="179" name="直線コネクタ 178"/>
        <xdr:cNvCxnSpPr/>
      </xdr:nvCxnSpPr>
      <xdr:spPr>
        <a:xfrm>
          <a:off x="10388600" y="108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93945</xdr:rowOff>
    </xdr:from>
    <xdr:ext cx="599010" cy="259045"/>
    <xdr:sp macro="" textlink="">
      <xdr:nvSpPr>
        <xdr:cNvPr id="180" name="【橋りょう・トンネル】&#10;一人当たり有形固定資産（償却資産）額最大値テキスト"/>
        <xdr:cNvSpPr txBox="1"/>
      </xdr:nvSpPr>
      <xdr:spPr>
        <a:xfrm>
          <a:off x="10566400" y="10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61</xdr:row>
      <xdr:rowOff>147268</xdr:rowOff>
    </xdr:from>
    <xdr:to>
      <xdr:col>15</xdr:col>
      <xdr:colOff>269875</xdr:colOff>
      <xdr:row>61</xdr:row>
      <xdr:rowOff>147268</xdr:rowOff>
    </xdr:to>
    <xdr:cxnSp macro="">
      <xdr:nvCxnSpPr>
        <xdr:cNvPr id="181" name="直線コネクタ 180"/>
        <xdr:cNvCxnSpPr/>
      </xdr:nvCxnSpPr>
      <xdr:spPr>
        <a:xfrm>
          <a:off x="10388600" y="10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94783</xdr:rowOff>
    </xdr:from>
    <xdr:ext cx="599010" cy="259045"/>
    <xdr:sp macro="" textlink="">
      <xdr:nvSpPr>
        <xdr:cNvPr id="182" name="【橋りょう・トンネル】&#10;一人当たり有形固定資産（償却資産）額平均値テキスト"/>
        <xdr:cNvSpPr txBox="1"/>
      </xdr:nvSpPr>
      <xdr:spPr>
        <a:xfrm>
          <a:off x="10566400" y="10724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116356</xdr:rowOff>
    </xdr:from>
    <xdr:to>
      <xdr:col>15</xdr:col>
      <xdr:colOff>231775</xdr:colOff>
      <xdr:row>63</xdr:row>
      <xdr:rowOff>46506</xdr:rowOff>
    </xdr:to>
    <xdr:sp macro="" textlink="">
      <xdr:nvSpPr>
        <xdr:cNvPr id="183" name="フローチャート : 判断 182"/>
        <xdr:cNvSpPr/>
      </xdr:nvSpPr>
      <xdr:spPr>
        <a:xfrm>
          <a:off x="10426700" y="1074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31437</xdr:rowOff>
    </xdr:from>
    <xdr:to>
      <xdr:col>14</xdr:col>
      <xdr:colOff>79375</xdr:colOff>
      <xdr:row>61</xdr:row>
      <xdr:rowOff>133037</xdr:rowOff>
    </xdr:to>
    <xdr:sp macro="" textlink="">
      <xdr:nvSpPr>
        <xdr:cNvPr id="184" name="フローチャート : 判断 183"/>
        <xdr:cNvSpPr/>
      </xdr:nvSpPr>
      <xdr:spPr>
        <a:xfrm>
          <a:off x="9588500" y="104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16833</xdr:rowOff>
    </xdr:from>
    <xdr:to>
      <xdr:col>14</xdr:col>
      <xdr:colOff>79375</xdr:colOff>
      <xdr:row>56</xdr:row>
      <xdr:rowOff>118433</xdr:rowOff>
    </xdr:to>
    <xdr:sp macro="" textlink="">
      <xdr:nvSpPr>
        <xdr:cNvPr id="190" name="円/楕円 189"/>
        <xdr:cNvSpPr/>
      </xdr:nvSpPr>
      <xdr:spPr>
        <a:xfrm>
          <a:off x="9588500" y="96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124164</xdr:rowOff>
    </xdr:from>
    <xdr:ext cx="599010" cy="259045"/>
    <xdr:sp macro="" textlink="">
      <xdr:nvSpPr>
        <xdr:cNvPr id="191" name="n_1aveValue【橋りょう・トンネル】&#10;一人当たり有形固定資産（償却資産）額"/>
        <xdr:cNvSpPr txBox="1"/>
      </xdr:nvSpPr>
      <xdr:spPr>
        <a:xfrm>
          <a:off x="9327094" y="1058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134960</xdr:rowOff>
    </xdr:from>
    <xdr:ext cx="599010" cy="259045"/>
    <xdr:sp macro="" textlink="">
      <xdr:nvSpPr>
        <xdr:cNvPr id="192" name="n_1mainValue【橋りょう・トンネル】&#10;一人当たり有形固定資産（償却資産）額"/>
        <xdr:cNvSpPr txBox="1"/>
      </xdr:nvSpPr>
      <xdr:spPr>
        <a:xfrm>
          <a:off x="9327094" y="939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5" name="直線コネクタ 214"/>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6"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7" name="直線コネクタ 216"/>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8"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9" name="直線コネクタ 218"/>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0"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1" name="フローチャート : 判断 220"/>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22" name="フローチャート : 判断 221"/>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76454</xdr:rowOff>
    </xdr:from>
    <xdr:to>
      <xdr:col>5</xdr:col>
      <xdr:colOff>409575</xdr:colOff>
      <xdr:row>82</xdr:row>
      <xdr:rowOff>6604</xdr:rowOff>
    </xdr:to>
    <xdr:sp macro="" textlink="">
      <xdr:nvSpPr>
        <xdr:cNvPr id="228" name="円/楕円 227"/>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9"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23131</xdr:rowOff>
    </xdr:from>
    <xdr:ext cx="405111" cy="259045"/>
    <xdr:sp macro="" textlink="">
      <xdr:nvSpPr>
        <xdr:cNvPr id="230" name="n_1mainValue【公営住宅】&#10;有形固定資産減価償却率"/>
        <xdr:cNvSpPr txBox="1"/>
      </xdr:nvSpPr>
      <xdr:spPr>
        <a:xfrm>
          <a:off x="3582043"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161544</xdr:rowOff>
    </xdr:from>
    <xdr:to>
      <xdr:col>15</xdr:col>
      <xdr:colOff>180340</xdr:colOff>
      <xdr:row>85</xdr:row>
      <xdr:rowOff>82296</xdr:rowOff>
    </xdr:to>
    <xdr:cxnSp macro="">
      <xdr:nvCxnSpPr>
        <xdr:cNvPr id="254" name="直線コネクタ 253"/>
        <xdr:cNvCxnSpPr/>
      </xdr:nvCxnSpPr>
      <xdr:spPr>
        <a:xfrm flipV="1">
          <a:off x="10476865" y="13706094"/>
          <a:ext cx="0" cy="949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86123</xdr:rowOff>
    </xdr:from>
    <xdr:ext cx="469744" cy="259045"/>
    <xdr:sp macro="" textlink="">
      <xdr:nvSpPr>
        <xdr:cNvPr id="255" name="【公営住宅】&#10;一人当たり面積最小値テキスト"/>
        <xdr:cNvSpPr txBox="1"/>
      </xdr:nvSpPr>
      <xdr:spPr>
        <a:xfrm>
          <a:off x="10566400"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82296</xdr:rowOff>
    </xdr:from>
    <xdr:to>
      <xdr:col>15</xdr:col>
      <xdr:colOff>269875</xdr:colOff>
      <xdr:row>85</xdr:row>
      <xdr:rowOff>82296</xdr:rowOff>
    </xdr:to>
    <xdr:cxnSp macro="">
      <xdr:nvCxnSpPr>
        <xdr:cNvPr id="256" name="直線コネクタ 255"/>
        <xdr:cNvCxnSpPr/>
      </xdr:nvCxnSpPr>
      <xdr:spPr>
        <a:xfrm>
          <a:off x="10388600" y="14655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108221</xdr:rowOff>
    </xdr:from>
    <xdr:ext cx="469744" cy="259045"/>
    <xdr:sp macro="" textlink="">
      <xdr:nvSpPr>
        <xdr:cNvPr id="257" name="【公営住宅】&#10;一人当たり面積最大値テキスト"/>
        <xdr:cNvSpPr txBox="1"/>
      </xdr:nvSpPr>
      <xdr:spPr>
        <a:xfrm>
          <a:off x="10566400" y="134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79</xdr:row>
      <xdr:rowOff>161544</xdr:rowOff>
    </xdr:from>
    <xdr:to>
      <xdr:col>15</xdr:col>
      <xdr:colOff>269875</xdr:colOff>
      <xdr:row>79</xdr:row>
      <xdr:rowOff>161544</xdr:rowOff>
    </xdr:to>
    <xdr:cxnSp macro="">
      <xdr:nvCxnSpPr>
        <xdr:cNvPr id="258" name="直線コネクタ 257"/>
        <xdr:cNvCxnSpPr/>
      </xdr:nvCxnSpPr>
      <xdr:spPr>
        <a:xfrm>
          <a:off x="10388600" y="1370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59453</xdr:rowOff>
    </xdr:from>
    <xdr:ext cx="469744" cy="259045"/>
    <xdr:sp macro="" textlink="">
      <xdr:nvSpPr>
        <xdr:cNvPr id="259" name="【公営住宅】&#10;一人当たり面積平均値テキスト"/>
        <xdr:cNvSpPr txBox="1"/>
      </xdr:nvSpPr>
      <xdr:spPr>
        <a:xfrm>
          <a:off x="10566400" y="14118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81026</xdr:rowOff>
    </xdr:from>
    <xdr:to>
      <xdr:col>15</xdr:col>
      <xdr:colOff>231775</xdr:colOff>
      <xdr:row>83</xdr:row>
      <xdr:rowOff>11176</xdr:rowOff>
    </xdr:to>
    <xdr:sp macro="" textlink="">
      <xdr:nvSpPr>
        <xdr:cNvPr id="260" name="フローチャート : 判断 259"/>
        <xdr:cNvSpPr/>
      </xdr:nvSpPr>
      <xdr:spPr>
        <a:xfrm>
          <a:off x="10426700" y="1413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1015</xdr:rowOff>
    </xdr:from>
    <xdr:to>
      <xdr:col>14</xdr:col>
      <xdr:colOff>79375</xdr:colOff>
      <xdr:row>82</xdr:row>
      <xdr:rowOff>102615</xdr:rowOff>
    </xdr:to>
    <xdr:sp macro="" textlink="">
      <xdr:nvSpPr>
        <xdr:cNvPr id="261" name="フローチャート : 判断 260"/>
        <xdr:cNvSpPr/>
      </xdr:nvSpPr>
      <xdr:spPr>
        <a:xfrm>
          <a:off x="9588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140463</xdr:rowOff>
    </xdr:from>
    <xdr:to>
      <xdr:col>14</xdr:col>
      <xdr:colOff>79375</xdr:colOff>
      <xdr:row>77</xdr:row>
      <xdr:rowOff>70613</xdr:rowOff>
    </xdr:to>
    <xdr:sp macro="" textlink="">
      <xdr:nvSpPr>
        <xdr:cNvPr id="267" name="円/楕円 266"/>
        <xdr:cNvSpPr/>
      </xdr:nvSpPr>
      <xdr:spPr>
        <a:xfrm>
          <a:off x="9588500" y="131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93742</xdr:rowOff>
    </xdr:from>
    <xdr:ext cx="469744" cy="259045"/>
    <xdr:sp macro="" textlink="">
      <xdr:nvSpPr>
        <xdr:cNvPr id="268" name="n_1aveValue【公営住宅】&#10;一人当たり面積"/>
        <xdr:cNvSpPr txBox="1"/>
      </xdr:nvSpPr>
      <xdr:spPr>
        <a:xfrm>
          <a:off x="9391727" y="1415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87139</xdr:rowOff>
    </xdr:from>
    <xdr:ext cx="469744" cy="259045"/>
    <xdr:sp macro="" textlink="">
      <xdr:nvSpPr>
        <xdr:cNvPr id="269" name="n_1mainValue【公営住宅】&#10;一人当たり面積"/>
        <xdr:cNvSpPr txBox="1"/>
      </xdr:nvSpPr>
      <xdr:spPr>
        <a:xfrm>
          <a:off x="9391727" y="129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3" name="直線コネクタ 292"/>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94" name="テキスト ボックス 293"/>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7" name="直線コネクタ 29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98" name="テキスト ボックス 29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161925</xdr:rowOff>
    </xdr:from>
    <xdr:to>
      <xdr:col>23</xdr:col>
      <xdr:colOff>516889</xdr:colOff>
      <xdr:row>41</xdr:row>
      <xdr:rowOff>59055</xdr:rowOff>
    </xdr:to>
    <xdr:cxnSp macro="">
      <xdr:nvCxnSpPr>
        <xdr:cNvPr id="302" name="直線コネクタ 301"/>
        <xdr:cNvCxnSpPr/>
      </xdr:nvCxnSpPr>
      <xdr:spPr>
        <a:xfrm flipV="1">
          <a:off x="16318864" y="6334125"/>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62882</xdr:rowOff>
    </xdr:from>
    <xdr:ext cx="405111" cy="259045"/>
    <xdr:sp macro="" textlink="">
      <xdr:nvSpPr>
        <xdr:cNvPr id="303" name="【認定こども園・幼稚園・保育所】&#10;有形固定資産減価償却率最小値テキスト"/>
        <xdr:cNvSpPr txBox="1"/>
      </xdr:nvSpPr>
      <xdr:spPr>
        <a:xfrm>
          <a:off x="16408400"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59055</xdr:rowOff>
    </xdr:from>
    <xdr:to>
      <xdr:col>23</xdr:col>
      <xdr:colOff>606425</xdr:colOff>
      <xdr:row>41</xdr:row>
      <xdr:rowOff>59055</xdr:rowOff>
    </xdr:to>
    <xdr:cxnSp macro="">
      <xdr:nvCxnSpPr>
        <xdr:cNvPr id="304" name="直線コネクタ 303"/>
        <xdr:cNvCxnSpPr/>
      </xdr:nvCxnSpPr>
      <xdr:spPr>
        <a:xfrm>
          <a:off x="16230600" y="70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108602</xdr:rowOff>
    </xdr:from>
    <xdr:ext cx="405111" cy="259045"/>
    <xdr:sp macro="" textlink="">
      <xdr:nvSpPr>
        <xdr:cNvPr id="305" name="【認定こども園・幼稚園・保育所】&#10;有形固定資産減価償却率最大値テキスト"/>
        <xdr:cNvSpPr txBox="1"/>
      </xdr:nvSpPr>
      <xdr:spPr>
        <a:xfrm>
          <a:off x="16408400" y="610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36</xdr:row>
      <xdr:rowOff>161925</xdr:rowOff>
    </xdr:from>
    <xdr:to>
      <xdr:col>23</xdr:col>
      <xdr:colOff>606425</xdr:colOff>
      <xdr:row>36</xdr:row>
      <xdr:rowOff>161925</xdr:rowOff>
    </xdr:to>
    <xdr:cxnSp macro="">
      <xdr:nvCxnSpPr>
        <xdr:cNvPr id="306" name="直線コネクタ 305"/>
        <xdr:cNvCxnSpPr/>
      </xdr:nvCxnSpPr>
      <xdr:spPr>
        <a:xfrm>
          <a:off x="16230600" y="633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32402</xdr:rowOff>
    </xdr:from>
    <xdr:ext cx="405111" cy="259045"/>
    <xdr:sp macro="" textlink="">
      <xdr:nvSpPr>
        <xdr:cNvPr id="307" name="【認定こども園・幼稚園・保育所】&#10;有形固定資産減価償却率平均値テキスト"/>
        <xdr:cNvSpPr txBox="1"/>
      </xdr:nvSpPr>
      <xdr:spPr>
        <a:xfrm>
          <a:off x="16408400" y="6718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53975</xdr:rowOff>
    </xdr:from>
    <xdr:to>
      <xdr:col>23</xdr:col>
      <xdr:colOff>568325</xdr:colOff>
      <xdr:row>39</xdr:row>
      <xdr:rowOff>155575</xdr:rowOff>
    </xdr:to>
    <xdr:sp macro="" textlink="">
      <xdr:nvSpPr>
        <xdr:cNvPr id="308" name="フローチャート : 判断 307"/>
        <xdr:cNvSpPr/>
      </xdr:nvSpPr>
      <xdr:spPr>
        <a:xfrm>
          <a:off x="16268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42545</xdr:rowOff>
    </xdr:from>
    <xdr:to>
      <xdr:col>22</xdr:col>
      <xdr:colOff>415925</xdr:colOff>
      <xdr:row>39</xdr:row>
      <xdr:rowOff>144145</xdr:rowOff>
    </xdr:to>
    <xdr:sp macro="" textlink="">
      <xdr:nvSpPr>
        <xdr:cNvPr id="309" name="フローチャート : 判断 308"/>
        <xdr:cNvSpPr/>
      </xdr:nvSpPr>
      <xdr:spPr>
        <a:xfrm>
          <a:off x="154305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59690</xdr:rowOff>
    </xdr:from>
    <xdr:to>
      <xdr:col>22</xdr:col>
      <xdr:colOff>415925</xdr:colOff>
      <xdr:row>33</xdr:row>
      <xdr:rowOff>161290</xdr:rowOff>
    </xdr:to>
    <xdr:sp macro="" textlink="">
      <xdr:nvSpPr>
        <xdr:cNvPr id="315" name="円/楕円 314"/>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135272</xdr:rowOff>
    </xdr:from>
    <xdr:ext cx="405111" cy="259045"/>
    <xdr:sp macro="" textlink="">
      <xdr:nvSpPr>
        <xdr:cNvPr id="316" name="n_1aveValue【認定こども園・幼稚園・保育所】&#10;有形固定資産減価償却率"/>
        <xdr:cNvSpPr txBox="1"/>
      </xdr:nvSpPr>
      <xdr:spPr>
        <a:xfrm>
          <a:off x="15266043"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6367</xdr:rowOff>
    </xdr:from>
    <xdr:ext cx="405111" cy="259045"/>
    <xdr:sp macro="" textlink="">
      <xdr:nvSpPr>
        <xdr:cNvPr id="317" name="n_1mainValue【認定こども園・幼稚園・保育所】&#10;有形固定資産減価償却率"/>
        <xdr:cNvSpPr txBox="1"/>
      </xdr:nvSpPr>
      <xdr:spPr>
        <a:xfrm>
          <a:off x="15266043"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163830</xdr:rowOff>
    </xdr:from>
    <xdr:to>
      <xdr:col>32</xdr:col>
      <xdr:colOff>186689</xdr:colOff>
      <xdr:row>39</xdr:row>
      <xdr:rowOff>156210</xdr:rowOff>
    </xdr:to>
    <xdr:cxnSp macro="">
      <xdr:nvCxnSpPr>
        <xdr:cNvPr id="342" name="直線コネクタ 341"/>
        <xdr:cNvCxnSpPr/>
      </xdr:nvCxnSpPr>
      <xdr:spPr>
        <a:xfrm flipV="1">
          <a:off x="22160864" y="582168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160037</xdr:rowOff>
    </xdr:from>
    <xdr:ext cx="469744" cy="259045"/>
    <xdr:sp macro="" textlink="">
      <xdr:nvSpPr>
        <xdr:cNvPr id="343" name="【認定こども園・幼稚園・保育所】&#10;一人当たり面積最小値テキスト"/>
        <xdr:cNvSpPr txBox="1"/>
      </xdr:nvSpPr>
      <xdr:spPr>
        <a:xfrm>
          <a:off x="22250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39</xdr:row>
      <xdr:rowOff>156210</xdr:rowOff>
    </xdr:from>
    <xdr:to>
      <xdr:col>32</xdr:col>
      <xdr:colOff>276225</xdr:colOff>
      <xdr:row>39</xdr:row>
      <xdr:rowOff>156210</xdr:rowOff>
    </xdr:to>
    <xdr:cxnSp macro="">
      <xdr:nvCxnSpPr>
        <xdr:cNvPr id="344" name="直線コネクタ 343"/>
        <xdr:cNvCxnSpPr/>
      </xdr:nvCxnSpPr>
      <xdr:spPr>
        <a:xfrm>
          <a:off x="22072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110507</xdr:rowOff>
    </xdr:from>
    <xdr:ext cx="469744" cy="259045"/>
    <xdr:sp macro="" textlink="">
      <xdr:nvSpPr>
        <xdr:cNvPr id="345" name="【認定こども園・幼稚園・保育所】&#10;一人当たり面積最大値テキスト"/>
        <xdr:cNvSpPr txBox="1"/>
      </xdr:nvSpPr>
      <xdr:spPr>
        <a:xfrm>
          <a:off x="22250400"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163830</xdr:rowOff>
    </xdr:from>
    <xdr:to>
      <xdr:col>32</xdr:col>
      <xdr:colOff>276225</xdr:colOff>
      <xdr:row>33</xdr:row>
      <xdr:rowOff>163830</xdr:rowOff>
    </xdr:to>
    <xdr:cxnSp macro="">
      <xdr:nvCxnSpPr>
        <xdr:cNvPr id="346" name="直線コネクタ 345"/>
        <xdr:cNvCxnSpPr/>
      </xdr:nvCxnSpPr>
      <xdr:spPr>
        <a:xfrm>
          <a:off x="22072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95267</xdr:rowOff>
    </xdr:from>
    <xdr:ext cx="469744" cy="259045"/>
    <xdr:sp macro="" textlink="">
      <xdr:nvSpPr>
        <xdr:cNvPr id="347" name="【認定こども園・幼稚園・保育所】&#10;一人当たり面積平均値テキスト"/>
        <xdr:cNvSpPr txBox="1"/>
      </xdr:nvSpPr>
      <xdr:spPr>
        <a:xfrm>
          <a:off x="222504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116840</xdr:rowOff>
    </xdr:from>
    <xdr:to>
      <xdr:col>32</xdr:col>
      <xdr:colOff>238125</xdr:colOff>
      <xdr:row>37</xdr:row>
      <xdr:rowOff>46990</xdr:rowOff>
    </xdr:to>
    <xdr:sp macro="" textlink="">
      <xdr:nvSpPr>
        <xdr:cNvPr id="348" name="フローチャート : 判断 347"/>
        <xdr:cNvSpPr/>
      </xdr:nvSpPr>
      <xdr:spPr>
        <a:xfrm>
          <a:off x="22110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49" name="フローチャート : 判断 348"/>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74930</xdr:rowOff>
    </xdr:from>
    <xdr:to>
      <xdr:col>31</xdr:col>
      <xdr:colOff>85725</xdr:colOff>
      <xdr:row>42</xdr:row>
      <xdr:rowOff>5080</xdr:rowOff>
    </xdr:to>
    <xdr:sp macro="" textlink="">
      <xdr:nvSpPr>
        <xdr:cNvPr id="355" name="円/楕円 354"/>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78757</xdr:rowOff>
    </xdr:from>
    <xdr:ext cx="469744" cy="259045"/>
    <xdr:sp macro="" textlink="">
      <xdr:nvSpPr>
        <xdr:cNvPr id="356" name="n_1ave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167657</xdr:rowOff>
    </xdr:from>
    <xdr:ext cx="469744" cy="259045"/>
    <xdr:sp macro="" textlink="">
      <xdr:nvSpPr>
        <xdr:cNvPr id="357" name="n_1mainValue【認定こども園・幼稚園・保育所】&#10;一人当たり面積"/>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169164</xdr:rowOff>
    </xdr:from>
    <xdr:to>
      <xdr:col>23</xdr:col>
      <xdr:colOff>516889</xdr:colOff>
      <xdr:row>62</xdr:row>
      <xdr:rowOff>100584</xdr:rowOff>
    </xdr:to>
    <xdr:cxnSp macro="">
      <xdr:nvCxnSpPr>
        <xdr:cNvPr id="380" name="直線コネクタ 379"/>
        <xdr:cNvCxnSpPr/>
      </xdr:nvCxnSpPr>
      <xdr:spPr>
        <a:xfrm flipV="1">
          <a:off x="16318864" y="10113264"/>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104411</xdr:rowOff>
    </xdr:from>
    <xdr:ext cx="405111" cy="259045"/>
    <xdr:sp macro="" textlink="">
      <xdr:nvSpPr>
        <xdr:cNvPr id="381" name="【学校施設】&#10;有形固定資産減価償却率最小値テキスト"/>
        <xdr:cNvSpPr txBox="1"/>
      </xdr:nvSpPr>
      <xdr:spPr>
        <a:xfrm>
          <a:off x="164084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62</xdr:row>
      <xdr:rowOff>100584</xdr:rowOff>
    </xdr:from>
    <xdr:to>
      <xdr:col>23</xdr:col>
      <xdr:colOff>606425</xdr:colOff>
      <xdr:row>62</xdr:row>
      <xdr:rowOff>100584</xdr:rowOff>
    </xdr:to>
    <xdr:cxnSp macro="">
      <xdr:nvCxnSpPr>
        <xdr:cNvPr id="382" name="直線コネクタ 381"/>
        <xdr:cNvCxnSpPr/>
      </xdr:nvCxnSpPr>
      <xdr:spPr>
        <a:xfrm>
          <a:off x="16230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115841</xdr:rowOff>
    </xdr:from>
    <xdr:ext cx="405111" cy="259045"/>
    <xdr:sp macro="" textlink="">
      <xdr:nvSpPr>
        <xdr:cNvPr id="383" name="【学校施設】&#10;有形固定資産減価償却率最大値テキスト"/>
        <xdr:cNvSpPr txBox="1"/>
      </xdr:nvSpPr>
      <xdr:spPr>
        <a:xfrm>
          <a:off x="16408400"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58</xdr:row>
      <xdr:rowOff>169164</xdr:rowOff>
    </xdr:from>
    <xdr:to>
      <xdr:col>23</xdr:col>
      <xdr:colOff>606425</xdr:colOff>
      <xdr:row>58</xdr:row>
      <xdr:rowOff>169164</xdr:rowOff>
    </xdr:to>
    <xdr:cxnSp macro="">
      <xdr:nvCxnSpPr>
        <xdr:cNvPr id="384" name="直線コネクタ 383"/>
        <xdr:cNvCxnSpPr/>
      </xdr:nvCxnSpPr>
      <xdr:spPr>
        <a:xfrm>
          <a:off x="16230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14495</xdr:rowOff>
    </xdr:from>
    <xdr:ext cx="405111" cy="259045"/>
    <xdr:sp macro="" textlink="">
      <xdr:nvSpPr>
        <xdr:cNvPr id="385" name="【学校施設】&#10;有形固定資産減価償却率平均値テキスト"/>
        <xdr:cNvSpPr txBox="1"/>
      </xdr:nvSpPr>
      <xdr:spPr>
        <a:xfrm>
          <a:off x="16408400" y="1030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36068</xdr:rowOff>
    </xdr:from>
    <xdr:to>
      <xdr:col>23</xdr:col>
      <xdr:colOff>568325</xdr:colOff>
      <xdr:row>60</xdr:row>
      <xdr:rowOff>137668</xdr:rowOff>
    </xdr:to>
    <xdr:sp macro="" textlink="">
      <xdr:nvSpPr>
        <xdr:cNvPr id="386" name="フローチャート : 判断 385"/>
        <xdr:cNvSpPr/>
      </xdr:nvSpPr>
      <xdr:spPr>
        <a:xfrm>
          <a:off x="162687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122936</xdr:rowOff>
    </xdr:from>
    <xdr:to>
      <xdr:col>22</xdr:col>
      <xdr:colOff>415925</xdr:colOff>
      <xdr:row>59</xdr:row>
      <xdr:rowOff>53086</xdr:rowOff>
    </xdr:to>
    <xdr:sp macro="" textlink="">
      <xdr:nvSpPr>
        <xdr:cNvPr id="387" name="フローチャート : 判断 386"/>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93218</xdr:rowOff>
    </xdr:from>
    <xdr:to>
      <xdr:col>22</xdr:col>
      <xdr:colOff>415925</xdr:colOff>
      <xdr:row>56</xdr:row>
      <xdr:rowOff>23368</xdr:rowOff>
    </xdr:to>
    <xdr:sp macro="" textlink="">
      <xdr:nvSpPr>
        <xdr:cNvPr id="393" name="円/楕円 392"/>
        <xdr:cNvSpPr/>
      </xdr:nvSpPr>
      <xdr:spPr>
        <a:xfrm>
          <a:off x="15430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44213</xdr:rowOff>
    </xdr:from>
    <xdr:ext cx="405111" cy="259045"/>
    <xdr:sp macro="" textlink="">
      <xdr:nvSpPr>
        <xdr:cNvPr id="394" name="n_1aveValue【学校施設】&#10;有形固定資産減価償却率"/>
        <xdr:cNvSpPr txBox="1"/>
      </xdr:nvSpPr>
      <xdr:spPr>
        <a:xfrm>
          <a:off x="15266043"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39895</xdr:rowOff>
    </xdr:from>
    <xdr:ext cx="405111" cy="259045"/>
    <xdr:sp macro="" textlink="">
      <xdr:nvSpPr>
        <xdr:cNvPr id="395" name="n_1mainValue【学校施設】&#10;有形固定資産減価償却率"/>
        <xdr:cNvSpPr txBox="1"/>
      </xdr:nvSpPr>
      <xdr:spPr>
        <a:xfrm>
          <a:off x="15266043"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20" name="直線コネクタ 419"/>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21"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22" name="直線コネクタ 421"/>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23"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24" name="直線コネクタ 423"/>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25"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26" name="フローチャート : 判断 425"/>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27" name="フローチャート : 判断 426"/>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74930</xdr:rowOff>
    </xdr:from>
    <xdr:to>
      <xdr:col>31</xdr:col>
      <xdr:colOff>85725</xdr:colOff>
      <xdr:row>64</xdr:row>
      <xdr:rowOff>5080</xdr:rowOff>
    </xdr:to>
    <xdr:sp macro="" textlink="">
      <xdr:nvSpPr>
        <xdr:cNvPr id="433" name="円/楕円 432"/>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119397</xdr:rowOff>
    </xdr:from>
    <xdr:ext cx="469744" cy="259045"/>
    <xdr:sp macro="" textlink="">
      <xdr:nvSpPr>
        <xdr:cNvPr id="434" name="n_1aveValue【学校施設】&#10;一人当たり面積"/>
        <xdr:cNvSpPr txBox="1"/>
      </xdr:nvSpPr>
      <xdr:spPr>
        <a:xfrm>
          <a:off x="210757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167657</xdr:rowOff>
    </xdr:from>
    <xdr:ext cx="469744" cy="259045"/>
    <xdr:sp macro="" textlink="">
      <xdr:nvSpPr>
        <xdr:cNvPr id="435" name="n_1mainValue【学校施設】&#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6" name="テキスト ボックス 4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7" name="直線コネクタ 44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8" name="テキスト ボックス 44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9" name="直線コネクタ 44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0" name="テキスト ボックス 44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1" name="直線コネクタ 45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2" name="テキスト ボックス 45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3" name="直線コネクタ 45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4" name="テキスト ボックス 45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6" name="テキスト ボックス 45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26670</xdr:rowOff>
    </xdr:from>
    <xdr:to>
      <xdr:col>23</xdr:col>
      <xdr:colOff>516889</xdr:colOff>
      <xdr:row>86</xdr:row>
      <xdr:rowOff>60961</xdr:rowOff>
    </xdr:to>
    <xdr:cxnSp macro="">
      <xdr:nvCxnSpPr>
        <xdr:cNvPr id="458" name="直線コネクタ 457"/>
        <xdr:cNvCxnSpPr/>
      </xdr:nvCxnSpPr>
      <xdr:spPr>
        <a:xfrm flipV="1">
          <a:off x="16318864" y="135712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59"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60" name="直線コネクタ 45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144797</xdr:rowOff>
    </xdr:from>
    <xdr:ext cx="405111" cy="259045"/>
    <xdr:sp macro="" textlink="">
      <xdr:nvSpPr>
        <xdr:cNvPr id="461" name="【児童館】&#10;有形固定資産減価償却率最大値テキスト"/>
        <xdr:cNvSpPr txBox="1"/>
      </xdr:nvSpPr>
      <xdr:spPr>
        <a:xfrm>
          <a:off x="1640840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26670</xdr:rowOff>
    </xdr:from>
    <xdr:to>
      <xdr:col>23</xdr:col>
      <xdr:colOff>606425</xdr:colOff>
      <xdr:row>79</xdr:row>
      <xdr:rowOff>26670</xdr:rowOff>
    </xdr:to>
    <xdr:cxnSp macro="">
      <xdr:nvCxnSpPr>
        <xdr:cNvPr id="462" name="直線コネクタ 461"/>
        <xdr:cNvCxnSpPr/>
      </xdr:nvCxnSpPr>
      <xdr:spPr>
        <a:xfrm>
          <a:off x="16230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93742</xdr:rowOff>
    </xdr:from>
    <xdr:ext cx="405111" cy="259045"/>
    <xdr:sp macro="" textlink="">
      <xdr:nvSpPr>
        <xdr:cNvPr id="463" name="【児童館】&#10;有形固定資産減価償却率平均値テキスト"/>
        <xdr:cNvSpPr txBox="1"/>
      </xdr:nvSpPr>
      <xdr:spPr>
        <a:xfrm>
          <a:off x="16408400" y="1380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115315</xdr:rowOff>
    </xdr:from>
    <xdr:to>
      <xdr:col>23</xdr:col>
      <xdr:colOff>568325</xdr:colOff>
      <xdr:row>81</xdr:row>
      <xdr:rowOff>45465</xdr:rowOff>
    </xdr:to>
    <xdr:sp macro="" textlink="">
      <xdr:nvSpPr>
        <xdr:cNvPr id="464" name="フローチャート : 判断 463"/>
        <xdr:cNvSpPr/>
      </xdr:nvSpPr>
      <xdr:spPr>
        <a:xfrm>
          <a:off x="162687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71882</xdr:rowOff>
    </xdr:from>
    <xdr:to>
      <xdr:col>22</xdr:col>
      <xdr:colOff>415925</xdr:colOff>
      <xdr:row>84</xdr:row>
      <xdr:rowOff>2032</xdr:rowOff>
    </xdr:to>
    <xdr:sp macro="" textlink="">
      <xdr:nvSpPr>
        <xdr:cNvPr id="465" name="フローチャート : 判断 464"/>
        <xdr:cNvSpPr/>
      </xdr:nvSpPr>
      <xdr:spPr>
        <a:xfrm>
          <a:off x="1543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87885</xdr:rowOff>
    </xdr:from>
    <xdr:to>
      <xdr:col>22</xdr:col>
      <xdr:colOff>415925</xdr:colOff>
      <xdr:row>87</xdr:row>
      <xdr:rowOff>18035</xdr:rowOff>
    </xdr:to>
    <xdr:sp macro="" textlink="">
      <xdr:nvSpPr>
        <xdr:cNvPr id="471" name="円/楕円 470"/>
        <xdr:cNvSpPr/>
      </xdr:nvSpPr>
      <xdr:spPr>
        <a:xfrm>
          <a:off x="15430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18559</xdr:rowOff>
    </xdr:from>
    <xdr:ext cx="405111" cy="259045"/>
    <xdr:sp macro="" textlink="">
      <xdr:nvSpPr>
        <xdr:cNvPr id="472" name="n_1aveValue【児童館】&#10;有形固定資産減価償却率"/>
        <xdr:cNvSpPr txBox="1"/>
      </xdr:nvSpPr>
      <xdr:spPr>
        <a:xfrm>
          <a:off x="15266043" y="1407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9162</xdr:rowOff>
    </xdr:from>
    <xdr:ext cx="405111" cy="259045"/>
    <xdr:sp macro="" textlink="">
      <xdr:nvSpPr>
        <xdr:cNvPr id="473" name="n_1mainValue【児童館】&#10;有形固定資産減価償却率"/>
        <xdr:cNvSpPr txBox="1"/>
      </xdr:nvSpPr>
      <xdr:spPr>
        <a:xfrm>
          <a:off x="15266043" y="1492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4" name="直線コネクタ 4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5" name="テキスト ボックス 4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6" name="直線コネクタ 4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7" name="テキスト ボックス 4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8" name="直線コネクタ 4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9" name="テキスト ボックス 4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0" name="直線コネクタ 4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1" name="テキスト ボックス 4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2" name="直線コネクタ 4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3" name="テキスト ボックス 4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4" name="直線コネクタ 4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5" name="テキスト ボックス 4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499" name="直線コネクタ 498"/>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0"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01" name="直線コネクタ 50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02"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03" name="直線コネクタ 502"/>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04"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05" name="フローチャート : 判断 504"/>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06" name="フローチャート : 判断 505"/>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77107</xdr:rowOff>
    </xdr:from>
    <xdr:to>
      <xdr:col>31</xdr:col>
      <xdr:colOff>85725</xdr:colOff>
      <xdr:row>84</xdr:row>
      <xdr:rowOff>7257</xdr:rowOff>
    </xdr:to>
    <xdr:sp macro="" textlink="">
      <xdr:nvSpPr>
        <xdr:cNvPr id="512" name="円/楕円 511"/>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13"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169834</xdr:rowOff>
    </xdr:from>
    <xdr:ext cx="469744" cy="259045"/>
    <xdr:sp macro="" textlink="">
      <xdr:nvSpPr>
        <xdr:cNvPr id="514" name="n_1mainValue【児童館】&#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5" name="テキスト ボックス 5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7" name="テキスト ボックス 52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7" name="テキスト ボックス 53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9" name="テキスト ボックス 53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41" name="直線コネクタ 540"/>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42"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43" name="直線コネクタ 542"/>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44"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45" name="直線コネクタ 544"/>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46"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47" name="フローチャート : 判断 546"/>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48" name="フローチャート : 判断 547"/>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51526</xdr:rowOff>
    </xdr:from>
    <xdr:to>
      <xdr:col>22</xdr:col>
      <xdr:colOff>415925</xdr:colOff>
      <xdr:row>104</xdr:row>
      <xdr:rowOff>153126</xdr:rowOff>
    </xdr:to>
    <xdr:sp macro="" textlink="">
      <xdr:nvSpPr>
        <xdr:cNvPr id="554" name="円/楕円 553"/>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35758</xdr:rowOff>
    </xdr:from>
    <xdr:ext cx="405111" cy="259045"/>
    <xdr:sp macro="" textlink="">
      <xdr:nvSpPr>
        <xdr:cNvPr id="555" name="n_1aveValue【公民館】&#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144253</xdr:rowOff>
    </xdr:from>
    <xdr:ext cx="405111" cy="259045"/>
    <xdr:sp macro="" textlink="">
      <xdr:nvSpPr>
        <xdr:cNvPr id="556" name="n_1mainValue【公民館】&#10;有形固定資産減価償却率"/>
        <xdr:cNvSpPr txBox="1"/>
      </xdr:nvSpPr>
      <xdr:spPr>
        <a:xfrm>
          <a:off x="15266043"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83" name="直線コネクタ 582"/>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84"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85" name="直線コネクタ 584"/>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586"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587" name="直線コネクタ 58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588"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589" name="フローチャート : 判断 588"/>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590" name="フローチャート : 判断 589"/>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105411</xdr:rowOff>
    </xdr:from>
    <xdr:to>
      <xdr:col>31</xdr:col>
      <xdr:colOff>85725</xdr:colOff>
      <xdr:row>104</xdr:row>
      <xdr:rowOff>35561</xdr:rowOff>
    </xdr:to>
    <xdr:sp macro="" textlink="">
      <xdr:nvSpPr>
        <xdr:cNvPr id="596" name="円/楕円 595"/>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21789</xdr:rowOff>
    </xdr:from>
    <xdr:ext cx="469744" cy="259045"/>
    <xdr:sp macro="" textlink="">
      <xdr:nvSpPr>
        <xdr:cNvPr id="597"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52088</xdr:rowOff>
    </xdr:from>
    <xdr:ext cx="469744" cy="259045"/>
    <xdr:sp macro="" textlink="">
      <xdr:nvSpPr>
        <xdr:cNvPr id="598" name="n_1mainValue【公民館】&#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インフラについて、道路については減価償却率は類似団体より低い水準であるが、橋梁については高い水準にあるので、市民の安全性確保のため、更新や修繕を計画的に実施していく必要がある。　建物系施設については、児童館、公民館を除いて、類似団体より減価償却率が高い水準にある。この中には保育所や学校施設を含むため、未来を担う子供たちの安全性確保のための更新や修繕を急ぐ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29210</xdr:rowOff>
    </xdr:from>
    <xdr:to>
      <xdr:col>5</xdr:col>
      <xdr:colOff>409575</xdr:colOff>
      <xdr:row>36</xdr:row>
      <xdr:rowOff>130810</xdr:rowOff>
    </xdr:to>
    <xdr:sp macro="" textlink="">
      <xdr:nvSpPr>
        <xdr:cNvPr id="70" name="円/楕円 69"/>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147337</xdr:rowOff>
    </xdr:from>
    <xdr:ext cx="405111" cy="259045"/>
    <xdr:sp macro="" textlink="">
      <xdr:nvSpPr>
        <xdr:cNvPr id="71" name="n_1mainValue【図書館】&#10;有形固定資産減価償却率"/>
        <xdr:cNvSpPr txBox="1"/>
      </xdr:nvSpPr>
      <xdr:spPr>
        <a:xfrm>
          <a:off x="3582043"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44450</xdr:rowOff>
    </xdr:from>
    <xdr:to>
      <xdr:col>14</xdr:col>
      <xdr:colOff>79375</xdr:colOff>
      <xdr:row>41</xdr:row>
      <xdr:rowOff>146050</xdr:rowOff>
    </xdr:to>
    <xdr:sp macro="" textlink="">
      <xdr:nvSpPr>
        <xdr:cNvPr id="110" name="円/楕円 109"/>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137177</xdr:rowOff>
    </xdr:from>
    <xdr:ext cx="469744" cy="259045"/>
    <xdr:sp macro="" textlink="">
      <xdr:nvSpPr>
        <xdr:cNvPr id="111"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164592</xdr:rowOff>
    </xdr:from>
    <xdr:to>
      <xdr:col>6</xdr:col>
      <xdr:colOff>510540</xdr:colOff>
      <xdr:row>63</xdr:row>
      <xdr:rowOff>2286</xdr:rowOff>
    </xdr:to>
    <xdr:cxnSp macro="">
      <xdr:nvCxnSpPr>
        <xdr:cNvPr id="134" name="直線コネクタ 133"/>
        <xdr:cNvCxnSpPr/>
      </xdr:nvCxnSpPr>
      <xdr:spPr>
        <a:xfrm flipV="1">
          <a:off x="4634865" y="10108692"/>
          <a:ext cx="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5" name="【体育館・プー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6" name="直線コネクタ 135"/>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111269</xdr:rowOff>
    </xdr:from>
    <xdr:ext cx="405111" cy="259045"/>
    <xdr:sp macro="" textlink="">
      <xdr:nvSpPr>
        <xdr:cNvPr id="137" name="【体育館・プール】&#10;有形固定資産減価償却率最大値テキスト"/>
        <xdr:cNvSpPr txBox="1"/>
      </xdr:nvSpPr>
      <xdr:spPr>
        <a:xfrm>
          <a:off x="4724400"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58</xdr:row>
      <xdr:rowOff>164592</xdr:rowOff>
    </xdr:from>
    <xdr:to>
      <xdr:col>6</xdr:col>
      <xdr:colOff>600075</xdr:colOff>
      <xdr:row>58</xdr:row>
      <xdr:rowOff>164592</xdr:rowOff>
    </xdr:to>
    <xdr:cxnSp macro="">
      <xdr:nvCxnSpPr>
        <xdr:cNvPr id="138" name="直線コネクタ 137"/>
        <xdr:cNvCxnSpPr/>
      </xdr:nvCxnSpPr>
      <xdr:spPr>
        <a:xfrm>
          <a:off x="4546600" y="1010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9"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0" name="フローチャート : 判断 139"/>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41927</xdr:rowOff>
    </xdr:from>
    <xdr:ext cx="405111" cy="259045"/>
    <xdr:sp macro="" textlink="">
      <xdr:nvSpPr>
        <xdr:cNvPr id="142" name="n_1aveValue【体育館・プール】&#10;有形固定資産減価償却率"/>
        <xdr:cNvSpPr txBox="1"/>
      </xdr:nvSpPr>
      <xdr:spPr>
        <a:xfrm>
          <a:off x="3582043"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29210</xdr:rowOff>
    </xdr:from>
    <xdr:to>
      <xdr:col>5</xdr:col>
      <xdr:colOff>409575</xdr:colOff>
      <xdr:row>55</xdr:row>
      <xdr:rowOff>130810</xdr:rowOff>
    </xdr:to>
    <xdr:sp macro="" textlink="">
      <xdr:nvSpPr>
        <xdr:cNvPr id="148" name="円/楕円 147"/>
        <xdr:cNvSpPr/>
      </xdr:nvSpPr>
      <xdr:spPr>
        <a:xfrm>
          <a:off x="3746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147337</xdr:rowOff>
    </xdr:from>
    <xdr:ext cx="405111" cy="259045"/>
    <xdr:sp macro="" textlink="">
      <xdr:nvSpPr>
        <xdr:cNvPr id="149" name="n_1mainValue【体育館・プール】&#10;有形固定資産減価償却率"/>
        <xdr:cNvSpPr txBox="1"/>
      </xdr:nvSpPr>
      <xdr:spPr>
        <a:xfrm>
          <a:off x="3582043"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2" name="直線コネクタ 171"/>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3"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4" name="直線コネクタ 173"/>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5"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76" name="直線コネクタ 175"/>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77"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78" name="フローチャート : 判断 177"/>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79" name="フローチャート : 判断 178"/>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23893</xdr:rowOff>
    </xdr:from>
    <xdr:ext cx="469744" cy="259045"/>
    <xdr:sp macro="" textlink="">
      <xdr:nvSpPr>
        <xdr:cNvPr id="180" name="n_1aveValue【体育館・プール】&#10;一人当たり面積"/>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136652</xdr:rowOff>
    </xdr:from>
    <xdr:to>
      <xdr:col>14</xdr:col>
      <xdr:colOff>79375</xdr:colOff>
      <xdr:row>61</xdr:row>
      <xdr:rowOff>66802</xdr:rowOff>
    </xdr:to>
    <xdr:sp macro="" textlink="">
      <xdr:nvSpPr>
        <xdr:cNvPr id="186" name="円/楕円 185"/>
        <xdr:cNvSpPr/>
      </xdr:nvSpPr>
      <xdr:spPr>
        <a:xfrm>
          <a:off x="9588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57929</xdr:rowOff>
    </xdr:from>
    <xdr:ext cx="469744" cy="259045"/>
    <xdr:sp macro="" textlink="">
      <xdr:nvSpPr>
        <xdr:cNvPr id="187" name="n_1mainValue【体育館・プール】&#10;一人当たり面積"/>
        <xdr:cNvSpPr txBox="1"/>
      </xdr:nvSpPr>
      <xdr:spPr>
        <a:xfrm>
          <a:off x="93917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139700</xdr:rowOff>
    </xdr:from>
    <xdr:to>
      <xdr:col>6</xdr:col>
      <xdr:colOff>510540</xdr:colOff>
      <xdr:row>82</xdr:row>
      <xdr:rowOff>165100</xdr:rowOff>
    </xdr:to>
    <xdr:cxnSp macro="">
      <xdr:nvCxnSpPr>
        <xdr:cNvPr id="212" name="直線コネクタ 211"/>
        <xdr:cNvCxnSpPr/>
      </xdr:nvCxnSpPr>
      <xdr:spPr>
        <a:xfrm flipV="1">
          <a:off x="4634865" y="13512800"/>
          <a:ext cx="0" cy="711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168927</xdr:rowOff>
    </xdr:from>
    <xdr:ext cx="405111" cy="259045"/>
    <xdr:sp macro="" textlink="">
      <xdr:nvSpPr>
        <xdr:cNvPr id="213" name="【福祉施設】&#10;有形固定資産減価償却率最小値テキスト"/>
        <xdr:cNvSpPr txBox="1"/>
      </xdr:nvSpPr>
      <xdr:spPr>
        <a:xfrm>
          <a:off x="4724400"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82</xdr:row>
      <xdr:rowOff>165100</xdr:rowOff>
    </xdr:from>
    <xdr:to>
      <xdr:col>6</xdr:col>
      <xdr:colOff>600075</xdr:colOff>
      <xdr:row>82</xdr:row>
      <xdr:rowOff>165100</xdr:rowOff>
    </xdr:to>
    <xdr:cxnSp macro="">
      <xdr:nvCxnSpPr>
        <xdr:cNvPr id="214" name="直線コネクタ 213"/>
        <xdr:cNvCxnSpPr/>
      </xdr:nvCxnSpPr>
      <xdr:spPr>
        <a:xfrm>
          <a:off x="4546600" y="1422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86377</xdr:rowOff>
    </xdr:from>
    <xdr:ext cx="405111" cy="259045"/>
    <xdr:sp macro="" textlink="">
      <xdr:nvSpPr>
        <xdr:cNvPr id="215" name="【福祉施設】&#10;有形固定資産減価償却率最大値テキスト"/>
        <xdr:cNvSpPr txBox="1"/>
      </xdr:nvSpPr>
      <xdr:spPr>
        <a:xfrm>
          <a:off x="47244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78</xdr:row>
      <xdr:rowOff>139700</xdr:rowOff>
    </xdr:from>
    <xdr:to>
      <xdr:col>6</xdr:col>
      <xdr:colOff>600075</xdr:colOff>
      <xdr:row>78</xdr:row>
      <xdr:rowOff>139700</xdr:rowOff>
    </xdr:to>
    <xdr:cxnSp macro="">
      <xdr:nvCxnSpPr>
        <xdr:cNvPr id="216" name="直線コネクタ 215"/>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162577</xdr:rowOff>
    </xdr:from>
    <xdr:ext cx="405111" cy="259045"/>
    <xdr:sp macro="" textlink="">
      <xdr:nvSpPr>
        <xdr:cNvPr id="217" name="【福祉施設】&#10;有形固定資産減価償却率平均値テキスト"/>
        <xdr:cNvSpPr txBox="1"/>
      </xdr:nvSpPr>
      <xdr:spPr>
        <a:xfrm>
          <a:off x="4724400" y="1405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12700</xdr:rowOff>
    </xdr:from>
    <xdr:to>
      <xdr:col>6</xdr:col>
      <xdr:colOff>561975</xdr:colOff>
      <xdr:row>82</xdr:row>
      <xdr:rowOff>114300</xdr:rowOff>
    </xdr:to>
    <xdr:sp macro="" textlink="">
      <xdr:nvSpPr>
        <xdr:cNvPr id="218" name="フローチャート : 判断 217"/>
        <xdr:cNvSpPr/>
      </xdr:nvSpPr>
      <xdr:spPr>
        <a:xfrm>
          <a:off x="45847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107950</xdr:rowOff>
    </xdr:from>
    <xdr:to>
      <xdr:col>5</xdr:col>
      <xdr:colOff>409575</xdr:colOff>
      <xdr:row>82</xdr:row>
      <xdr:rowOff>38100</xdr:rowOff>
    </xdr:to>
    <xdr:sp macro="" textlink="">
      <xdr:nvSpPr>
        <xdr:cNvPr id="219" name="フローチャート : 判断 218"/>
        <xdr:cNvSpPr/>
      </xdr:nvSpPr>
      <xdr:spPr>
        <a:xfrm>
          <a:off x="3746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54627</xdr:rowOff>
    </xdr:from>
    <xdr:ext cx="405111" cy="259045"/>
    <xdr:sp macro="" textlink="">
      <xdr:nvSpPr>
        <xdr:cNvPr id="220" name="n_1aveValue【福祉施設】&#10;有形固定資産減価償却率"/>
        <xdr:cNvSpPr txBox="1"/>
      </xdr:nvSpPr>
      <xdr:spPr>
        <a:xfrm>
          <a:off x="3582043" y="1377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88900</xdr:rowOff>
    </xdr:from>
    <xdr:to>
      <xdr:col>5</xdr:col>
      <xdr:colOff>409575</xdr:colOff>
      <xdr:row>87</xdr:row>
      <xdr:rowOff>19050</xdr:rowOff>
    </xdr:to>
    <xdr:sp macro="" textlink="">
      <xdr:nvSpPr>
        <xdr:cNvPr id="226" name="円/楕円 225"/>
        <xdr:cNvSpPr/>
      </xdr:nvSpPr>
      <xdr:spPr>
        <a:xfrm>
          <a:off x="3746500" y="148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10177</xdr:rowOff>
    </xdr:from>
    <xdr:ext cx="405111" cy="259045"/>
    <xdr:sp macro="" textlink="">
      <xdr:nvSpPr>
        <xdr:cNvPr id="227" name="n_1mainValue【福祉施設】&#10;有形固定資産減価償却率"/>
        <xdr:cNvSpPr txBox="1"/>
      </xdr:nvSpPr>
      <xdr:spPr>
        <a:xfrm>
          <a:off x="3582043" y="1492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6350</xdr:rowOff>
    </xdr:from>
    <xdr:to>
      <xdr:col>15</xdr:col>
      <xdr:colOff>180340</xdr:colOff>
      <xdr:row>87</xdr:row>
      <xdr:rowOff>19050</xdr:rowOff>
    </xdr:to>
    <xdr:cxnSp macro="">
      <xdr:nvCxnSpPr>
        <xdr:cNvPr id="252" name="直線コネクタ 251"/>
        <xdr:cNvCxnSpPr/>
      </xdr:nvCxnSpPr>
      <xdr:spPr>
        <a:xfrm flipV="1">
          <a:off x="10476865" y="135509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53"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54" name="直線コネクタ 253"/>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124477</xdr:rowOff>
    </xdr:from>
    <xdr:ext cx="469744" cy="259045"/>
    <xdr:sp macro="" textlink="">
      <xdr:nvSpPr>
        <xdr:cNvPr id="255" name="【福祉施設】&#10;一人当たり面積最大値テキスト"/>
        <xdr:cNvSpPr txBox="1"/>
      </xdr:nvSpPr>
      <xdr:spPr>
        <a:xfrm>
          <a:off x="10566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79</xdr:row>
      <xdr:rowOff>6350</xdr:rowOff>
    </xdr:from>
    <xdr:to>
      <xdr:col>15</xdr:col>
      <xdr:colOff>269875</xdr:colOff>
      <xdr:row>79</xdr:row>
      <xdr:rowOff>6350</xdr:rowOff>
    </xdr:to>
    <xdr:cxnSp macro="">
      <xdr:nvCxnSpPr>
        <xdr:cNvPr id="256" name="直線コネクタ 255"/>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57" name="【福祉施設】&#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58" name="フローチャート : 判断 257"/>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107950</xdr:rowOff>
    </xdr:from>
    <xdr:to>
      <xdr:col>14</xdr:col>
      <xdr:colOff>79375</xdr:colOff>
      <xdr:row>78</xdr:row>
      <xdr:rowOff>38100</xdr:rowOff>
    </xdr:to>
    <xdr:sp macro="" textlink="">
      <xdr:nvSpPr>
        <xdr:cNvPr id="259" name="フローチャート : 判断 258"/>
        <xdr:cNvSpPr/>
      </xdr:nvSpPr>
      <xdr:spPr>
        <a:xfrm>
          <a:off x="958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54627</xdr:rowOff>
    </xdr:from>
    <xdr:ext cx="469744" cy="259045"/>
    <xdr:sp macro="" textlink="">
      <xdr:nvSpPr>
        <xdr:cNvPr id="260" name="n_1aveValue【福祉施設】&#10;一人当たり面積"/>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139700</xdr:rowOff>
    </xdr:from>
    <xdr:to>
      <xdr:col>14</xdr:col>
      <xdr:colOff>79375</xdr:colOff>
      <xdr:row>85</xdr:row>
      <xdr:rowOff>69850</xdr:rowOff>
    </xdr:to>
    <xdr:sp macro="" textlink="">
      <xdr:nvSpPr>
        <xdr:cNvPr id="266" name="円/楕円 265"/>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60977</xdr:rowOff>
    </xdr:from>
    <xdr:ext cx="469744" cy="259045"/>
    <xdr:sp macro="" textlink="">
      <xdr:nvSpPr>
        <xdr:cNvPr id="267"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6350</xdr:rowOff>
    </xdr:from>
    <xdr:to>
      <xdr:col>5</xdr:col>
      <xdr:colOff>409575</xdr:colOff>
      <xdr:row>108</xdr:row>
      <xdr:rowOff>107950</xdr:rowOff>
    </xdr:to>
    <xdr:sp macro="" textlink="">
      <xdr:nvSpPr>
        <xdr:cNvPr id="290" name="フローチャート : 判断 289"/>
        <xdr:cNvSpPr/>
      </xdr:nvSpPr>
      <xdr:spPr>
        <a:xfrm>
          <a:off x="3746500" y="185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99077</xdr:rowOff>
    </xdr:from>
    <xdr:ext cx="405111" cy="259045"/>
    <xdr:sp macro="" textlink="">
      <xdr:nvSpPr>
        <xdr:cNvPr id="291" name="n_1aveValue【市民会館】&#10;有形固定資産減価償却率"/>
        <xdr:cNvSpPr txBox="1"/>
      </xdr:nvSpPr>
      <xdr:spPr>
        <a:xfrm>
          <a:off x="3582043"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25400</xdr:rowOff>
    </xdr:from>
    <xdr:to>
      <xdr:col>5</xdr:col>
      <xdr:colOff>409575</xdr:colOff>
      <xdr:row>99</xdr:row>
      <xdr:rowOff>127000</xdr:rowOff>
    </xdr:to>
    <xdr:sp macro="" textlink="">
      <xdr:nvSpPr>
        <xdr:cNvPr id="297" name="円/楕円 296"/>
        <xdr:cNvSpPr/>
      </xdr:nvSpPr>
      <xdr:spPr>
        <a:xfrm>
          <a:off x="37465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97</xdr:row>
      <xdr:rowOff>143527</xdr:rowOff>
    </xdr:from>
    <xdr:ext cx="405111" cy="259045"/>
    <xdr:sp macro="" textlink="">
      <xdr:nvSpPr>
        <xdr:cNvPr id="298" name="n_1mainValue【市民会館】&#10;有形固定資産減価償却率"/>
        <xdr:cNvSpPr txBox="1"/>
      </xdr:nvSpPr>
      <xdr:spPr>
        <a:xfrm>
          <a:off x="3582043"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25400</xdr:rowOff>
    </xdr:from>
    <xdr:to>
      <xdr:col>14</xdr:col>
      <xdr:colOff>79375</xdr:colOff>
      <xdr:row>101</xdr:row>
      <xdr:rowOff>127000</xdr:rowOff>
    </xdr:to>
    <xdr:sp macro="" textlink="">
      <xdr:nvSpPr>
        <xdr:cNvPr id="321" name="フローチャート : 判断 320"/>
        <xdr:cNvSpPr/>
      </xdr:nvSpPr>
      <xdr:spPr>
        <a:xfrm>
          <a:off x="95885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143527</xdr:rowOff>
    </xdr:from>
    <xdr:ext cx="469744" cy="259045"/>
    <xdr:sp macro="" textlink="">
      <xdr:nvSpPr>
        <xdr:cNvPr id="322" name="n_1aveValue【市民会館】&#10;一人当たり面積"/>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44450</xdr:rowOff>
    </xdr:from>
    <xdr:to>
      <xdr:col>14</xdr:col>
      <xdr:colOff>79375</xdr:colOff>
      <xdr:row>105</xdr:row>
      <xdr:rowOff>146050</xdr:rowOff>
    </xdr:to>
    <xdr:sp macro="" textlink="">
      <xdr:nvSpPr>
        <xdr:cNvPr id="328" name="円/楕円 327"/>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137177</xdr:rowOff>
    </xdr:from>
    <xdr:ext cx="469744" cy="259045"/>
    <xdr:sp macro="" textlink="">
      <xdr:nvSpPr>
        <xdr:cNvPr id="329" name="n_1main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1" name="正方形/長方形 33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2" name="正方形/長方形 33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3" name="正方形/長方形 33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4" name="正方形/長方形 33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8" name="テキスト ボックス 33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87122</xdr:rowOff>
    </xdr:from>
    <xdr:to>
      <xdr:col>22</xdr:col>
      <xdr:colOff>415925</xdr:colOff>
      <xdr:row>42</xdr:row>
      <xdr:rowOff>17272</xdr:rowOff>
    </xdr:to>
    <xdr:sp macro="" textlink="">
      <xdr:nvSpPr>
        <xdr:cNvPr id="350" name="フローチャート : 判断 349"/>
        <xdr:cNvSpPr/>
      </xdr:nvSpPr>
      <xdr:spPr>
        <a:xfrm>
          <a:off x="15430500" y="711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8399</xdr:rowOff>
    </xdr:from>
    <xdr:ext cx="405111" cy="259045"/>
    <xdr:sp macro="" textlink="">
      <xdr:nvSpPr>
        <xdr:cNvPr id="351" name="n_1aveValue【一般廃棄物処理施設】&#10;有形固定資産減価償却率"/>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9398</xdr:rowOff>
    </xdr:from>
    <xdr:to>
      <xdr:col>22</xdr:col>
      <xdr:colOff>415925</xdr:colOff>
      <xdr:row>33</xdr:row>
      <xdr:rowOff>110998</xdr:rowOff>
    </xdr:to>
    <xdr:sp macro="" textlink="">
      <xdr:nvSpPr>
        <xdr:cNvPr id="357" name="円/楕円 356"/>
        <xdr:cNvSpPr/>
      </xdr:nvSpPr>
      <xdr:spPr>
        <a:xfrm>
          <a:off x="15430500" y="5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127525</xdr:rowOff>
    </xdr:from>
    <xdr:ext cx="405111" cy="259045"/>
    <xdr:sp macro="" textlink="">
      <xdr:nvSpPr>
        <xdr:cNvPr id="358" name="n_1mainValue【一般廃棄物処理施設】&#10;有形固定資産減価償却率"/>
        <xdr:cNvSpPr txBox="1"/>
      </xdr:nvSpPr>
      <xdr:spPr>
        <a:xfrm>
          <a:off x="15266043" y="544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60" name="正方形/長方形 35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61" name="正方形/長方形 36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62" name="正方形/長方形 36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63" name="正方形/長方形 36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67" name="テキスト ボックス 36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68" name="直線コネクタ 3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69" name="テキスト ボックス 36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0" name="直線コネクタ 3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71" name="テキスト ボックス 3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72" name="直線コネクタ 3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73" name="テキスト ボックス 3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74" name="直線コネクタ 3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75" name="テキスト ボックス 3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76" name="直線コネクタ 3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77" name="テキスト ボックス 376"/>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8" name="直線コネクタ 3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79" name="テキスト ボックス 378"/>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81" name="テキスト ボックス 38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383" name="フローチャート : 判断 382"/>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384"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147603</xdr:rowOff>
    </xdr:from>
    <xdr:to>
      <xdr:col>31</xdr:col>
      <xdr:colOff>85725</xdr:colOff>
      <xdr:row>36</xdr:row>
      <xdr:rowOff>77753</xdr:rowOff>
    </xdr:to>
    <xdr:sp macro="" textlink="">
      <xdr:nvSpPr>
        <xdr:cNvPr id="390" name="円/楕円 389"/>
        <xdr:cNvSpPr/>
      </xdr:nvSpPr>
      <xdr:spPr>
        <a:xfrm>
          <a:off x="21272500" y="61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68880</xdr:rowOff>
    </xdr:from>
    <xdr:ext cx="534377" cy="259045"/>
    <xdr:sp macro="" textlink="">
      <xdr:nvSpPr>
        <xdr:cNvPr id="391" name="n_1mainValue【一般廃棄物処理施設】&#10;一人当たり有形固定資産（償却資産）額"/>
        <xdr:cNvSpPr txBox="1"/>
      </xdr:nvSpPr>
      <xdr:spPr>
        <a:xfrm>
          <a:off x="21043411" y="62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4899</xdr:rowOff>
    </xdr:from>
    <xdr:to>
      <xdr:col>23</xdr:col>
      <xdr:colOff>516889</xdr:colOff>
      <xdr:row>64</xdr:row>
      <xdr:rowOff>58783</xdr:rowOff>
    </xdr:to>
    <xdr:cxnSp macro="">
      <xdr:nvCxnSpPr>
        <xdr:cNvPr id="418" name="直線コネクタ 417"/>
        <xdr:cNvCxnSpPr/>
      </xdr:nvCxnSpPr>
      <xdr:spPr>
        <a:xfrm flipV="1">
          <a:off x="16318864" y="10463349"/>
          <a:ext cx="0" cy="5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405111" cy="259045"/>
    <xdr:sp macro="" textlink="">
      <xdr:nvSpPr>
        <xdr:cNvPr id="419" name="【保健センター・保健所】&#10;有形固定資産減価償却率最小値テキスト"/>
        <xdr:cNvSpPr txBox="1"/>
      </xdr:nvSpPr>
      <xdr:spPr>
        <a:xfrm>
          <a:off x="164084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420" name="直線コネクタ 419"/>
        <xdr:cNvCxnSpPr/>
      </xdr:nvCxnSpPr>
      <xdr:spPr>
        <a:xfrm>
          <a:off x="16230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123026</xdr:rowOff>
    </xdr:from>
    <xdr:ext cx="405111" cy="259045"/>
    <xdr:sp macro="" textlink="">
      <xdr:nvSpPr>
        <xdr:cNvPr id="421" name="【保健センター・保健所】&#10;有形固定資産減価償却率最大値テキスト"/>
        <xdr:cNvSpPr txBox="1"/>
      </xdr:nvSpPr>
      <xdr:spPr>
        <a:xfrm>
          <a:off x="16408400"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61</xdr:row>
      <xdr:rowOff>4899</xdr:rowOff>
    </xdr:from>
    <xdr:to>
      <xdr:col>23</xdr:col>
      <xdr:colOff>606425</xdr:colOff>
      <xdr:row>61</xdr:row>
      <xdr:rowOff>4899</xdr:rowOff>
    </xdr:to>
    <xdr:cxnSp macro="">
      <xdr:nvCxnSpPr>
        <xdr:cNvPr id="422" name="直線コネクタ 421"/>
        <xdr:cNvCxnSpPr/>
      </xdr:nvCxnSpPr>
      <xdr:spPr>
        <a:xfrm>
          <a:off x="16230600" y="1046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125203</xdr:rowOff>
    </xdr:from>
    <xdr:ext cx="405111" cy="259045"/>
    <xdr:sp macro="" textlink="">
      <xdr:nvSpPr>
        <xdr:cNvPr id="423" name="【保健センター・保健所】&#10;有形固定資産減価償却率平均値テキスト"/>
        <xdr:cNvSpPr txBox="1"/>
      </xdr:nvSpPr>
      <xdr:spPr>
        <a:xfrm>
          <a:off x="16408400" y="10583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146776</xdr:rowOff>
    </xdr:from>
    <xdr:to>
      <xdr:col>23</xdr:col>
      <xdr:colOff>568325</xdr:colOff>
      <xdr:row>62</xdr:row>
      <xdr:rowOff>76926</xdr:rowOff>
    </xdr:to>
    <xdr:sp macro="" textlink="">
      <xdr:nvSpPr>
        <xdr:cNvPr id="424" name="フローチャート : 判断 423"/>
        <xdr:cNvSpPr/>
      </xdr:nvSpPr>
      <xdr:spPr>
        <a:xfrm>
          <a:off x="162687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83094</xdr:rowOff>
    </xdr:from>
    <xdr:to>
      <xdr:col>22</xdr:col>
      <xdr:colOff>415925</xdr:colOff>
      <xdr:row>63</xdr:row>
      <xdr:rowOff>13244</xdr:rowOff>
    </xdr:to>
    <xdr:sp macro="" textlink="">
      <xdr:nvSpPr>
        <xdr:cNvPr id="425" name="フローチャート : 判断 424"/>
        <xdr:cNvSpPr/>
      </xdr:nvSpPr>
      <xdr:spPr>
        <a:xfrm>
          <a:off x="15430500" y="107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4371</xdr:rowOff>
    </xdr:from>
    <xdr:ext cx="405111" cy="259045"/>
    <xdr:sp macro="" textlink="">
      <xdr:nvSpPr>
        <xdr:cNvPr id="426" name="n_1aveValue【保健センター・保健所】&#10;有形固定資産減価償却率"/>
        <xdr:cNvSpPr txBox="1"/>
      </xdr:nvSpPr>
      <xdr:spPr>
        <a:xfrm>
          <a:off x="15266043"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11249</xdr:rowOff>
    </xdr:from>
    <xdr:to>
      <xdr:col>22</xdr:col>
      <xdr:colOff>415925</xdr:colOff>
      <xdr:row>56</xdr:row>
      <xdr:rowOff>112849</xdr:rowOff>
    </xdr:to>
    <xdr:sp macro="" textlink="">
      <xdr:nvSpPr>
        <xdr:cNvPr id="432" name="円/楕円 431"/>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129376</xdr:rowOff>
    </xdr:from>
    <xdr:ext cx="405111" cy="259045"/>
    <xdr:sp macro="" textlink="">
      <xdr:nvSpPr>
        <xdr:cNvPr id="433" name="n_1mainValue【保健センター・保健所】&#10;有形固定資産減価償却率"/>
        <xdr:cNvSpPr txBox="1"/>
      </xdr:nvSpPr>
      <xdr:spPr>
        <a:xfrm>
          <a:off x="15266043"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57" name="直線コネクタ 456"/>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5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59" name="直線コネクタ 45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60"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61" name="直線コネクタ 460"/>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62"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63" name="フローチャート : 判断 462"/>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464" name="フローチャート : 判断 463"/>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124477</xdr:rowOff>
    </xdr:from>
    <xdr:ext cx="469744" cy="259045"/>
    <xdr:sp macro="" textlink="">
      <xdr:nvSpPr>
        <xdr:cNvPr id="465" name="n_1aveValue【保健センター・保健所】&#10;一人当たり面積"/>
        <xdr:cNvSpPr txBox="1"/>
      </xdr:nvSpPr>
      <xdr:spPr>
        <a:xfrm>
          <a:off x="210757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xdr:rowOff>
    </xdr:from>
    <xdr:to>
      <xdr:col>31</xdr:col>
      <xdr:colOff>85725</xdr:colOff>
      <xdr:row>62</xdr:row>
      <xdr:rowOff>107950</xdr:rowOff>
    </xdr:to>
    <xdr:sp macro="" textlink="">
      <xdr:nvSpPr>
        <xdr:cNvPr id="471" name="円/楕円 470"/>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99077</xdr:rowOff>
    </xdr:from>
    <xdr:ext cx="469744" cy="259045"/>
    <xdr:sp macro="" textlink="">
      <xdr:nvSpPr>
        <xdr:cNvPr id="472" name="n_1mainValue【保健センター・保健所】&#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4" name="直線コネクタ 4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5" name="テキスト ボックス 4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6" name="直線コネクタ 4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7" name="テキスト ボックス 4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8" name="直線コネクタ 4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9" name="テキスト ボックス 4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0" name="直線コネクタ 4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1" name="テキスト ボックス 4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74676</xdr:rowOff>
    </xdr:from>
    <xdr:to>
      <xdr:col>23</xdr:col>
      <xdr:colOff>516889</xdr:colOff>
      <xdr:row>86</xdr:row>
      <xdr:rowOff>56387</xdr:rowOff>
    </xdr:to>
    <xdr:cxnSp macro="">
      <xdr:nvCxnSpPr>
        <xdr:cNvPr id="495" name="直線コネクタ 494"/>
        <xdr:cNvCxnSpPr/>
      </xdr:nvCxnSpPr>
      <xdr:spPr>
        <a:xfrm flipV="1">
          <a:off x="16318864" y="13962126"/>
          <a:ext cx="0" cy="8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60214</xdr:rowOff>
    </xdr:from>
    <xdr:ext cx="405111" cy="259045"/>
    <xdr:sp macro="" textlink="">
      <xdr:nvSpPr>
        <xdr:cNvPr id="496" name="【消防施設】&#10;有形固定資産減価償却率最小値テキスト"/>
        <xdr:cNvSpPr txBox="1"/>
      </xdr:nvSpPr>
      <xdr:spPr>
        <a:xfrm>
          <a:off x="164084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56387</xdr:rowOff>
    </xdr:from>
    <xdr:to>
      <xdr:col>23</xdr:col>
      <xdr:colOff>606425</xdr:colOff>
      <xdr:row>86</xdr:row>
      <xdr:rowOff>56387</xdr:rowOff>
    </xdr:to>
    <xdr:cxnSp macro="">
      <xdr:nvCxnSpPr>
        <xdr:cNvPr id="497" name="直線コネクタ 496"/>
        <xdr:cNvCxnSpPr/>
      </xdr:nvCxnSpPr>
      <xdr:spPr>
        <a:xfrm>
          <a:off x="16230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21353</xdr:rowOff>
    </xdr:from>
    <xdr:ext cx="405111" cy="259045"/>
    <xdr:sp macro="" textlink="">
      <xdr:nvSpPr>
        <xdr:cNvPr id="498" name="【消防施設】&#10;有形固定資産減価償却率最大値テキスト"/>
        <xdr:cNvSpPr txBox="1"/>
      </xdr:nvSpPr>
      <xdr:spPr>
        <a:xfrm>
          <a:off x="16408400" y="1373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81</xdr:row>
      <xdr:rowOff>74676</xdr:rowOff>
    </xdr:from>
    <xdr:to>
      <xdr:col>23</xdr:col>
      <xdr:colOff>606425</xdr:colOff>
      <xdr:row>81</xdr:row>
      <xdr:rowOff>74676</xdr:rowOff>
    </xdr:to>
    <xdr:cxnSp macro="">
      <xdr:nvCxnSpPr>
        <xdr:cNvPr id="499" name="直線コネクタ 498"/>
        <xdr:cNvCxnSpPr/>
      </xdr:nvCxnSpPr>
      <xdr:spPr>
        <a:xfrm>
          <a:off x="16230600" y="1396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68597</xdr:rowOff>
    </xdr:from>
    <xdr:ext cx="405111" cy="259045"/>
    <xdr:sp macro="" textlink="">
      <xdr:nvSpPr>
        <xdr:cNvPr id="500" name="【消防施設】&#10;有形固定資産減価償却率平均値テキスト"/>
        <xdr:cNvSpPr txBox="1"/>
      </xdr:nvSpPr>
      <xdr:spPr>
        <a:xfrm>
          <a:off x="164084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90170</xdr:rowOff>
    </xdr:from>
    <xdr:to>
      <xdr:col>23</xdr:col>
      <xdr:colOff>568325</xdr:colOff>
      <xdr:row>84</xdr:row>
      <xdr:rowOff>20320</xdr:rowOff>
    </xdr:to>
    <xdr:sp macro="" textlink="">
      <xdr:nvSpPr>
        <xdr:cNvPr id="501" name="フローチャート : 判断 500"/>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39878</xdr:rowOff>
    </xdr:from>
    <xdr:to>
      <xdr:col>22</xdr:col>
      <xdr:colOff>415925</xdr:colOff>
      <xdr:row>84</xdr:row>
      <xdr:rowOff>141478</xdr:rowOff>
    </xdr:to>
    <xdr:sp macro="" textlink="">
      <xdr:nvSpPr>
        <xdr:cNvPr id="502" name="フローチャート : 判断 501"/>
        <xdr:cNvSpPr/>
      </xdr:nvSpPr>
      <xdr:spPr>
        <a:xfrm>
          <a:off x="1543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132605</xdr:rowOff>
    </xdr:from>
    <xdr:ext cx="405111" cy="259045"/>
    <xdr:sp macro="" textlink="">
      <xdr:nvSpPr>
        <xdr:cNvPr id="503" name="n_1aveValue【消防施設】&#10;有形固定資産減価償却率"/>
        <xdr:cNvSpPr txBox="1"/>
      </xdr:nvSpPr>
      <xdr:spPr>
        <a:xfrm>
          <a:off x="15266043"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21589</xdr:rowOff>
    </xdr:from>
    <xdr:to>
      <xdr:col>22</xdr:col>
      <xdr:colOff>415925</xdr:colOff>
      <xdr:row>79</xdr:row>
      <xdr:rowOff>123189</xdr:rowOff>
    </xdr:to>
    <xdr:sp macro="" textlink="">
      <xdr:nvSpPr>
        <xdr:cNvPr id="509" name="円/楕円 508"/>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139716</xdr:rowOff>
    </xdr:from>
    <xdr:ext cx="405111" cy="259045"/>
    <xdr:sp macro="" textlink="">
      <xdr:nvSpPr>
        <xdr:cNvPr id="510" name="n_1mainValue【消防施設】&#10;有形固定資産減価償却率"/>
        <xdr:cNvSpPr txBox="1"/>
      </xdr:nvSpPr>
      <xdr:spPr>
        <a:xfrm>
          <a:off x="15266043"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22" name="直線コネクタ 5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3" name="テキスト ボックス 5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4" name="直線コネクタ 5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5" name="テキスト ボックス 5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6" name="直線コネクタ 5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7" name="テキスト ボックス 5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8" name="直線コネクタ 5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9" name="テキスト ボックス 5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533" name="直線コネクタ 532"/>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534" name="【消防施設】&#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535" name="直線コネクタ 534"/>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536" name="【消防施設】&#10;一人当たり面積最大値テキスト"/>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537" name="直線コネクタ 536"/>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38"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9" name="フローチャート : 判断 53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540" name="フローチャート : 判断 539"/>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36847</xdr:rowOff>
    </xdr:from>
    <xdr:ext cx="469744" cy="259045"/>
    <xdr:sp macro="" textlink="">
      <xdr:nvSpPr>
        <xdr:cNvPr id="541" name="n_1aveValue【消防施設】&#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135889</xdr:rowOff>
    </xdr:from>
    <xdr:to>
      <xdr:col>31</xdr:col>
      <xdr:colOff>85725</xdr:colOff>
      <xdr:row>78</xdr:row>
      <xdr:rowOff>66039</xdr:rowOff>
    </xdr:to>
    <xdr:sp macro="" textlink="">
      <xdr:nvSpPr>
        <xdr:cNvPr id="547" name="円/楕円 546"/>
        <xdr:cNvSpPr/>
      </xdr:nvSpPr>
      <xdr:spPr>
        <a:xfrm>
          <a:off x="2127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57166</xdr:rowOff>
    </xdr:from>
    <xdr:ext cx="469744" cy="259045"/>
    <xdr:sp macro="" textlink="">
      <xdr:nvSpPr>
        <xdr:cNvPr id="548" name="n_1mainValue【消防施設】&#10;一人当たり面積"/>
        <xdr:cNvSpPr txBox="1"/>
      </xdr:nvSpPr>
      <xdr:spPr>
        <a:xfrm>
          <a:off x="21075727" y="134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59" name="直線コネクタ 5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60" name="テキスト ボックス 55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1" name="直線コネクタ 5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2" name="テキスト ボックス 5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5" name="直線コネクタ 5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6" name="テキスト ボックス 5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7" name="直線コネクタ 5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8" name="テキスト ボックス 5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120014</xdr:rowOff>
    </xdr:from>
    <xdr:to>
      <xdr:col>23</xdr:col>
      <xdr:colOff>516889</xdr:colOff>
      <xdr:row>107</xdr:row>
      <xdr:rowOff>47625</xdr:rowOff>
    </xdr:to>
    <xdr:cxnSp macro="">
      <xdr:nvCxnSpPr>
        <xdr:cNvPr id="572" name="直線コネクタ 571"/>
        <xdr:cNvCxnSpPr/>
      </xdr:nvCxnSpPr>
      <xdr:spPr>
        <a:xfrm flipV="1">
          <a:off x="16318864" y="17607914"/>
          <a:ext cx="0" cy="78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51452</xdr:rowOff>
    </xdr:from>
    <xdr:ext cx="405111" cy="259045"/>
    <xdr:sp macro="" textlink="">
      <xdr:nvSpPr>
        <xdr:cNvPr id="573" name="【庁舎】&#10;有形固定資産減価償却率最小値テキスト"/>
        <xdr:cNvSpPr txBox="1"/>
      </xdr:nvSpPr>
      <xdr:spPr>
        <a:xfrm>
          <a:off x="164084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107</xdr:row>
      <xdr:rowOff>47625</xdr:rowOff>
    </xdr:from>
    <xdr:to>
      <xdr:col>23</xdr:col>
      <xdr:colOff>606425</xdr:colOff>
      <xdr:row>107</xdr:row>
      <xdr:rowOff>47625</xdr:rowOff>
    </xdr:to>
    <xdr:cxnSp macro="">
      <xdr:nvCxnSpPr>
        <xdr:cNvPr id="574" name="直線コネクタ 573"/>
        <xdr:cNvCxnSpPr/>
      </xdr:nvCxnSpPr>
      <xdr:spPr>
        <a:xfrm>
          <a:off x="16230600" y="1839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66691</xdr:rowOff>
    </xdr:from>
    <xdr:ext cx="405111" cy="259045"/>
    <xdr:sp macro="" textlink="">
      <xdr:nvSpPr>
        <xdr:cNvPr id="575" name="【庁舎】&#10;有形固定資産減価償却率最大値テキスト"/>
        <xdr:cNvSpPr txBox="1"/>
      </xdr:nvSpPr>
      <xdr:spPr>
        <a:xfrm>
          <a:off x="16408400"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102</xdr:row>
      <xdr:rowOff>120014</xdr:rowOff>
    </xdr:from>
    <xdr:to>
      <xdr:col>23</xdr:col>
      <xdr:colOff>606425</xdr:colOff>
      <xdr:row>102</xdr:row>
      <xdr:rowOff>120014</xdr:rowOff>
    </xdr:to>
    <xdr:cxnSp macro="">
      <xdr:nvCxnSpPr>
        <xdr:cNvPr id="576" name="直線コネクタ 575"/>
        <xdr:cNvCxnSpPr/>
      </xdr:nvCxnSpPr>
      <xdr:spPr>
        <a:xfrm>
          <a:off x="16230600" y="1760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30497</xdr:rowOff>
    </xdr:from>
    <xdr:ext cx="405111" cy="259045"/>
    <xdr:sp macro="" textlink="">
      <xdr:nvSpPr>
        <xdr:cNvPr id="577" name="【庁舎】&#10;有形固定資産減価償却率平均値テキスト"/>
        <xdr:cNvSpPr txBox="1"/>
      </xdr:nvSpPr>
      <xdr:spPr>
        <a:xfrm>
          <a:off x="16408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52070</xdr:rowOff>
    </xdr:from>
    <xdr:to>
      <xdr:col>23</xdr:col>
      <xdr:colOff>568325</xdr:colOff>
      <xdr:row>105</xdr:row>
      <xdr:rowOff>153670</xdr:rowOff>
    </xdr:to>
    <xdr:sp macro="" textlink="">
      <xdr:nvSpPr>
        <xdr:cNvPr id="578" name="フローチャート : 判断 577"/>
        <xdr:cNvSpPr/>
      </xdr:nvSpPr>
      <xdr:spPr>
        <a:xfrm>
          <a:off x="16268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79" name="フローチャート : 判断 578"/>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80"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36830</xdr:rowOff>
    </xdr:from>
    <xdr:to>
      <xdr:col>22</xdr:col>
      <xdr:colOff>415925</xdr:colOff>
      <xdr:row>99</xdr:row>
      <xdr:rowOff>138430</xdr:rowOff>
    </xdr:to>
    <xdr:sp macro="" textlink="">
      <xdr:nvSpPr>
        <xdr:cNvPr id="586" name="円/楕円 585"/>
        <xdr:cNvSpPr/>
      </xdr:nvSpPr>
      <xdr:spPr>
        <a:xfrm>
          <a:off x="15430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154957</xdr:rowOff>
    </xdr:from>
    <xdr:ext cx="405111" cy="259045"/>
    <xdr:sp macro="" textlink="">
      <xdr:nvSpPr>
        <xdr:cNvPr id="587" name="n_1mainValue【庁舎】&#10;有形固定資産減価償却率"/>
        <xdr:cNvSpPr txBox="1"/>
      </xdr:nvSpPr>
      <xdr:spPr>
        <a:xfrm>
          <a:off x="15266043"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612" name="直線コネクタ 611"/>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613"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614" name="直線コネクタ 61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615"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616" name="直線コネクタ 615"/>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617"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618" name="フローチャート : 判断 617"/>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619" name="フローチャート : 判断 618"/>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620" name="n_1ave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40639</xdr:rowOff>
    </xdr:from>
    <xdr:to>
      <xdr:col>31</xdr:col>
      <xdr:colOff>85725</xdr:colOff>
      <xdr:row>105</xdr:row>
      <xdr:rowOff>142239</xdr:rowOff>
    </xdr:to>
    <xdr:sp macro="" textlink="">
      <xdr:nvSpPr>
        <xdr:cNvPr id="626" name="円/楕円 625"/>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158766</xdr:rowOff>
    </xdr:from>
    <xdr:ext cx="469744" cy="259045"/>
    <xdr:sp macro="" textlink="">
      <xdr:nvSpPr>
        <xdr:cNvPr id="627"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減価償却率について、類似団体とほぼ同水準の図書館と低い水準の福祉施設を除いて、高い水準にあるので、市民の安全性確保のため、更新や修繕を計画的に実施していく必要がある。特に一般廃棄物処理施設及び消防施設、保健センター、市民会館については、かなり高い水準にある。人口一人当たりの面積は、各施設とも類似団体よりほとんどが低い水準にあるが、今後大幅な人口減少が見込まれるため、施設の複合化や縮小化についても併せて図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人口減少や全国平均を大幅に上回る高齢化率</a:t>
          </a:r>
          <a:r>
            <a:rPr kumimoji="1" lang="en-US" altLang="ja-JP" sz="1300">
              <a:latin typeface="ＭＳ Ｐゴシック"/>
            </a:rPr>
            <a:t>34.49</a:t>
          </a:r>
          <a:r>
            <a:rPr kumimoji="1" lang="ja-JP" altLang="en-US" sz="1300">
              <a:latin typeface="ＭＳ Ｐゴシック"/>
            </a:rPr>
            <a:t>％（</a:t>
          </a:r>
          <a:r>
            <a:rPr kumimoji="1" lang="en-US" altLang="ja-JP" sz="1300">
              <a:latin typeface="ＭＳ Ｐゴシック"/>
            </a:rPr>
            <a:t>H29.3.31</a:t>
          </a:r>
          <a:r>
            <a:rPr kumimoji="1" lang="ja-JP" altLang="en-US" sz="1300">
              <a:latin typeface="ＭＳ Ｐゴシック"/>
            </a:rPr>
            <a:t>現在）に加え、農業以外に中心となる産業がなく、地方交付税や国県支出金に対する依存割合が高い脆弱な財政基盤であるため、類似団体平均</a:t>
          </a:r>
          <a:r>
            <a:rPr kumimoji="1" lang="en-US" altLang="ja-JP" sz="1300">
              <a:latin typeface="ＭＳ Ｐゴシック"/>
            </a:rPr>
            <a:t>0.42</a:t>
          </a:r>
          <a:r>
            <a:rPr kumimoji="1" lang="ja-JP" altLang="en-US" sz="1300">
              <a:latin typeface="ＭＳ Ｐゴシック"/>
            </a:rPr>
            <a:t>を</a:t>
          </a:r>
          <a:r>
            <a:rPr kumimoji="1" lang="en-US" altLang="ja-JP" sz="1300">
              <a:latin typeface="ＭＳ Ｐゴシック"/>
            </a:rPr>
            <a:t>0.05</a:t>
          </a:r>
          <a:r>
            <a:rPr kumimoji="1" lang="ja-JP" altLang="en-US" sz="1300">
              <a:latin typeface="ＭＳ Ｐゴシック"/>
            </a:rPr>
            <a:t>ポイント下回る</a:t>
          </a:r>
          <a:r>
            <a:rPr kumimoji="1" lang="en-US" altLang="ja-JP" sz="1300">
              <a:latin typeface="ＭＳ Ｐゴシック"/>
            </a:rPr>
            <a:t>0.37</a:t>
          </a:r>
          <a:r>
            <a:rPr kumimoji="1" lang="ja-JP" altLang="en-US" sz="1300">
              <a:latin typeface="ＭＳ Ｐゴシック"/>
            </a:rPr>
            <a:t>となった。今後も継続的に行財政改革を実施することで行政の効率化を図るとともに、企業誘致の推進等により、更なる歳入確保に努める。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歳出における経常経費充当一般財源は、主に人件費（</a:t>
          </a:r>
          <a:r>
            <a:rPr kumimoji="1" lang="en-US" altLang="ja-JP" sz="1300">
              <a:latin typeface="ＭＳ Ｐゴシック"/>
            </a:rPr>
            <a:t>4.2</a:t>
          </a:r>
          <a:r>
            <a:rPr kumimoji="1" lang="ja-JP" altLang="en-US" sz="1300">
              <a:latin typeface="ＭＳ Ｐゴシック"/>
            </a:rPr>
            <a:t>％減）と公債費（</a:t>
          </a:r>
          <a:r>
            <a:rPr kumimoji="1" lang="en-US" altLang="ja-JP" sz="1300">
              <a:latin typeface="ＭＳ Ｐゴシック"/>
            </a:rPr>
            <a:t>3.2</a:t>
          </a:r>
          <a:r>
            <a:rPr kumimoji="1" lang="ja-JP" altLang="en-US" sz="1300">
              <a:latin typeface="ＭＳ Ｐゴシック"/>
            </a:rPr>
            <a:t>％減）が減少したものの、扶助費（</a:t>
          </a:r>
          <a:r>
            <a:rPr kumimoji="1" lang="en-US" altLang="ja-JP" sz="1300">
              <a:latin typeface="ＭＳ Ｐゴシック"/>
            </a:rPr>
            <a:t>8.8</a:t>
          </a:r>
          <a:r>
            <a:rPr kumimoji="1" lang="ja-JP" altLang="en-US" sz="1300">
              <a:latin typeface="ＭＳ Ｐゴシック"/>
            </a:rPr>
            <a:t>％増）や補助費等（</a:t>
          </a:r>
          <a:r>
            <a:rPr kumimoji="1" lang="en-US" altLang="ja-JP" sz="1300">
              <a:latin typeface="ＭＳ Ｐゴシック"/>
            </a:rPr>
            <a:t>30.6</a:t>
          </a:r>
          <a:r>
            <a:rPr kumimoji="1" lang="ja-JP" altLang="en-US" sz="1300">
              <a:latin typeface="ＭＳ Ｐゴシック"/>
            </a:rPr>
            <a:t>％増）が大幅な伸びとなった。また、歳入における経常一般財源は、市税（</a:t>
          </a:r>
          <a:r>
            <a:rPr kumimoji="1" lang="en-US" altLang="ja-JP" sz="1300">
              <a:latin typeface="ＭＳ Ｐゴシック"/>
            </a:rPr>
            <a:t>2.2</a:t>
          </a:r>
          <a:r>
            <a:rPr kumimoji="1" lang="ja-JP" altLang="en-US" sz="1300">
              <a:latin typeface="ＭＳ Ｐゴシック"/>
            </a:rPr>
            <a:t>％増）等が伸びたものの、地方交付税（</a:t>
          </a:r>
          <a:r>
            <a:rPr kumimoji="1" lang="en-US" altLang="ja-JP" sz="1300">
              <a:latin typeface="ＭＳ Ｐゴシック"/>
            </a:rPr>
            <a:t>0.9</a:t>
          </a:r>
          <a:r>
            <a:rPr kumimoji="1" lang="ja-JP" altLang="en-US" sz="1300">
              <a:latin typeface="ＭＳ Ｐゴシック"/>
            </a:rPr>
            <a:t>％減）や各種交付金の減に伴い、経常収支比率は、前年度比</a:t>
          </a:r>
          <a:r>
            <a:rPr kumimoji="1" lang="en-US" altLang="ja-JP" sz="1300">
              <a:latin typeface="ＭＳ Ｐゴシック"/>
            </a:rPr>
            <a:t>2.8</a:t>
          </a:r>
          <a:r>
            <a:rPr kumimoji="1" lang="ja-JP" altLang="en-US" sz="1300">
              <a:latin typeface="ＭＳ Ｐゴシック"/>
            </a:rPr>
            <a:t>ポイント増の</a:t>
          </a:r>
          <a:r>
            <a:rPr kumimoji="1" lang="en-US" altLang="ja-JP" sz="1300">
              <a:latin typeface="ＭＳ Ｐゴシック"/>
            </a:rPr>
            <a:t>92.4</a:t>
          </a:r>
          <a:r>
            <a:rPr kumimoji="1" lang="ja-JP" altLang="en-US" sz="1300">
              <a:latin typeface="ＭＳ Ｐゴシック"/>
            </a:rPr>
            <a:t>％になった。今後も引き続き行財政改革を推進し、定員管理の適正化や市債の適正発行等により、人件費や公債費の抑制を図るとともに、事務事業の合理化等による経常経費の削減及び歳入確保対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160020</xdr:rowOff>
    </xdr:to>
    <xdr:cxnSp macro="">
      <xdr:nvCxnSpPr>
        <xdr:cNvPr id="133" name="直線コネクタ 132"/>
        <xdr:cNvCxnSpPr/>
      </xdr:nvCxnSpPr>
      <xdr:spPr>
        <a:xfrm>
          <a:off x="4114800" y="109397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65</xdr:row>
      <xdr:rowOff>85090</xdr:rowOff>
    </xdr:to>
    <xdr:cxnSp macro="">
      <xdr:nvCxnSpPr>
        <xdr:cNvPr id="136" name="直線コネクタ 135"/>
        <xdr:cNvCxnSpPr/>
      </xdr:nvCxnSpPr>
      <xdr:spPr>
        <a:xfrm flipV="1">
          <a:off x="3225800" y="109397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42817</xdr:rowOff>
    </xdr:from>
    <xdr:to>
      <xdr:col>4</xdr:col>
      <xdr:colOff>482600</xdr:colOff>
      <xdr:row>65</xdr:row>
      <xdr:rowOff>85090</xdr:rowOff>
    </xdr:to>
    <xdr:cxnSp macro="">
      <xdr:nvCxnSpPr>
        <xdr:cNvPr id="139" name="直線コネクタ 138"/>
        <xdr:cNvCxnSpPr/>
      </xdr:nvCxnSpPr>
      <xdr:spPr>
        <a:xfrm>
          <a:off x="2336800" y="1101561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42817</xdr:rowOff>
    </xdr:from>
    <xdr:to>
      <xdr:col>3</xdr:col>
      <xdr:colOff>279400</xdr:colOff>
      <xdr:row>64</xdr:row>
      <xdr:rowOff>132443</xdr:rowOff>
    </xdr:to>
    <xdr:cxnSp macro="">
      <xdr:nvCxnSpPr>
        <xdr:cNvPr id="142" name="直線コネクタ 141"/>
        <xdr:cNvCxnSpPr/>
      </xdr:nvCxnSpPr>
      <xdr:spPr>
        <a:xfrm flipV="1">
          <a:off x="1447800" y="110156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2" name="円/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3"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4" name="円/楕円 153"/>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5" name="テキスト ボックス 154"/>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6" name="円/楕円 155"/>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7" name="テキスト ボックス 156"/>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163467</xdr:rowOff>
    </xdr:from>
    <xdr:to>
      <xdr:col>3</xdr:col>
      <xdr:colOff>330200</xdr:colOff>
      <xdr:row>64</xdr:row>
      <xdr:rowOff>93617</xdr:rowOff>
    </xdr:to>
    <xdr:sp macro="" textlink="">
      <xdr:nvSpPr>
        <xdr:cNvPr id="158" name="円/楕円 157"/>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78394</xdr:rowOff>
    </xdr:from>
    <xdr:ext cx="762000" cy="259045"/>
    <xdr:sp macro="" textlink="">
      <xdr:nvSpPr>
        <xdr:cNvPr id="159" name="テキスト ボックス 158"/>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60" name="円/楕円 159"/>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61" name="テキスト ボックス 160"/>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カ年連続で増加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32717</xdr:rowOff>
    </xdr:from>
    <xdr:to>
      <xdr:col>7</xdr:col>
      <xdr:colOff>152400</xdr:colOff>
      <xdr:row>84</xdr:row>
      <xdr:rowOff>78960</xdr:rowOff>
    </xdr:to>
    <xdr:cxnSp macro="">
      <xdr:nvCxnSpPr>
        <xdr:cNvPr id="194" name="直線コネクタ 193"/>
        <xdr:cNvCxnSpPr/>
      </xdr:nvCxnSpPr>
      <xdr:spPr>
        <a:xfrm>
          <a:off x="4114800" y="14434517"/>
          <a:ext cx="8382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136420</xdr:rowOff>
    </xdr:from>
    <xdr:to>
      <xdr:col>6</xdr:col>
      <xdr:colOff>0</xdr:colOff>
      <xdr:row>84</xdr:row>
      <xdr:rowOff>32717</xdr:rowOff>
    </xdr:to>
    <xdr:cxnSp macro="">
      <xdr:nvCxnSpPr>
        <xdr:cNvPr id="197" name="直線コネクタ 196"/>
        <xdr:cNvCxnSpPr/>
      </xdr:nvCxnSpPr>
      <xdr:spPr>
        <a:xfrm>
          <a:off x="3225800" y="14366770"/>
          <a:ext cx="889000" cy="6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63267</xdr:rowOff>
    </xdr:from>
    <xdr:to>
      <xdr:col>4</xdr:col>
      <xdr:colOff>482600</xdr:colOff>
      <xdr:row>83</xdr:row>
      <xdr:rowOff>136420</xdr:rowOff>
    </xdr:to>
    <xdr:cxnSp macro="">
      <xdr:nvCxnSpPr>
        <xdr:cNvPr id="200" name="直線コネクタ 199"/>
        <xdr:cNvCxnSpPr/>
      </xdr:nvCxnSpPr>
      <xdr:spPr>
        <a:xfrm>
          <a:off x="2336800" y="14293617"/>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36260</xdr:rowOff>
    </xdr:from>
    <xdr:to>
      <xdr:col>3</xdr:col>
      <xdr:colOff>279400</xdr:colOff>
      <xdr:row>83</xdr:row>
      <xdr:rowOff>63267</xdr:rowOff>
    </xdr:to>
    <xdr:cxnSp macro="">
      <xdr:nvCxnSpPr>
        <xdr:cNvPr id="203" name="直線コネクタ 202"/>
        <xdr:cNvCxnSpPr/>
      </xdr:nvCxnSpPr>
      <xdr:spPr>
        <a:xfrm>
          <a:off x="1447800" y="14266610"/>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28160</xdr:rowOff>
    </xdr:from>
    <xdr:to>
      <xdr:col>7</xdr:col>
      <xdr:colOff>203200</xdr:colOff>
      <xdr:row>84</xdr:row>
      <xdr:rowOff>129760</xdr:rowOff>
    </xdr:to>
    <xdr:sp macro="" textlink="">
      <xdr:nvSpPr>
        <xdr:cNvPr id="213" name="円/楕円 212"/>
        <xdr:cNvSpPr/>
      </xdr:nvSpPr>
      <xdr:spPr>
        <a:xfrm>
          <a:off x="4902200" y="144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237</xdr:rowOff>
    </xdr:from>
    <xdr:ext cx="762000" cy="259045"/>
    <xdr:sp macro="" textlink="">
      <xdr:nvSpPr>
        <xdr:cNvPr id="214" name="人件費・物件費等の状況該当値テキスト"/>
        <xdr:cNvSpPr txBox="1"/>
      </xdr:nvSpPr>
      <xdr:spPr>
        <a:xfrm>
          <a:off x="5041900" y="144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153367</xdr:rowOff>
    </xdr:from>
    <xdr:to>
      <xdr:col>6</xdr:col>
      <xdr:colOff>50800</xdr:colOff>
      <xdr:row>84</xdr:row>
      <xdr:rowOff>83517</xdr:rowOff>
    </xdr:to>
    <xdr:sp macro="" textlink="">
      <xdr:nvSpPr>
        <xdr:cNvPr id="215" name="円/楕円 214"/>
        <xdr:cNvSpPr/>
      </xdr:nvSpPr>
      <xdr:spPr>
        <a:xfrm>
          <a:off x="4064000" y="143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68294</xdr:rowOff>
    </xdr:from>
    <xdr:ext cx="736600" cy="259045"/>
    <xdr:sp macro="" textlink="">
      <xdr:nvSpPr>
        <xdr:cNvPr id="216" name="テキスト ボックス 215"/>
        <xdr:cNvSpPr txBox="1"/>
      </xdr:nvSpPr>
      <xdr:spPr>
        <a:xfrm>
          <a:off x="3733800" y="14470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85620</xdr:rowOff>
    </xdr:from>
    <xdr:to>
      <xdr:col>4</xdr:col>
      <xdr:colOff>533400</xdr:colOff>
      <xdr:row>84</xdr:row>
      <xdr:rowOff>15770</xdr:rowOff>
    </xdr:to>
    <xdr:sp macro="" textlink="">
      <xdr:nvSpPr>
        <xdr:cNvPr id="217" name="円/楕円 216"/>
        <xdr:cNvSpPr/>
      </xdr:nvSpPr>
      <xdr:spPr>
        <a:xfrm>
          <a:off x="3175000" y="14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25947</xdr:rowOff>
    </xdr:from>
    <xdr:ext cx="762000" cy="259045"/>
    <xdr:sp macro="" textlink="">
      <xdr:nvSpPr>
        <xdr:cNvPr id="218" name="テキスト ボックス 217"/>
        <xdr:cNvSpPr txBox="1"/>
      </xdr:nvSpPr>
      <xdr:spPr>
        <a:xfrm>
          <a:off x="2844800" y="1408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12467</xdr:rowOff>
    </xdr:from>
    <xdr:to>
      <xdr:col>3</xdr:col>
      <xdr:colOff>330200</xdr:colOff>
      <xdr:row>83</xdr:row>
      <xdr:rowOff>114067</xdr:rowOff>
    </xdr:to>
    <xdr:sp macro="" textlink="">
      <xdr:nvSpPr>
        <xdr:cNvPr id="219" name="円/楕円 218"/>
        <xdr:cNvSpPr/>
      </xdr:nvSpPr>
      <xdr:spPr>
        <a:xfrm>
          <a:off x="2286000" y="142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124244</xdr:rowOff>
    </xdr:from>
    <xdr:ext cx="762000" cy="259045"/>
    <xdr:sp macro="" textlink="">
      <xdr:nvSpPr>
        <xdr:cNvPr id="220" name="テキスト ボックス 219"/>
        <xdr:cNvSpPr txBox="1"/>
      </xdr:nvSpPr>
      <xdr:spPr>
        <a:xfrm>
          <a:off x="1955800" y="1401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156910</xdr:rowOff>
    </xdr:from>
    <xdr:to>
      <xdr:col>2</xdr:col>
      <xdr:colOff>127000</xdr:colOff>
      <xdr:row>83</xdr:row>
      <xdr:rowOff>87060</xdr:rowOff>
    </xdr:to>
    <xdr:sp macro="" textlink="">
      <xdr:nvSpPr>
        <xdr:cNvPr id="221" name="円/楕円 220"/>
        <xdr:cNvSpPr/>
      </xdr:nvSpPr>
      <xdr:spPr>
        <a:xfrm>
          <a:off x="1397000" y="142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97237</xdr:rowOff>
    </xdr:from>
    <xdr:ext cx="762000" cy="259045"/>
    <xdr:sp macro="" textlink="">
      <xdr:nvSpPr>
        <xdr:cNvPr id="222" name="テキスト ボックス 221"/>
        <xdr:cNvSpPr txBox="1"/>
      </xdr:nvSpPr>
      <xdr:spPr>
        <a:xfrm>
          <a:off x="1066800" y="139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年度）な給与削減措置により、平成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年度のラスパイレス指数は</a:t>
          </a:r>
          <a:r>
            <a:rPr kumimoji="1" lang="en-US" altLang="ja-JP" sz="1300">
              <a:latin typeface="ＭＳ Ｐゴシック"/>
            </a:rPr>
            <a:t>100</a:t>
          </a:r>
          <a:r>
            <a:rPr kumimoji="1" lang="ja-JP" altLang="en-US" sz="1300">
              <a:latin typeface="ＭＳ Ｐゴシック"/>
            </a:rPr>
            <a:t>を超えていたが、その時限措置が復元した結果、平成</a:t>
          </a:r>
          <a:r>
            <a:rPr kumimoji="1" lang="en-US" altLang="ja-JP" sz="1300">
              <a:latin typeface="ＭＳ Ｐゴシック"/>
            </a:rPr>
            <a:t>25</a:t>
          </a:r>
          <a:r>
            <a:rPr kumimoji="1" lang="ja-JP" altLang="en-US" sz="1300">
              <a:latin typeface="ＭＳ Ｐゴシック"/>
            </a:rPr>
            <a:t>年は類似団体を</a:t>
          </a:r>
          <a:r>
            <a:rPr kumimoji="1" lang="en-US" altLang="ja-JP" sz="1300">
              <a:latin typeface="ＭＳ Ｐゴシック"/>
            </a:rPr>
            <a:t>0.6</a:t>
          </a:r>
          <a:r>
            <a:rPr kumimoji="1" lang="ja-JP" altLang="en-US" sz="1300">
              <a:latin typeface="ＭＳ Ｐゴシック"/>
            </a:rPr>
            <a:t>ポイント下回る</a:t>
          </a:r>
          <a:r>
            <a:rPr kumimoji="1" lang="en-US" altLang="ja-JP" sz="1300">
              <a:latin typeface="ＭＳ Ｐゴシック"/>
            </a:rPr>
            <a:t>96.3</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96.2</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1.2</a:t>
          </a:r>
          <a:r>
            <a:rPr kumimoji="1" lang="ja-JP" altLang="en-US" sz="1300">
              <a:latin typeface="ＭＳ Ｐゴシック"/>
            </a:rPr>
            <a:t>ポイント下回る</a:t>
          </a:r>
          <a:r>
            <a:rPr kumimoji="1" lang="en-US" altLang="ja-JP" sz="1300">
              <a:latin typeface="ＭＳ Ｐゴシック"/>
            </a:rPr>
            <a:t>96.5</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年度は更に</a:t>
          </a:r>
          <a:r>
            <a:rPr kumimoji="1" lang="en-US" altLang="ja-JP" sz="1300">
              <a:latin typeface="ＭＳ Ｐゴシック"/>
            </a:rPr>
            <a:t>1.0</a:t>
          </a:r>
          <a:r>
            <a:rPr kumimoji="1" lang="ja-JP" altLang="en-US" sz="1300">
              <a:latin typeface="ＭＳ Ｐゴシック"/>
            </a:rPr>
            <a:t>ポイント下回る</a:t>
          </a:r>
          <a:r>
            <a:rPr kumimoji="1" lang="en-US" altLang="ja-JP" sz="1300">
              <a:latin typeface="ＭＳ Ｐゴシック"/>
            </a:rPr>
            <a:t>96.6</a:t>
          </a:r>
          <a:r>
            <a:rPr kumimoji="1" lang="ja-JP" altLang="en-US" sz="1300">
              <a:latin typeface="ＭＳ Ｐゴシック"/>
            </a:rPr>
            <a:t>となった。今後も点検を継続するとともに、人事評価結果が反映される昇給制度を確立するなど、一層の適正化に努める。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52916</xdr:rowOff>
    </xdr:to>
    <xdr:cxnSp macro="">
      <xdr:nvCxnSpPr>
        <xdr:cNvPr id="256" name="直線コネクタ 255"/>
        <xdr:cNvCxnSpPr/>
      </xdr:nvCxnSpPr>
      <xdr:spPr>
        <a:xfrm>
          <a:off x="16179800" y="142698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39511</xdr:rowOff>
    </xdr:to>
    <xdr:cxnSp macro="">
      <xdr:nvCxnSpPr>
        <xdr:cNvPr id="259" name="直線コネクタ 258"/>
        <xdr:cNvCxnSpPr/>
      </xdr:nvCxnSpPr>
      <xdr:spPr>
        <a:xfrm>
          <a:off x="15290800" y="1422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83</xdr:row>
      <xdr:rowOff>12700</xdr:rowOff>
    </xdr:to>
    <xdr:cxnSp macro="">
      <xdr:nvCxnSpPr>
        <xdr:cNvPr id="262" name="直線コネクタ 261"/>
        <xdr:cNvCxnSpPr/>
      </xdr:nvCxnSpPr>
      <xdr:spPr>
        <a:xfrm flipV="1">
          <a:off x="14401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89</xdr:row>
      <xdr:rowOff>96661</xdr:rowOff>
    </xdr:to>
    <xdr:cxnSp macro="">
      <xdr:nvCxnSpPr>
        <xdr:cNvPr id="265" name="直線コネクタ 264"/>
        <xdr:cNvCxnSpPr/>
      </xdr:nvCxnSpPr>
      <xdr:spPr>
        <a:xfrm flipV="1">
          <a:off x="13512800" y="142430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80" name="テキスト ボックス 279"/>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1" name="円/楕円 280"/>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82" name="テキスト ボックス 281"/>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3" name="円/楕円 282"/>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4" name="テキスト ボックス 283"/>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日現在の職員数は</a:t>
          </a:r>
          <a:r>
            <a:rPr kumimoji="1" lang="en-US" altLang="ja-JP" sz="1300">
              <a:latin typeface="ＭＳ Ｐゴシック"/>
            </a:rPr>
            <a:t>334</a:t>
          </a:r>
          <a:r>
            <a:rPr kumimoji="1" lang="ja-JP" altLang="en-US" sz="1300">
              <a:latin typeface="ＭＳ Ｐゴシック"/>
            </a:rPr>
            <a:t>名で、人口</a:t>
          </a:r>
          <a:r>
            <a:rPr kumimoji="1" lang="en-US" altLang="ja-JP" sz="1300">
              <a:latin typeface="ＭＳ Ｐゴシック"/>
            </a:rPr>
            <a:t>1,000</a:t>
          </a:r>
          <a:r>
            <a:rPr kumimoji="1" lang="ja-JP" altLang="en-US" sz="1300">
              <a:latin typeface="ＭＳ Ｐゴシック"/>
            </a:rPr>
            <a:t>人当たりの職員数は、類似団体平均を</a:t>
          </a:r>
          <a:r>
            <a:rPr kumimoji="1" lang="en-US" altLang="ja-JP" sz="1300">
              <a:latin typeface="ＭＳ Ｐゴシック"/>
            </a:rPr>
            <a:t>1.07</a:t>
          </a:r>
          <a:r>
            <a:rPr kumimoji="1" lang="ja-JP" altLang="en-US" sz="1300">
              <a:latin typeface="ＭＳ Ｐゴシック"/>
            </a:rPr>
            <a:t>人、全国平均を</a:t>
          </a:r>
          <a:r>
            <a:rPr kumimoji="1" lang="en-US" altLang="ja-JP" sz="1300">
              <a:latin typeface="ＭＳ Ｐゴシック"/>
            </a:rPr>
            <a:t>2.78</a:t>
          </a:r>
          <a:r>
            <a:rPr kumimoji="1" lang="ja-JP" altLang="en-US" sz="1300">
              <a:latin typeface="ＭＳ Ｐゴシック"/>
            </a:rPr>
            <a:t>人、宮崎県平均を</a:t>
          </a:r>
          <a:r>
            <a:rPr kumimoji="1" lang="en-US" altLang="ja-JP" sz="1300">
              <a:latin typeface="ＭＳ Ｐゴシック"/>
            </a:rPr>
            <a:t>3.09</a:t>
          </a:r>
          <a:r>
            <a:rPr kumimoji="1" lang="ja-JP" altLang="en-US" sz="1300">
              <a:latin typeface="ＭＳ Ｐゴシック"/>
            </a:rPr>
            <a:t>人上回る</a:t>
          </a:r>
          <a:r>
            <a:rPr kumimoji="1" lang="en-US" altLang="ja-JP" sz="1300">
              <a:latin typeface="ＭＳ Ｐゴシック"/>
            </a:rPr>
            <a:t>10.68</a:t>
          </a:r>
          <a:r>
            <a:rPr kumimoji="1" lang="ja-JP" altLang="en-US" sz="1300">
              <a:latin typeface="ＭＳ Ｐゴシック"/>
            </a:rPr>
            <a:t>人であった。要因としては、消防業務が直営であることや農林水産業・商工・土木関係等の職員数が類似団体平均より多いことなどが考えられる。今後も第</a:t>
          </a:r>
          <a:r>
            <a:rPr kumimoji="1" lang="en-US" altLang="ja-JP" sz="1300">
              <a:latin typeface="ＭＳ Ｐゴシック"/>
            </a:rPr>
            <a:t>5</a:t>
          </a:r>
          <a:r>
            <a:rPr kumimoji="1" lang="ja-JP" altLang="en-US" sz="1300">
              <a:latin typeface="ＭＳ Ｐゴシック"/>
            </a:rPr>
            <a:t>次行財政改革大綱に基づき、組織体制の整理合理化、新規職員の計画的採用を進め、適正な定員管理に努める。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76094</xdr:rowOff>
    </xdr:from>
    <xdr:to>
      <xdr:col>24</xdr:col>
      <xdr:colOff>558800</xdr:colOff>
      <xdr:row>63</xdr:row>
      <xdr:rowOff>130387</xdr:rowOff>
    </xdr:to>
    <xdr:cxnSp macro="">
      <xdr:nvCxnSpPr>
        <xdr:cNvPr id="319" name="直線コネクタ 318"/>
        <xdr:cNvCxnSpPr/>
      </xdr:nvCxnSpPr>
      <xdr:spPr>
        <a:xfrm>
          <a:off x="16179800" y="1087744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60007</xdr:rowOff>
    </xdr:from>
    <xdr:to>
      <xdr:col>23</xdr:col>
      <xdr:colOff>406400</xdr:colOff>
      <xdr:row>63</xdr:row>
      <xdr:rowOff>76094</xdr:rowOff>
    </xdr:to>
    <xdr:cxnSp macro="">
      <xdr:nvCxnSpPr>
        <xdr:cNvPr id="322" name="直線コネクタ 321"/>
        <xdr:cNvCxnSpPr/>
      </xdr:nvCxnSpPr>
      <xdr:spPr>
        <a:xfrm>
          <a:off x="15290800" y="10861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53975</xdr:rowOff>
    </xdr:from>
    <xdr:to>
      <xdr:col>22</xdr:col>
      <xdr:colOff>203200</xdr:colOff>
      <xdr:row>63</xdr:row>
      <xdr:rowOff>60007</xdr:rowOff>
    </xdr:to>
    <xdr:cxnSp macro="">
      <xdr:nvCxnSpPr>
        <xdr:cNvPr id="325" name="直線コネクタ 324"/>
        <xdr:cNvCxnSpPr/>
      </xdr:nvCxnSpPr>
      <xdr:spPr>
        <a:xfrm>
          <a:off x="14401800" y="1085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5715</xdr:rowOff>
    </xdr:from>
    <xdr:to>
      <xdr:col>21</xdr:col>
      <xdr:colOff>0</xdr:colOff>
      <xdr:row>63</xdr:row>
      <xdr:rowOff>53975</xdr:rowOff>
    </xdr:to>
    <xdr:cxnSp macro="">
      <xdr:nvCxnSpPr>
        <xdr:cNvPr id="328" name="直線コネクタ 327"/>
        <xdr:cNvCxnSpPr/>
      </xdr:nvCxnSpPr>
      <xdr:spPr>
        <a:xfrm>
          <a:off x="13512800" y="10807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38" name="円/楕円 337"/>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51664</xdr:rowOff>
    </xdr:from>
    <xdr:ext cx="762000" cy="259045"/>
    <xdr:sp macro="" textlink="">
      <xdr:nvSpPr>
        <xdr:cNvPr id="339" name="定員管理の状況該当値テキスト"/>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25294</xdr:rowOff>
    </xdr:from>
    <xdr:to>
      <xdr:col>23</xdr:col>
      <xdr:colOff>457200</xdr:colOff>
      <xdr:row>63</xdr:row>
      <xdr:rowOff>126894</xdr:rowOff>
    </xdr:to>
    <xdr:sp macro="" textlink="">
      <xdr:nvSpPr>
        <xdr:cNvPr id="340" name="円/楕円 339"/>
        <xdr:cNvSpPr/>
      </xdr:nvSpPr>
      <xdr:spPr>
        <a:xfrm>
          <a:off x="16129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111671</xdr:rowOff>
    </xdr:from>
    <xdr:ext cx="736600" cy="259045"/>
    <xdr:sp macro="" textlink="">
      <xdr:nvSpPr>
        <xdr:cNvPr id="341" name="テキスト ボックス 340"/>
        <xdr:cNvSpPr txBox="1"/>
      </xdr:nvSpPr>
      <xdr:spPr>
        <a:xfrm>
          <a:off x="15798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9207</xdr:rowOff>
    </xdr:from>
    <xdr:to>
      <xdr:col>22</xdr:col>
      <xdr:colOff>254000</xdr:colOff>
      <xdr:row>63</xdr:row>
      <xdr:rowOff>110807</xdr:rowOff>
    </xdr:to>
    <xdr:sp macro="" textlink="">
      <xdr:nvSpPr>
        <xdr:cNvPr id="342" name="円/楕円 341"/>
        <xdr:cNvSpPr/>
      </xdr:nvSpPr>
      <xdr:spPr>
        <a:xfrm>
          <a:off x="15240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95584</xdr:rowOff>
    </xdr:from>
    <xdr:ext cx="762000" cy="259045"/>
    <xdr:sp macro="" textlink="">
      <xdr:nvSpPr>
        <xdr:cNvPr id="343" name="テキスト ボックス 342"/>
        <xdr:cNvSpPr txBox="1"/>
      </xdr:nvSpPr>
      <xdr:spPr>
        <a:xfrm>
          <a:off x="14909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3175</xdr:rowOff>
    </xdr:from>
    <xdr:to>
      <xdr:col>21</xdr:col>
      <xdr:colOff>50800</xdr:colOff>
      <xdr:row>63</xdr:row>
      <xdr:rowOff>104775</xdr:rowOff>
    </xdr:to>
    <xdr:sp macro="" textlink="">
      <xdr:nvSpPr>
        <xdr:cNvPr id="344" name="円/楕円 343"/>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45" name="テキスト ボックス 344"/>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126365</xdr:rowOff>
    </xdr:from>
    <xdr:to>
      <xdr:col>19</xdr:col>
      <xdr:colOff>533400</xdr:colOff>
      <xdr:row>63</xdr:row>
      <xdr:rowOff>56515</xdr:rowOff>
    </xdr:to>
    <xdr:sp macro="" textlink="">
      <xdr:nvSpPr>
        <xdr:cNvPr id="346" name="円/楕円 345"/>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41292</xdr:rowOff>
    </xdr:from>
    <xdr:ext cx="762000" cy="259045"/>
    <xdr:sp macro="" textlink="">
      <xdr:nvSpPr>
        <xdr:cNvPr id="347" name="テキスト ボックス 34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一部事務組合（西都児湯環境整備事務組合）に対する負担金など準元利償還金は増加したものの、公債費負担適正化計画や行財政改革による起債抑制、繰上償還により元利償還金が減少した結果、平成</a:t>
          </a:r>
          <a:r>
            <a:rPr kumimoji="1" lang="en-US" altLang="ja-JP" sz="1300">
              <a:latin typeface="ＭＳ Ｐゴシック"/>
            </a:rPr>
            <a:t>28</a:t>
          </a:r>
          <a:r>
            <a:rPr kumimoji="1" lang="ja-JP" altLang="en-US" sz="1300">
              <a:latin typeface="ＭＳ Ｐゴシック"/>
            </a:rPr>
            <a:t>年度決算では、対前年度比が</a:t>
          </a:r>
          <a:r>
            <a:rPr kumimoji="1" lang="en-US" altLang="ja-JP" sz="1300">
              <a:latin typeface="ＭＳ Ｐゴシック"/>
            </a:rPr>
            <a:t>1.3</a:t>
          </a:r>
          <a:r>
            <a:rPr kumimoji="1" lang="ja-JP" altLang="en-US" sz="1300">
              <a:latin typeface="ＭＳ Ｐゴシック"/>
            </a:rPr>
            <a:t>ポイント改善し</a:t>
          </a:r>
          <a:r>
            <a:rPr kumimoji="1" lang="en-US" altLang="ja-JP" sz="1300">
              <a:latin typeface="ＭＳ Ｐゴシック"/>
            </a:rPr>
            <a:t>6.0</a:t>
          </a:r>
          <a:r>
            <a:rPr kumimoji="1" lang="ja-JP" altLang="en-US" sz="1300">
              <a:latin typeface="ＭＳ Ｐゴシック"/>
            </a:rPr>
            <a:t>％となり、類似団体平均比で</a:t>
          </a:r>
          <a:r>
            <a:rPr kumimoji="1" lang="en-US" altLang="ja-JP" sz="1300">
              <a:latin typeface="ＭＳ Ｐゴシック"/>
            </a:rPr>
            <a:t>2.6</a:t>
          </a:r>
          <a:r>
            <a:rPr kumimoji="1" lang="ja-JP" altLang="en-US" sz="1300">
              <a:latin typeface="ＭＳ Ｐゴシック"/>
            </a:rPr>
            <a:t>ポイント下回った。また、全国平均及び宮崎県平均についても下回っている。今後も新規債の発行を適正額にとどめるとともに、起債に大きく頼ることのない財政運営に努める。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104019</xdr:rowOff>
    </xdr:to>
    <xdr:cxnSp macro="">
      <xdr:nvCxnSpPr>
        <xdr:cNvPr id="383" name="直線コネクタ 382"/>
        <xdr:cNvCxnSpPr/>
      </xdr:nvCxnSpPr>
      <xdr:spPr>
        <a:xfrm flipV="1">
          <a:off x="16179800" y="6812643"/>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41</xdr:row>
      <xdr:rowOff>116417</xdr:rowOff>
    </xdr:to>
    <xdr:cxnSp macro="">
      <xdr:nvCxnSpPr>
        <xdr:cNvPr id="386" name="直線コネクタ 385"/>
        <xdr:cNvCxnSpPr/>
      </xdr:nvCxnSpPr>
      <xdr:spPr>
        <a:xfrm flipV="1">
          <a:off x="15290800" y="696201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94343</xdr:rowOff>
    </xdr:to>
    <xdr:cxnSp macro="">
      <xdr:nvCxnSpPr>
        <xdr:cNvPr id="389" name="直線コネクタ 388"/>
        <xdr:cNvCxnSpPr/>
      </xdr:nvCxnSpPr>
      <xdr:spPr>
        <a:xfrm flipV="1">
          <a:off x="14401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163285</xdr:rowOff>
    </xdr:to>
    <xdr:cxnSp macro="">
      <xdr:nvCxnSpPr>
        <xdr:cNvPr id="392" name="直線コネクタ 391"/>
        <xdr:cNvCxnSpPr/>
      </xdr:nvCxnSpPr>
      <xdr:spPr>
        <a:xfrm flipV="1">
          <a:off x="13512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2" name="円/楕円 401"/>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03"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404" name="円/楕円 403"/>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405" name="テキスト ボックス 404"/>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6" name="円/楕円 405"/>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7" name="テキスト ボックス 406"/>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08" name="円/楕円 407"/>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155320</xdr:rowOff>
    </xdr:from>
    <xdr:ext cx="762000" cy="259045"/>
    <xdr:sp macro="" textlink="">
      <xdr:nvSpPr>
        <xdr:cNvPr id="409" name="テキスト ボックス 408"/>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0" name="円/楕円 409"/>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11" name="テキスト ボックス 410"/>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2.7</a:t>
          </a:r>
          <a:r>
            <a:rPr kumimoji="1" lang="ja-JP" altLang="en-US" sz="1300">
              <a:latin typeface="ＭＳ Ｐゴシック"/>
            </a:rPr>
            <a:t>ポイント改善した。また、類似団体平均からも大幅に下回っている。類似団体を大幅に下回っている要因は、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163534</xdr:rowOff>
    </xdr:from>
    <xdr:to>
      <xdr:col>23</xdr:col>
      <xdr:colOff>406400</xdr:colOff>
      <xdr:row>14</xdr:row>
      <xdr:rowOff>68495</xdr:rowOff>
    </xdr:to>
    <xdr:cxnSp macro="">
      <xdr:nvCxnSpPr>
        <xdr:cNvPr id="445" name="直線コネクタ 444"/>
        <xdr:cNvCxnSpPr/>
      </xdr:nvCxnSpPr>
      <xdr:spPr>
        <a:xfrm flipV="1">
          <a:off x="15290800" y="239238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6"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33909</xdr:rowOff>
    </xdr:from>
    <xdr:to>
      <xdr:col>22</xdr:col>
      <xdr:colOff>203200</xdr:colOff>
      <xdr:row>14</xdr:row>
      <xdr:rowOff>68495</xdr:rowOff>
    </xdr:to>
    <xdr:cxnSp macro="">
      <xdr:nvCxnSpPr>
        <xdr:cNvPr id="448" name="直線コネクタ 447"/>
        <xdr:cNvCxnSpPr/>
      </xdr:nvCxnSpPr>
      <xdr:spPr>
        <a:xfrm>
          <a:off x="14401800" y="2434209"/>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0" name="テキスト ボックス 449"/>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33909</xdr:rowOff>
    </xdr:from>
    <xdr:to>
      <xdr:col>21</xdr:col>
      <xdr:colOff>0</xdr:colOff>
      <xdr:row>14</xdr:row>
      <xdr:rowOff>70104</xdr:rowOff>
    </xdr:to>
    <xdr:cxnSp macro="">
      <xdr:nvCxnSpPr>
        <xdr:cNvPr id="451" name="直線コネクタ 450"/>
        <xdr:cNvCxnSpPr/>
      </xdr:nvCxnSpPr>
      <xdr:spPr>
        <a:xfrm flipV="1">
          <a:off x="13512800" y="24342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4" name="フローチャート : 判断 453"/>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5" name="テキスト ボックス 454"/>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6" name="フローチャート : 判断 455"/>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7" name="テキスト ボックス 456"/>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112734</xdr:rowOff>
    </xdr:from>
    <xdr:to>
      <xdr:col>23</xdr:col>
      <xdr:colOff>457200</xdr:colOff>
      <xdr:row>14</xdr:row>
      <xdr:rowOff>42884</xdr:rowOff>
    </xdr:to>
    <xdr:sp macro="" textlink="">
      <xdr:nvSpPr>
        <xdr:cNvPr id="463" name="円/楕円 462"/>
        <xdr:cNvSpPr/>
      </xdr:nvSpPr>
      <xdr:spPr>
        <a:xfrm>
          <a:off x="161290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53061</xdr:rowOff>
    </xdr:from>
    <xdr:ext cx="736600" cy="259045"/>
    <xdr:sp macro="" textlink="">
      <xdr:nvSpPr>
        <xdr:cNvPr id="464" name="テキスト ボックス 463"/>
        <xdr:cNvSpPr txBox="1"/>
      </xdr:nvSpPr>
      <xdr:spPr>
        <a:xfrm>
          <a:off x="15798800" y="211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17695</xdr:rowOff>
    </xdr:from>
    <xdr:to>
      <xdr:col>22</xdr:col>
      <xdr:colOff>254000</xdr:colOff>
      <xdr:row>14</xdr:row>
      <xdr:rowOff>119295</xdr:rowOff>
    </xdr:to>
    <xdr:sp macro="" textlink="">
      <xdr:nvSpPr>
        <xdr:cNvPr id="465" name="円/楕円 464"/>
        <xdr:cNvSpPr/>
      </xdr:nvSpPr>
      <xdr:spPr>
        <a:xfrm>
          <a:off x="15240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129472</xdr:rowOff>
    </xdr:from>
    <xdr:ext cx="762000" cy="259045"/>
    <xdr:sp macro="" textlink="">
      <xdr:nvSpPr>
        <xdr:cNvPr id="466" name="テキスト ボックス 465"/>
        <xdr:cNvSpPr txBox="1"/>
      </xdr:nvSpPr>
      <xdr:spPr>
        <a:xfrm>
          <a:off x="14909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154559</xdr:rowOff>
    </xdr:from>
    <xdr:to>
      <xdr:col>21</xdr:col>
      <xdr:colOff>50800</xdr:colOff>
      <xdr:row>14</xdr:row>
      <xdr:rowOff>84709</xdr:rowOff>
    </xdr:to>
    <xdr:sp macro="" textlink="">
      <xdr:nvSpPr>
        <xdr:cNvPr id="467" name="円/楕円 466"/>
        <xdr:cNvSpPr/>
      </xdr:nvSpPr>
      <xdr:spPr>
        <a:xfrm>
          <a:off x="14351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94886</xdr:rowOff>
    </xdr:from>
    <xdr:ext cx="762000" cy="259045"/>
    <xdr:sp macro="" textlink="">
      <xdr:nvSpPr>
        <xdr:cNvPr id="468" name="テキスト ボックス 467"/>
        <xdr:cNvSpPr txBox="1"/>
      </xdr:nvSpPr>
      <xdr:spPr>
        <a:xfrm>
          <a:off x="14020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19304</xdr:rowOff>
    </xdr:from>
    <xdr:to>
      <xdr:col>19</xdr:col>
      <xdr:colOff>533400</xdr:colOff>
      <xdr:row>14</xdr:row>
      <xdr:rowOff>120904</xdr:rowOff>
    </xdr:to>
    <xdr:sp macro="" textlink="">
      <xdr:nvSpPr>
        <xdr:cNvPr id="469" name="円/楕円 468"/>
        <xdr:cNvSpPr/>
      </xdr:nvSpPr>
      <xdr:spPr>
        <a:xfrm>
          <a:off x="13462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131081</xdr:rowOff>
    </xdr:from>
    <xdr:ext cx="762000" cy="259045"/>
    <xdr:sp macro="" textlink="">
      <xdr:nvSpPr>
        <xdr:cNvPr id="470" name="テキスト ボックス 469"/>
        <xdr:cNvSpPr txBox="1"/>
      </xdr:nvSpPr>
      <xdr:spPr>
        <a:xfrm>
          <a:off x="13131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a:t>
          </a:r>
          <a:r>
            <a:rPr kumimoji="1" lang="en-US" altLang="ja-JP" sz="1300">
              <a:latin typeface="ＭＳ Ｐゴシック"/>
            </a:rPr>
            <a:t>1</a:t>
          </a:r>
          <a:r>
            <a:rPr kumimoji="1" lang="ja-JP" altLang="en-US" sz="1300">
              <a:latin typeface="ＭＳ Ｐゴシック"/>
            </a:rPr>
            <a:t>人当たりの単価は、類似団体平均を大幅に下回っており、また、ラスパイレス指数も</a:t>
          </a:r>
          <a:r>
            <a:rPr kumimoji="1" lang="en-US" altLang="ja-JP" sz="1300">
              <a:latin typeface="ＭＳ Ｐゴシック"/>
            </a:rPr>
            <a:t>1.0</a:t>
          </a:r>
          <a:r>
            <a:rPr kumimoji="1" lang="ja-JP" altLang="en-US" sz="1300">
              <a:latin typeface="ＭＳ Ｐゴシック"/>
            </a:rPr>
            <a:t>ポイント下回っている。しかし、人口</a:t>
          </a:r>
          <a:r>
            <a:rPr kumimoji="1" lang="en-US" altLang="ja-JP" sz="1300">
              <a:latin typeface="ＭＳ Ｐゴシック"/>
            </a:rPr>
            <a:t>1</a:t>
          </a:r>
          <a:r>
            <a:rPr kumimoji="1" lang="ja-JP" altLang="en-US" sz="1300">
              <a:latin typeface="ＭＳ Ｐゴシック"/>
            </a:rPr>
            <a:t>，</a:t>
          </a:r>
          <a:r>
            <a:rPr kumimoji="1" lang="en-US" altLang="ja-JP" sz="1300">
              <a:latin typeface="ＭＳ Ｐゴシック"/>
            </a:rPr>
            <a:t>000</a:t>
          </a:r>
          <a:r>
            <a:rPr kumimoji="1" lang="ja-JP" altLang="en-US" sz="1300">
              <a:latin typeface="ＭＳ Ｐゴシック"/>
            </a:rPr>
            <a:t>人当たりの職員数が多いことから、人件費に係る経常収支比率は、類似団体平均を</a:t>
          </a:r>
          <a:r>
            <a:rPr kumimoji="1" lang="en-US" altLang="ja-JP" sz="1300">
              <a:latin typeface="ＭＳ Ｐゴシック"/>
            </a:rPr>
            <a:t>6.2</a:t>
          </a:r>
          <a:r>
            <a:rPr kumimoji="1" lang="ja-JP" altLang="en-US" sz="1300">
              <a:latin typeface="ＭＳ Ｐゴシック"/>
            </a:rPr>
            <a:t>ポイント上回り、順位も下位に位置している。この主な要因として、消防業務を直営で行っていることなどが考えられるが、今後も組織の簡素合理化、事務事業の見直し、更なる民間委託等の推進等により定員管理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67128</xdr:rowOff>
    </xdr:to>
    <xdr:cxnSp macro="">
      <xdr:nvCxnSpPr>
        <xdr:cNvPr id="68" name="直線コネクタ 67"/>
        <xdr:cNvCxnSpPr/>
      </xdr:nvCxnSpPr>
      <xdr:spPr>
        <a:xfrm flipV="1">
          <a:off x="3987800" y="6838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67128</xdr:rowOff>
    </xdr:from>
    <xdr:to>
      <xdr:col>5</xdr:col>
      <xdr:colOff>549275</xdr:colOff>
      <xdr:row>40</xdr:row>
      <xdr:rowOff>110672</xdr:rowOff>
    </xdr:to>
    <xdr:cxnSp macro="">
      <xdr:nvCxnSpPr>
        <xdr:cNvPr id="71" name="直線コネクタ 70"/>
        <xdr:cNvCxnSpPr/>
      </xdr:nvCxnSpPr>
      <xdr:spPr>
        <a:xfrm flipV="1">
          <a:off x="3098800" y="6925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110672</xdr:rowOff>
    </xdr:to>
    <xdr:cxnSp macro="">
      <xdr:nvCxnSpPr>
        <xdr:cNvPr id="74" name="直線コネクタ 73"/>
        <xdr:cNvCxnSpPr/>
      </xdr:nvCxnSpPr>
      <xdr:spPr>
        <a:xfrm>
          <a:off x="2209800" y="6827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45357</xdr:rowOff>
    </xdr:to>
    <xdr:cxnSp macro="">
      <xdr:nvCxnSpPr>
        <xdr:cNvPr id="77" name="直線コネクタ 76"/>
        <xdr:cNvCxnSpPr/>
      </xdr:nvCxnSpPr>
      <xdr:spPr>
        <a:xfrm flipV="1">
          <a:off x="1320800" y="682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7" name="円/楕円 86"/>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8"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16328</xdr:rowOff>
    </xdr:from>
    <xdr:to>
      <xdr:col>5</xdr:col>
      <xdr:colOff>600075</xdr:colOff>
      <xdr:row>40</xdr:row>
      <xdr:rowOff>117928</xdr:rowOff>
    </xdr:to>
    <xdr:sp macro="" textlink="">
      <xdr:nvSpPr>
        <xdr:cNvPr id="89" name="円/楕円 88"/>
        <xdr:cNvSpPr/>
      </xdr:nvSpPr>
      <xdr:spPr>
        <a:xfrm>
          <a:off x="3937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102705</xdr:rowOff>
    </xdr:from>
    <xdr:ext cx="736600" cy="259045"/>
    <xdr:sp macro="" textlink="">
      <xdr:nvSpPr>
        <xdr:cNvPr id="90" name="テキスト ボックス 89"/>
        <xdr:cNvSpPr txBox="1"/>
      </xdr:nvSpPr>
      <xdr:spPr>
        <a:xfrm>
          <a:off x="3606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91" name="円/楕円 90"/>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2" name="テキスト ボックス 91"/>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3" name="円/楕円 92"/>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4" name="テキスト ボックス 93"/>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5" name="円/楕円 94"/>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6" name="テキスト ボックス 95"/>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a:t>
          </a:r>
          <a:r>
            <a:rPr kumimoji="1" lang="en-US" altLang="ja-JP" sz="1300">
              <a:latin typeface="ＭＳ Ｐゴシック"/>
            </a:rPr>
            <a:t>0.2</a:t>
          </a:r>
          <a:r>
            <a:rPr kumimoji="1" lang="ja-JP" altLang="en-US" sz="1300">
              <a:latin typeface="ＭＳ Ｐゴシック"/>
            </a:rPr>
            <a:t>ポイント上昇した。また、全国市町村平均は</a:t>
          </a:r>
          <a:r>
            <a:rPr kumimoji="1" lang="en-US" altLang="ja-JP" sz="1300">
              <a:latin typeface="ＭＳ Ｐゴシック"/>
            </a:rPr>
            <a:t>1.4</a:t>
          </a:r>
          <a:r>
            <a:rPr kumimoji="1" lang="ja-JP" altLang="en-US" sz="1300">
              <a:latin typeface="ＭＳ Ｐゴシック"/>
            </a:rPr>
            <a:t>ポイント下回り、類似団体平均は</a:t>
          </a:r>
          <a:r>
            <a:rPr kumimoji="1" lang="en-US" altLang="ja-JP" sz="1300">
              <a:latin typeface="ＭＳ Ｐゴシック"/>
            </a:rPr>
            <a:t>0.4</a:t>
          </a:r>
          <a:r>
            <a:rPr kumimoji="1" lang="ja-JP" altLang="en-US" sz="1300">
              <a:latin typeface="ＭＳ Ｐゴシック"/>
            </a:rPr>
            <a:t>ポイント上回っており、順位は中間に位置している。この主な要因は、指定管理による委託料の増や賃金・旅費・役務費等の経費の増加によると考えられるが、今後も引き続き、事務事業の合理化等による経常経費の削減等により、その適正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76200</xdr:rowOff>
    </xdr:to>
    <xdr:cxnSp macro="">
      <xdr:nvCxnSpPr>
        <xdr:cNvPr id="129" name="直線コネクタ 128"/>
        <xdr:cNvCxnSpPr/>
      </xdr:nvCxnSpPr>
      <xdr:spPr>
        <a:xfrm>
          <a:off x="15671800" y="313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114300</xdr:rowOff>
    </xdr:to>
    <xdr:cxnSp macro="">
      <xdr:nvCxnSpPr>
        <xdr:cNvPr id="132" name="直線コネクタ 131"/>
        <xdr:cNvCxnSpPr/>
      </xdr:nvCxnSpPr>
      <xdr:spPr>
        <a:xfrm flipV="1">
          <a:off x="14782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114300</xdr:rowOff>
    </xdr:to>
    <xdr:cxnSp macro="">
      <xdr:nvCxnSpPr>
        <xdr:cNvPr id="135" name="直線コネクタ 134"/>
        <xdr:cNvCxnSpPr/>
      </xdr:nvCxnSpPr>
      <xdr:spPr>
        <a:xfrm>
          <a:off x="13893800" y="306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146050</xdr:rowOff>
    </xdr:to>
    <xdr:cxnSp macro="">
      <xdr:nvCxnSpPr>
        <xdr:cNvPr id="138" name="直線コネクタ 137"/>
        <xdr:cNvCxnSpPr/>
      </xdr:nvCxnSpPr>
      <xdr:spPr>
        <a:xfrm>
          <a:off x="13004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25400</xdr:rowOff>
    </xdr:from>
    <xdr:to>
      <xdr:col>24</xdr:col>
      <xdr:colOff>82550</xdr:colOff>
      <xdr:row>18</xdr:row>
      <xdr:rowOff>127000</xdr:rowOff>
    </xdr:to>
    <xdr:sp macro="" textlink="">
      <xdr:nvSpPr>
        <xdr:cNvPr id="148" name="円/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168927</xdr:rowOff>
    </xdr:from>
    <xdr:ext cx="762000" cy="259045"/>
    <xdr:sp macro="" textlink="">
      <xdr:nvSpPr>
        <xdr:cNvPr id="149"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2" name="円/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4" name="円/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6" name="円/楕円 155"/>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7" name="テキスト ボックス 156"/>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a:t>
          </a:r>
          <a:r>
            <a:rPr kumimoji="1" lang="en-US" altLang="ja-JP" sz="1300">
              <a:latin typeface="ＭＳ Ｐゴシック"/>
            </a:rPr>
            <a:t>1.2</a:t>
          </a:r>
          <a:r>
            <a:rPr kumimoji="1" lang="ja-JP" altLang="en-US" sz="1300">
              <a:latin typeface="ＭＳ Ｐゴシック"/>
            </a:rPr>
            <a:t>ポイント上昇している。また、全国市町村平均は若干下回っているものの、類似団体平均を</a:t>
          </a:r>
          <a:r>
            <a:rPr kumimoji="1" lang="en-US" altLang="ja-JP" sz="1300">
              <a:latin typeface="ＭＳ Ｐゴシック"/>
            </a:rPr>
            <a:t>4.4</a:t>
          </a:r>
          <a:r>
            <a:rPr kumimoji="1" lang="ja-JP" altLang="en-US" sz="1300">
              <a:latin typeface="ＭＳ Ｐゴシック"/>
            </a:rPr>
            <a:t>ポイント上回っており、順位は下位に位置している。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そ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165100</xdr:rowOff>
    </xdr:from>
    <xdr:to>
      <xdr:col>7</xdr:col>
      <xdr:colOff>15875</xdr:colOff>
      <xdr:row>62</xdr:row>
      <xdr:rowOff>50800</xdr:rowOff>
    </xdr:to>
    <xdr:cxnSp macro="">
      <xdr:nvCxnSpPr>
        <xdr:cNvPr id="190" name="直線コネクタ 189"/>
        <xdr:cNvCxnSpPr/>
      </xdr:nvCxnSpPr>
      <xdr:spPr>
        <a:xfrm>
          <a:off x="3987800" y="10452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165100</xdr:rowOff>
    </xdr:from>
    <xdr:to>
      <xdr:col>5</xdr:col>
      <xdr:colOff>549275</xdr:colOff>
      <xdr:row>61</xdr:row>
      <xdr:rowOff>69850</xdr:rowOff>
    </xdr:to>
    <xdr:cxnSp macro="">
      <xdr:nvCxnSpPr>
        <xdr:cNvPr id="193" name="直線コネクタ 192"/>
        <xdr:cNvCxnSpPr/>
      </xdr:nvCxnSpPr>
      <xdr:spPr>
        <a:xfrm flipV="1">
          <a:off x="3098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61</xdr:row>
      <xdr:rowOff>69850</xdr:rowOff>
    </xdr:to>
    <xdr:cxnSp macro="">
      <xdr:nvCxnSpPr>
        <xdr:cNvPr id="196" name="直線コネクタ 195"/>
        <xdr:cNvCxnSpPr/>
      </xdr:nvCxnSpPr>
      <xdr:spPr>
        <a:xfrm>
          <a:off x="2209800" y="10318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31750</xdr:rowOff>
    </xdr:to>
    <xdr:cxnSp macro="">
      <xdr:nvCxnSpPr>
        <xdr:cNvPr id="199" name="直線コネクタ 198"/>
        <xdr:cNvCxnSpPr/>
      </xdr:nvCxnSpPr>
      <xdr:spPr>
        <a:xfrm>
          <a:off x="1320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62</xdr:row>
      <xdr:rowOff>0</xdr:rowOff>
    </xdr:from>
    <xdr:to>
      <xdr:col>7</xdr:col>
      <xdr:colOff>66675</xdr:colOff>
      <xdr:row>62</xdr:row>
      <xdr:rowOff>101600</xdr:rowOff>
    </xdr:to>
    <xdr:sp macro="" textlink="">
      <xdr:nvSpPr>
        <xdr:cNvPr id="209" name="円/楕円 208"/>
        <xdr:cNvSpPr/>
      </xdr:nvSpPr>
      <xdr:spPr>
        <a:xfrm>
          <a:off x="4775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80027</xdr:rowOff>
    </xdr:from>
    <xdr:ext cx="762000" cy="259045"/>
    <xdr:sp macro="" textlink="">
      <xdr:nvSpPr>
        <xdr:cNvPr id="210" name="扶助費該当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114300</xdr:rowOff>
    </xdr:from>
    <xdr:to>
      <xdr:col>5</xdr:col>
      <xdr:colOff>600075</xdr:colOff>
      <xdr:row>61</xdr:row>
      <xdr:rowOff>44450</xdr:rowOff>
    </xdr:to>
    <xdr:sp macro="" textlink="">
      <xdr:nvSpPr>
        <xdr:cNvPr id="211" name="円/楕円 210"/>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29227</xdr:rowOff>
    </xdr:from>
    <xdr:ext cx="736600" cy="259045"/>
    <xdr:sp macro="" textlink="">
      <xdr:nvSpPr>
        <xdr:cNvPr id="212" name="テキスト ボックス 211"/>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19050</xdr:rowOff>
    </xdr:from>
    <xdr:to>
      <xdr:col>4</xdr:col>
      <xdr:colOff>396875</xdr:colOff>
      <xdr:row>61</xdr:row>
      <xdr:rowOff>120650</xdr:rowOff>
    </xdr:to>
    <xdr:sp macro="" textlink="">
      <xdr:nvSpPr>
        <xdr:cNvPr id="213" name="円/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105427</xdr:rowOff>
    </xdr:from>
    <xdr:ext cx="762000" cy="259045"/>
    <xdr:sp macro="" textlink="">
      <xdr:nvSpPr>
        <xdr:cNvPr id="214" name="テキスト ボックス 213"/>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152400</xdr:rowOff>
    </xdr:from>
    <xdr:to>
      <xdr:col>3</xdr:col>
      <xdr:colOff>193675</xdr:colOff>
      <xdr:row>60</xdr:row>
      <xdr:rowOff>82550</xdr:rowOff>
    </xdr:to>
    <xdr:sp macro="" textlink="">
      <xdr:nvSpPr>
        <xdr:cNvPr id="215" name="円/楕円 214"/>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67327</xdr:rowOff>
    </xdr:from>
    <xdr:ext cx="762000" cy="259045"/>
    <xdr:sp macro="" textlink="">
      <xdr:nvSpPr>
        <xdr:cNvPr id="216" name="テキスト ボックス 215"/>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7" name="円/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a:t>
          </a:r>
          <a:r>
            <a:rPr kumimoji="1" lang="en-US" altLang="ja-JP" sz="1300">
              <a:latin typeface="ＭＳ Ｐゴシック"/>
            </a:rPr>
            <a:t>0.5</a:t>
          </a:r>
          <a:r>
            <a:rPr kumimoji="1" lang="ja-JP" altLang="en-US" sz="1300">
              <a:latin typeface="ＭＳ Ｐゴシック"/>
            </a:rPr>
            <a:t>ポイント上昇し、</a:t>
          </a:r>
          <a:r>
            <a:rPr kumimoji="1" lang="en-US" altLang="ja-JP" sz="1300">
              <a:latin typeface="ＭＳ Ｐゴシック"/>
            </a:rPr>
            <a:t>19.9</a:t>
          </a:r>
          <a:r>
            <a:rPr kumimoji="1" lang="ja-JP" altLang="en-US" sz="1300">
              <a:latin typeface="ＭＳ Ｐゴシック"/>
            </a:rPr>
            <a:t>となった。また、全国市町村平均を</a:t>
          </a:r>
          <a:r>
            <a:rPr kumimoji="1" lang="en-US" altLang="ja-JP" sz="1300">
              <a:latin typeface="ＭＳ Ｐゴシック"/>
            </a:rPr>
            <a:t>6.4</a:t>
          </a:r>
          <a:r>
            <a:rPr kumimoji="1" lang="ja-JP" altLang="en-US" sz="1300">
              <a:latin typeface="ＭＳ Ｐゴシック"/>
            </a:rPr>
            <a:t>ポイント、宮崎県平均を</a:t>
          </a:r>
          <a:r>
            <a:rPr kumimoji="1" lang="en-US" altLang="ja-JP" sz="1300">
              <a:latin typeface="ＭＳ Ｐゴシック"/>
            </a:rPr>
            <a:t>6.5</a:t>
          </a:r>
          <a:r>
            <a:rPr kumimoji="1" lang="ja-JP" altLang="en-US" sz="1300">
              <a:latin typeface="ＭＳ Ｐゴシック"/>
            </a:rPr>
            <a:t>ポイント、類似団体平均を</a:t>
          </a:r>
          <a:r>
            <a:rPr kumimoji="1" lang="en-US" altLang="ja-JP" sz="1300">
              <a:latin typeface="ＭＳ Ｐゴシック"/>
            </a:rPr>
            <a:t>5.6</a:t>
          </a:r>
          <a:r>
            <a:rPr kumimoji="1" lang="ja-JP" altLang="en-US" sz="1300">
              <a:latin typeface="ＭＳ Ｐゴシック"/>
            </a:rPr>
            <a:t>ポイント上回っており、順位も下位に位置している。繰出金の中でも後期高齢者医療広域連合、介護保険事業特別会計及び公共下水道事業会計が大きな比重を占めていることから、経営計画の見直しや保険料等の適正化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22225</xdr:rowOff>
    </xdr:to>
    <xdr:cxnSp macro="">
      <xdr:nvCxnSpPr>
        <xdr:cNvPr id="255" name="直線コネクタ 254"/>
        <xdr:cNvCxnSpPr/>
      </xdr:nvCxnSpPr>
      <xdr:spPr>
        <a:xfrm>
          <a:off x="15671800" y="10261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146050</xdr:rowOff>
    </xdr:to>
    <xdr:cxnSp macro="">
      <xdr:nvCxnSpPr>
        <xdr:cNvPr id="258" name="直線コネクタ 257"/>
        <xdr:cNvCxnSpPr/>
      </xdr:nvCxnSpPr>
      <xdr:spPr>
        <a:xfrm>
          <a:off x="14782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59</xdr:row>
      <xdr:rowOff>146050</xdr:rowOff>
    </xdr:to>
    <xdr:cxnSp macro="">
      <xdr:nvCxnSpPr>
        <xdr:cNvPr id="261" name="直線コネクタ 260"/>
        <xdr:cNvCxnSpPr/>
      </xdr:nvCxnSpPr>
      <xdr:spPr>
        <a:xfrm>
          <a:off x="13893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107950</xdr:rowOff>
    </xdr:to>
    <xdr:cxnSp macro="">
      <xdr:nvCxnSpPr>
        <xdr:cNvPr id="264" name="直線コネクタ 263"/>
        <xdr:cNvCxnSpPr/>
      </xdr:nvCxnSpPr>
      <xdr:spPr>
        <a:xfrm>
          <a:off x="13004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142875</xdr:rowOff>
    </xdr:from>
    <xdr:to>
      <xdr:col>24</xdr:col>
      <xdr:colOff>82550</xdr:colOff>
      <xdr:row>60</xdr:row>
      <xdr:rowOff>73025</xdr:rowOff>
    </xdr:to>
    <xdr:sp macro="" textlink="">
      <xdr:nvSpPr>
        <xdr:cNvPr id="274" name="円/楕円 273"/>
        <xdr:cNvSpPr/>
      </xdr:nvSpPr>
      <xdr:spPr>
        <a:xfrm>
          <a:off x="164592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114952</xdr:rowOff>
    </xdr:from>
    <xdr:ext cx="762000" cy="259045"/>
    <xdr:sp macro="" textlink="">
      <xdr:nvSpPr>
        <xdr:cNvPr id="275" name="その他該当値テキスト"/>
        <xdr:cNvSpPr txBox="1"/>
      </xdr:nvSpPr>
      <xdr:spPr>
        <a:xfrm>
          <a:off x="165989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6" name="円/楕円 275"/>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7" name="テキスト ボックス 276"/>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8" name="円/楕円 277"/>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9" name="テキスト ボックス 278"/>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80" name="円/楕円 279"/>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81" name="テキスト ボックス 280"/>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82" name="円/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1.8</a:t>
          </a:r>
          <a:r>
            <a:rPr kumimoji="1" lang="ja-JP" altLang="en-US" sz="1300">
              <a:latin typeface="ＭＳ Ｐゴシック"/>
            </a:rPr>
            <a:t>ポイント上昇し、宮崎県平均と同じ</a:t>
          </a:r>
          <a:r>
            <a:rPr kumimoji="1" lang="en-US" altLang="ja-JP" sz="1300">
              <a:latin typeface="ＭＳ Ｐゴシック"/>
            </a:rPr>
            <a:t>7.2</a:t>
          </a:r>
          <a:r>
            <a:rPr kumimoji="1" lang="ja-JP" altLang="en-US" sz="1300">
              <a:latin typeface="ＭＳ Ｐゴシック"/>
            </a:rPr>
            <a:t>となった。また、全国市町村平均比で</a:t>
          </a:r>
          <a:r>
            <a:rPr kumimoji="1" lang="en-US" altLang="ja-JP" sz="1300">
              <a:latin typeface="ＭＳ Ｐゴシック"/>
            </a:rPr>
            <a:t>3.2</a:t>
          </a:r>
          <a:r>
            <a:rPr kumimoji="1" lang="ja-JP" altLang="en-US" sz="1300">
              <a:latin typeface="ＭＳ Ｐゴシック"/>
            </a:rPr>
            <a:t>ポイント、類似団体平均では</a:t>
          </a:r>
          <a:r>
            <a:rPr kumimoji="1" lang="en-US" altLang="ja-JP" sz="1300">
              <a:latin typeface="ＭＳ Ｐゴシック"/>
            </a:rPr>
            <a:t>4.7</a:t>
          </a:r>
          <a:r>
            <a:rPr kumimoji="1" lang="ja-JP" altLang="en-US" sz="1300">
              <a:latin typeface="ＭＳ Ｐゴシック"/>
            </a:rPr>
            <a:t>ポイント下回っており、順位も上位に位置している。今後も引き続き、その適正化に努める。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35</xdr:row>
      <xdr:rowOff>56134</xdr:rowOff>
    </xdr:to>
    <xdr:cxnSp macro="">
      <xdr:nvCxnSpPr>
        <xdr:cNvPr id="313" name="直線コネクタ 312"/>
        <xdr:cNvCxnSpPr/>
      </xdr:nvCxnSpPr>
      <xdr:spPr>
        <a:xfrm>
          <a:off x="15671800" y="59745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35</xdr:row>
      <xdr:rowOff>10414</xdr:rowOff>
    </xdr:to>
    <xdr:cxnSp macro="">
      <xdr:nvCxnSpPr>
        <xdr:cNvPr id="316" name="直線コネクタ 315"/>
        <xdr:cNvCxnSpPr/>
      </xdr:nvCxnSpPr>
      <xdr:spPr>
        <a:xfrm flipV="1">
          <a:off x="14782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10414</xdr:rowOff>
    </xdr:to>
    <xdr:cxnSp macro="">
      <xdr:nvCxnSpPr>
        <xdr:cNvPr id="319" name="直線コネクタ 318"/>
        <xdr:cNvCxnSpPr/>
      </xdr:nvCxnSpPr>
      <xdr:spPr>
        <a:xfrm>
          <a:off x="13893800" y="6006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5842</xdr:rowOff>
    </xdr:to>
    <xdr:cxnSp macro="">
      <xdr:nvCxnSpPr>
        <xdr:cNvPr id="322" name="直線コネクタ 321"/>
        <xdr:cNvCxnSpPr/>
      </xdr:nvCxnSpPr>
      <xdr:spPr>
        <a:xfrm>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32" name="円/楕円 331"/>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33"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4" name="円/楕円 333"/>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5" name="テキスト ボックス 334"/>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6" name="円/楕円 335"/>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7" name="テキスト ボックス 336"/>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8" name="円/楕円 337"/>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9" name="テキスト ボックス 338"/>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40" name="円/楕円 339"/>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1" name="テキスト ボックス 340"/>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a:t>
          </a:r>
          <a:r>
            <a:rPr kumimoji="1" lang="en-US" altLang="ja-JP" sz="1300">
              <a:latin typeface="ＭＳ Ｐゴシック"/>
            </a:rPr>
            <a:t>0.1</a:t>
          </a:r>
          <a:r>
            <a:rPr kumimoji="1" lang="ja-JP" altLang="en-US" sz="1300">
              <a:latin typeface="ＭＳ Ｐゴシック"/>
            </a:rPr>
            <a:t>ポイント改善している。また、全国市町村平均は</a:t>
          </a:r>
          <a:r>
            <a:rPr kumimoji="1" lang="en-US" altLang="ja-JP" sz="1300">
              <a:latin typeface="ＭＳ Ｐゴシック"/>
            </a:rPr>
            <a:t>7.6</a:t>
          </a:r>
          <a:r>
            <a:rPr kumimoji="1" lang="ja-JP" altLang="en-US" sz="1300">
              <a:latin typeface="ＭＳ Ｐゴシック"/>
            </a:rPr>
            <a:t>ポイント、類似団体平均も</a:t>
          </a:r>
          <a:r>
            <a:rPr kumimoji="1" lang="en-US" altLang="ja-JP" sz="1300">
              <a:latin typeface="ＭＳ Ｐゴシック"/>
            </a:rPr>
            <a:t>8.4</a:t>
          </a:r>
          <a:r>
            <a:rPr kumimoji="1" lang="ja-JP" altLang="en-US" sz="1300">
              <a:latin typeface="ＭＳ Ｐゴシック"/>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21844</xdr:rowOff>
    </xdr:to>
    <xdr:cxnSp macro="">
      <xdr:nvCxnSpPr>
        <xdr:cNvPr id="371" name="直線コネクタ 370"/>
        <xdr:cNvCxnSpPr/>
      </xdr:nvCxnSpPr>
      <xdr:spPr>
        <a:xfrm flipV="1">
          <a:off x="3987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117856</xdr:rowOff>
    </xdr:to>
    <xdr:cxnSp macro="">
      <xdr:nvCxnSpPr>
        <xdr:cNvPr id="374" name="直線コネクタ 373"/>
        <xdr:cNvCxnSpPr/>
      </xdr:nvCxnSpPr>
      <xdr:spPr>
        <a:xfrm flipV="1">
          <a:off x="3098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76</xdr:row>
      <xdr:rowOff>159004</xdr:rowOff>
    </xdr:to>
    <xdr:cxnSp macro="">
      <xdr:nvCxnSpPr>
        <xdr:cNvPr id="377" name="直線コネクタ 376"/>
        <xdr:cNvCxnSpPr/>
      </xdr:nvCxnSpPr>
      <xdr:spPr>
        <a:xfrm flipV="1">
          <a:off x="2209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60706</xdr:rowOff>
    </xdr:to>
    <xdr:cxnSp macro="">
      <xdr:nvCxnSpPr>
        <xdr:cNvPr id="380" name="直線コネクタ 379"/>
        <xdr:cNvCxnSpPr/>
      </xdr:nvCxnSpPr>
      <xdr:spPr>
        <a:xfrm flipV="1">
          <a:off x="1320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90" name="円/楕円 389"/>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91"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92" name="円/楕円 391"/>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93" name="テキスト ボックス 392"/>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4" name="円/楕円 393"/>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5" name="テキスト ボックス 394"/>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6" name="円/楕円 39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7" name="テキスト ボックス 39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8" name="円/楕円 397"/>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9" name="テキスト ボックス 39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a:t>
          </a:r>
          <a:r>
            <a:rPr kumimoji="1" lang="en-US" altLang="ja-JP" sz="1300">
              <a:latin typeface="ＭＳ Ｐゴシック"/>
            </a:rPr>
            <a:t>2.9</a:t>
          </a:r>
          <a:r>
            <a:rPr kumimoji="1" lang="ja-JP" altLang="en-US" sz="1300">
              <a:latin typeface="ＭＳ Ｐゴシック"/>
            </a:rPr>
            <a:t>ポイント上昇している。また、全国市町村平均を</a:t>
          </a:r>
          <a:r>
            <a:rPr kumimoji="1" lang="en-US" altLang="ja-JP" sz="1300">
              <a:latin typeface="ＭＳ Ｐゴシック"/>
            </a:rPr>
            <a:t>7.5</a:t>
          </a:r>
          <a:r>
            <a:rPr kumimoji="1" lang="ja-JP" altLang="en-US" sz="1300">
              <a:latin typeface="ＭＳ Ｐゴシック"/>
            </a:rPr>
            <a:t>ポイント、宮崎県平均を</a:t>
          </a:r>
          <a:r>
            <a:rPr kumimoji="1" lang="en-US" altLang="ja-JP" sz="1300">
              <a:latin typeface="ＭＳ Ｐゴシック"/>
            </a:rPr>
            <a:t>10.9</a:t>
          </a:r>
          <a:r>
            <a:rPr kumimoji="1" lang="ja-JP" altLang="en-US" sz="1300">
              <a:latin typeface="ＭＳ Ｐゴシック"/>
            </a:rPr>
            <a:t>ポイント、類似団体平均を</a:t>
          </a:r>
          <a:r>
            <a:rPr kumimoji="1" lang="en-US" altLang="ja-JP" sz="1300">
              <a:latin typeface="ＭＳ Ｐゴシック"/>
            </a:rPr>
            <a:t>11.9</a:t>
          </a:r>
          <a:r>
            <a:rPr kumimoji="1" lang="ja-JP" altLang="en-US" sz="1300">
              <a:latin typeface="ＭＳ Ｐゴシック"/>
            </a:rPr>
            <a:t>ポイント上回っており、順位も最下位に位置する。主な要因は、特に人件費・扶助費・繰出金が類似団体平均を上回っていることによる。人件費は、消防業務の直営等により、また、扶助費と繰出金については、少子高齢化に伴う社会保障関連経費の増等によると考えられる。今後も定員管理の適正化や効率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92711</xdr:rowOff>
    </xdr:from>
    <xdr:to>
      <xdr:col>24</xdr:col>
      <xdr:colOff>31750</xdr:colOff>
      <xdr:row>81</xdr:row>
      <xdr:rowOff>86995</xdr:rowOff>
    </xdr:to>
    <xdr:cxnSp macro="">
      <xdr:nvCxnSpPr>
        <xdr:cNvPr id="428" name="直線コネクタ 427"/>
        <xdr:cNvCxnSpPr/>
      </xdr:nvCxnSpPr>
      <xdr:spPr>
        <a:xfrm>
          <a:off x="15671800" y="13808711"/>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92711</xdr:rowOff>
    </xdr:from>
    <xdr:to>
      <xdr:col>22</xdr:col>
      <xdr:colOff>565150</xdr:colOff>
      <xdr:row>81</xdr:row>
      <xdr:rowOff>41275</xdr:rowOff>
    </xdr:to>
    <xdr:cxnSp macro="">
      <xdr:nvCxnSpPr>
        <xdr:cNvPr id="431" name="直線コネクタ 430"/>
        <xdr:cNvCxnSpPr/>
      </xdr:nvCxnSpPr>
      <xdr:spPr>
        <a:xfrm flipV="1">
          <a:off x="14782800" y="138087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155575</xdr:rowOff>
    </xdr:from>
    <xdr:to>
      <xdr:col>21</xdr:col>
      <xdr:colOff>361950</xdr:colOff>
      <xdr:row>81</xdr:row>
      <xdr:rowOff>41275</xdr:rowOff>
    </xdr:to>
    <xdr:cxnSp macro="">
      <xdr:nvCxnSpPr>
        <xdr:cNvPr id="434" name="直線コネクタ 433"/>
        <xdr:cNvCxnSpPr/>
      </xdr:nvCxnSpPr>
      <xdr:spPr>
        <a:xfrm>
          <a:off x="13893800" y="137001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155575</xdr:rowOff>
    </xdr:to>
    <xdr:cxnSp macro="">
      <xdr:nvCxnSpPr>
        <xdr:cNvPr id="437" name="直線コネクタ 436"/>
        <xdr:cNvCxnSpPr/>
      </xdr:nvCxnSpPr>
      <xdr:spPr>
        <a:xfrm>
          <a:off x="13004800" y="13682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36195</xdr:rowOff>
    </xdr:from>
    <xdr:to>
      <xdr:col>24</xdr:col>
      <xdr:colOff>82550</xdr:colOff>
      <xdr:row>81</xdr:row>
      <xdr:rowOff>137795</xdr:rowOff>
    </xdr:to>
    <xdr:sp macro="" textlink="">
      <xdr:nvSpPr>
        <xdr:cNvPr id="447" name="円/楕円 446"/>
        <xdr:cNvSpPr/>
      </xdr:nvSpPr>
      <xdr:spPr>
        <a:xfrm>
          <a:off x="16459200" y="13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116222</xdr:rowOff>
    </xdr:from>
    <xdr:ext cx="762000" cy="259045"/>
    <xdr:sp macro="" textlink="">
      <xdr:nvSpPr>
        <xdr:cNvPr id="448" name="公債費以外該当値テキスト"/>
        <xdr:cNvSpPr txBox="1"/>
      </xdr:nvSpPr>
      <xdr:spPr>
        <a:xfrm>
          <a:off x="16598900" y="1383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41911</xdr:rowOff>
    </xdr:from>
    <xdr:to>
      <xdr:col>22</xdr:col>
      <xdr:colOff>615950</xdr:colOff>
      <xdr:row>80</xdr:row>
      <xdr:rowOff>143511</xdr:rowOff>
    </xdr:to>
    <xdr:sp macro="" textlink="">
      <xdr:nvSpPr>
        <xdr:cNvPr id="449" name="円/楕円 448"/>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128288</xdr:rowOff>
    </xdr:from>
    <xdr:ext cx="736600" cy="259045"/>
    <xdr:sp macro="" textlink="">
      <xdr:nvSpPr>
        <xdr:cNvPr id="450" name="テキスト ボックス 449"/>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161925</xdr:rowOff>
    </xdr:from>
    <xdr:to>
      <xdr:col>21</xdr:col>
      <xdr:colOff>412750</xdr:colOff>
      <xdr:row>81</xdr:row>
      <xdr:rowOff>92075</xdr:rowOff>
    </xdr:to>
    <xdr:sp macro="" textlink="">
      <xdr:nvSpPr>
        <xdr:cNvPr id="451" name="円/楕円 450"/>
        <xdr:cNvSpPr/>
      </xdr:nvSpPr>
      <xdr:spPr>
        <a:xfrm>
          <a:off x="14732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76852</xdr:rowOff>
    </xdr:from>
    <xdr:ext cx="762000" cy="259045"/>
    <xdr:sp macro="" textlink="">
      <xdr:nvSpPr>
        <xdr:cNvPr id="452" name="テキスト ボックス 451"/>
        <xdr:cNvSpPr txBox="1"/>
      </xdr:nvSpPr>
      <xdr:spPr>
        <a:xfrm>
          <a:off x="14401800" y="139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104775</xdr:rowOff>
    </xdr:from>
    <xdr:to>
      <xdr:col>20</xdr:col>
      <xdr:colOff>209550</xdr:colOff>
      <xdr:row>80</xdr:row>
      <xdr:rowOff>34925</xdr:rowOff>
    </xdr:to>
    <xdr:sp macro="" textlink="">
      <xdr:nvSpPr>
        <xdr:cNvPr id="453" name="円/楕円 452"/>
        <xdr:cNvSpPr/>
      </xdr:nvSpPr>
      <xdr:spPr>
        <a:xfrm>
          <a:off x="13843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19702</xdr:rowOff>
    </xdr:from>
    <xdr:ext cx="762000" cy="259045"/>
    <xdr:sp macro="" textlink="">
      <xdr:nvSpPr>
        <xdr:cNvPr id="454" name="テキスト ボックス 453"/>
        <xdr:cNvSpPr txBox="1"/>
      </xdr:nvSpPr>
      <xdr:spPr>
        <a:xfrm>
          <a:off x="13512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55" name="円/楕円 454"/>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2557</xdr:rowOff>
    </xdr:from>
    <xdr:ext cx="762000" cy="259045"/>
    <xdr:sp macro="" textlink="">
      <xdr:nvSpPr>
        <xdr:cNvPr id="456" name="テキスト ボックス 455"/>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103568</xdr:rowOff>
    </xdr:from>
    <xdr:to>
      <xdr:col>4</xdr:col>
      <xdr:colOff>1117600</xdr:colOff>
      <xdr:row>16</xdr:row>
      <xdr:rowOff>107302</xdr:rowOff>
    </xdr:to>
    <xdr:cxnSp macro="">
      <xdr:nvCxnSpPr>
        <xdr:cNvPr id="50" name="直線コネクタ 49"/>
        <xdr:cNvCxnSpPr/>
      </xdr:nvCxnSpPr>
      <xdr:spPr bwMode="auto">
        <a:xfrm>
          <a:off x="5003800" y="2894393"/>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103568</xdr:rowOff>
    </xdr:from>
    <xdr:to>
      <xdr:col>4</xdr:col>
      <xdr:colOff>469900</xdr:colOff>
      <xdr:row>16</xdr:row>
      <xdr:rowOff>118199</xdr:rowOff>
    </xdr:to>
    <xdr:cxnSp macro="">
      <xdr:nvCxnSpPr>
        <xdr:cNvPr id="53" name="直線コネクタ 52"/>
        <xdr:cNvCxnSpPr/>
      </xdr:nvCxnSpPr>
      <xdr:spPr bwMode="auto">
        <a:xfrm flipV="1">
          <a:off x="4305300" y="2894393"/>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118199</xdr:rowOff>
    </xdr:from>
    <xdr:to>
      <xdr:col>3</xdr:col>
      <xdr:colOff>904875</xdr:colOff>
      <xdr:row>17</xdr:row>
      <xdr:rowOff>61011</xdr:rowOff>
    </xdr:to>
    <xdr:cxnSp macro="">
      <xdr:nvCxnSpPr>
        <xdr:cNvPr id="56" name="直線コネクタ 55"/>
        <xdr:cNvCxnSpPr/>
      </xdr:nvCxnSpPr>
      <xdr:spPr bwMode="auto">
        <a:xfrm flipV="1">
          <a:off x="3606800" y="2909024"/>
          <a:ext cx="698500" cy="1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35389</xdr:rowOff>
    </xdr:from>
    <xdr:to>
      <xdr:col>3</xdr:col>
      <xdr:colOff>206375</xdr:colOff>
      <xdr:row>17</xdr:row>
      <xdr:rowOff>61011</xdr:rowOff>
    </xdr:to>
    <xdr:cxnSp macro="">
      <xdr:nvCxnSpPr>
        <xdr:cNvPr id="59" name="直線コネクタ 58"/>
        <xdr:cNvCxnSpPr/>
      </xdr:nvCxnSpPr>
      <xdr:spPr bwMode="auto">
        <a:xfrm>
          <a:off x="2908300" y="2997664"/>
          <a:ext cx="698500" cy="2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56502</xdr:rowOff>
    </xdr:from>
    <xdr:to>
      <xdr:col>5</xdr:col>
      <xdr:colOff>34925</xdr:colOff>
      <xdr:row>16</xdr:row>
      <xdr:rowOff>158102</xdr:rowOff>
    </xdr:to>
    <xdr:sp macro="" textlink="">
      <xdr:nvSpPr>
        <xdr:cNvPr id="69" name="円/楕円 68"/>
        <xdr:cNvSpPr/>
      </xdr:nvSpPr>
      <xdr:spPr bwMode="auto">
        <a:xfrm>
          <a:off x="5600700" y="28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28579</xdr:rowOff>
    </xdr:from>
    <xdr:ext cx="762000" cy="259045"/>
    <xdr:sp macro="" textlink="">
      <xdr:nvSpPr>
        <xdr:cNvPr id="70" name="人口1人当たり決算額の推移該当値テキスト130"/>
        <xdr:cNvSpPr txBox="1"/>
      </xdr:nvSpPr>
      <xdr:spPr>
        <a:xfrm>
          <a:off x="5740400" y="28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52768</xdr:rowOff>
    </xdr:from>
    <xdr:to>
      <xdr:col>4</xdr:col>
      <xdr:colOff>520700</xdr:colOff>
      <xdr:row>16</xdr:row>
      <xdr:rowOff>154368</xdr:rowOff>
    </xdr:to>
    <xdr:sp macro="" textlink="">
      <xdr:nvSpPr>
        <xdr:cNvPr id="71" name="円/楕円 70"/>
        <xdr:cNvSpPr/>
      </xdr:nvSpPr>
      <xdr:spPr bwMode="auto">
        <a:xfrm>
          <a:off x="49530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139145</xdr:rowOff>
    </xdr:from>
    <xdr:ext cx="736600" cy="259045"/>
    <xdr:sp macro="" textlink="">
      <xdr:nvSpPr>
        <xdr:cNvPr id="72" name="テキスト ボックス 71"/>
        <xdr:cNvSpPr txBox="1"/>
      </xdr:nvSpPr>
      <xdr:spPr>
        <a:xfrm>
          <a:off x="4622800" y="292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67399</xdr:rowOff>
    </xdr:from>
    <xdr:to>
      <xdr:col>3</xdr:col>
      <xdr:colOff>955675</xdr:colOff>
      <xdr:row>16</xdr:row>
      <xdr:rowOff>168999</xdr:rowOff>
    </xdr:to>
    <xdr:sp macro="" textlink="">
      <xdr:nvSpPr>
        <xdr:cNvPr id="73" name="円/楕円 72"/>
        <xdr:cNvSpPr/>
      </xdr:nvSpPr>
      <xdr:spPr bwMode="auto">
        <a:xfrm>
          <a:off x="4254500" y="285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7726</xdr:rowOff>
    </xdr:from>
    <xdr:ext cx="762000" cy="259045"/>
    <xdr:sp macro="" textlink="">
      <xdr:nvSpPr>
        <xdr:cNvPr id="74" name="テキスト ボックス 73"/>
        <xdr:cNvSpPr txBox="1"/>
      </xdr:nvSpPr>
      <xdr:spPr>
        <a:xfrm>
          <a:off x="3924300" y="262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10211</xdr:rowOff>
    </xdr:from>
    <xdr:to>
      <xdr:col>3</xdr:col>
      <xdr:colOff>257175</xdr:colOff>
      <xdr:row>17</xdr:row>
      <xdr:rowOff>111811</xdr:rowOff>
    </xdr:to>
    <xdr:sp macro="" textlink="">
      <xdr:nvSpPr>
        <xdr:cNvPr id="75" name="円/楕円 74"/>
        <xdr:cNvSpPr/>
      </xdr:nvSpPr>
      <xdr:spPr bwMode="auto">
        <a:xfrm>
          <a:off x="35560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96588</xdr:rowOff>
    </xdr:from>
    <xdr:ext cx="762000" cy="259045"/>
    <xdr:sp macro="" textlink="">
      <xdr:nvSpPr>
        <xdr:cNvPr id="76" name="テキスト ボックス 75"/>
        <xdr:cNvSpPr txBox="1"/>
      </xdr:nvSpPr>
      <xdr:spPr>
        <a:xfrm>
          <a:off x="3225800" y="30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156039</xdr:rowOff>
    </xdr:from>
    <xdr:to>
      <xdr:col>2</xdr:col>
      <xdr:colOff>692150</xdr:colOff>
      <xdr:row>17</xdr:row>
      <xdr:rowOff>86189</xdr:rowOff>
    </xdr:to>
    <xdr:sp macro="" textlink="">
      <xdr:nvSpPr>
        <xdr:cNvPr id="77" name="円/楕円 76"/>
        <xdr:cNvSpPr/>
      </xdr:nvSpPr>
      <xdr:spPr bwMode="auto">
        <a:xfrm>
          <a:off x="2857500" y="294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70966</xdr:rowOff>
    </xdr:from>
    <xdr:ext cx="762000" cy="259045"/>
    <xdr:sp macro="" textlink="">
      <xdr:nvSpPr>
        <xdr:cNvPr id="78" name="テキスト ボックス 77"/>
        <xdr:cNvSpPr txBox="1"/>
      </xdr:nvSpPr>
      <xdr:spPr>
        <a:xfrm>
          <a:off x="2527300" y="30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37663</xdr:rowOff>
    </xdr:from>
    <xdr:to>
      <xdr:col>4</xdr:col>
      <xdr:colOff>1117600</xdr:colOff>
      <xdr:row>37</xdr:row>
      <xdr:rowOff>73599</xdr:rowOff>
    </xdr:to>
    <xdr:cxnSp macro="">
      <xdr:nvCxnSpPr>
        <xdr:cNvPr id="110" name="直線コネクタ 109"/>
        <xdr:cNvCxnSpPr/>
      </xdr:nvCxnSpPr>
      <xdr:spPr bwMode="auto">
        <a:xfrm>
          <a:off x="5003800" y="7162363"/>
          <a:ext cx="6477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137699</xdr:rowOff>
    </xdr:from>
    <xdr:to>
      <xdr:col>4</xdr:col>
      <xdr:colOff>469900</xdr:colOff>
      <xdr:row>37</xdr:row>
      <xdr:rowOff>37663</xdr:rowOff>
    </xdr:to>
    <xdr:cxnSp macro="">
      <xdr:nvCxnSpPr>
        <xdr:cNvPr id="113" name="直線コネクタ 112"/>
        <xdr:cNvCxnSpPr/>
      </xdr:nvCxnSpPr>
      <xdr:spPr bwMode="auto">
        <a:xfrm>
          <a:off x="4305300" y="7090949"/>
          <a:ext cx="698500" cy="7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52385</xdr:rowOff>
    </xdr:from>
    <xdr:to>
      <xdr:col>3</xdr:col>
      <xdr:colOff>904875</xdr:colOff>
      <xdr:row>36</xdr:row>
      <xdr:rowOff>137699</xdr:rowOff>
    </xdr:to>
    <xdr:cxnSp macro="">
      <xdr:nvCxnSpPr>
        <xdr:cNvPr id="116" name="直線コネクタ 115"/>
        <xdr:cNvCxnSpPr/>
      </xdr:nvCxnSpPr>
      <xdr:spPr bwMode="auto">
        <a:xfrm>
          <a:off x="3606800" y="7005635"/>
          <a:ext cx="698500" cy="8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303662</xdr:rowOff>
    </xdr:from>
    <xdr:to>
      <xdr:col>3</xdr:col>
      <xdr:colOff>206375</xdr:colOff>
      <xdr:row>36</xdr:row>
      <xdr:rowOff>52385</xdr:rowOff>
    </xdr:to>
    <xdr:cxnSp macro="">
      <xdr:nvCxnSpPr>
        <xdr:cNvPr id="119" name="直線コネクタ 118"/>
        <xdr:cNvCxnSpPr/>
      </xdr:nvCxnSpPr>
      <xdr:spPr bwMode="auto">
        <a:xfrm>
          <a:off x="2908300" y="6914012"/>
          <a:ext cx="698500" cy="9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22799</xdr:rowOff>
    </xdr:from>
    <xdr:to>
      <xdr:col>5</xdr:col>
      <xdr:colOff>34925</xdr:colOff>
      <xdr:row>37</xdr:row>
      <xdr:rowOff>124399</xdr:rowOff>
    </xdr:to>
    <xdr:sp macro="" textlink="">
      <xdr:nvSpPr>
        <xdr:cNvPr id="129" name="円/楕円 128"/>
        <xdr:cNvSpPr/>
      </xdr:nvSpPr>
      <xdr:spPr bwMode="auto">
        <a:xfrm>
          <a:off x="5600700" y="714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166326</xdr:rowOff>
    </xdr:from>
    <xdr:ext cx="762000" cy="259045"/>
    <xdr:sp macro="" textlink="">
      <xdr:nvSpPr>
        <xdr:cNvPr id="130" name="人口1人当たり決算額の推移該当値テキスト445"/>
        <xdr:cNvSpPr txBox="1"/>
      </xdr:nvSpPr>
      <xdr:spPr>
        <a:xfrm>
          <a:off x="5740400" y="711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158313</xdr:rowOff>
    </xdr:from>
    <xdr:to>
      <xdr:col>4</xdr:col>
      <xdr:colOff>520700</xdr:colOff>
      <xdr:row>37</xdr:row>
      <xdr:rowOff>88463</xdr:rowOff>
    </xdr:to>
    <xdr:sp macro="" textlink="">
      <xdr:nvSpPr>
        <xdr:cNvPr id="131" name="円/楕円 130"/>
        <xdr:cNvSpPr/>
      </xdr:nvSpPr>
      <xdr:spPr bwMode="auto">
        <a:xfrm>
          <a:off x="4953000" y="711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73240</xdr:rowOff>
    </xdr:from>
    <xdr:ext cx="736600" cy="259045"/>
    <xdr:sp macro="" textlink="">
      <xdr:nvSpPr>
        <xdr:cNvPr id="132" name="テキスト ボックス 131"/>
        <xdr:cNvSpPr txBox="1"/>
      </xdr:nvSpPr>
      <xdr:spPr>
        <a:xfrm>
          <a:off x="4622800" y="719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86899</xdr:rowOff>
    </xdr:from>
    <xdr:to>
      <xdr:col>3</xdr:col>
      <xdr:colOff>955675</xdr:colOff>
      <xdr:row>37</xdr:row>
      <xdr:rowOff>17049</xdr:rowOff>
    </xdr:to>
    <xdr:sp macro="" textlink="">
      <xdr:nvSpPr>
        <xdr:cNvPr id="133" name="円/楕円 132"/>
        <xdr:cNvSpPr/>
      </xdr:nvSpPr>
      <xdr:spPr bwMode="auto">
        <a:xfrm>
          <a:off x="4254500" y="704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1826</xdr:rowOff>
    </xdr:from>
    <xdr:ext cx="762000" cy="259045"/>
    <xdr:sp macro="" textlink="">
      <xdr:nvSpPr>
        <xdr:cNvPr id="134" name="テキスト ボックス 133"/>
        <xdr:cNvSpPr txBox="1"/>
      </xdr:nvSpPr>
      <xdr:spPr>
        <a:xfrm>
          <a:off x="3924300" y="712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1585</xdr:rowOff>
    </xdr:from>
    <xdr:to>
      <xdr:col>3</xdr:col>
      <xdr:colOff>257175</xdr:colOff>
      <xdr:row>36</xdr:row>
      <xdr:rowOff>103185</xdr:rowOff>
    </xdr:to>
    <xdr:sp macro="" textlink="">
      <xdr:nvSpPr>
        <xdr:cNvPr id="135" name="円/楕円 134"/>
        <xdr:cNvSpPr/>
      </xdr:nvSpPr>
      <xdr:spPr bwMode="auto">
        <a:xfrm>
          <a:off x="3556000" y="695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87962</xdr:rowOff>
    </xdr:from>
    <xdr:ext cx="762000" cy="259045"/>
    <xdr:sp macro="" textlink="">
      <xdr:nvSpPr>
        <xdr:cNvPr id="136" name="テキスト ボックス 135"/>
        <xdr:cNvSpPr txBox="1"/>
      </xdr:nvSpPr>
      <xdr:spPr>
        <a:xfrm>
          <a:off x="3225800" y="704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252862</xdr:rowOff>
    </xdr:from>
    <xdr:to>
      <xdr:col>2</xdr:col>
      <xdr:colOff>692150</xdr:colOff>
      <xdr:row>36</xdr:row>
      <xdr:rowOff>11562</xdr:rowOff>
    </xdr:to>
    <xdr:sp macro="" textlink="">
      <xdr:nvSpPr>
        <xdr:cNvPr id="137" name="円/楕円 136"/>
        <xdr:cNvSpPr/>
      </xdr:nvSpPr>
      <xdr:spPr bwMode="auto">
        <a:xfrm>
          <a:off x="2857500" y="686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339239</xdr:rowOff>
    </xdr:from>
    <xdr:ext cx="762000" cy="259045"/>
    <xdr:sp macro="" textlink="">
      <xdr:nvSpPr>
        <xdr:cNvPr id="138" name="テキスト ボックス 137"/>
        <xdr:cNvSpPr txBox="1"/>
      </xdr:nvSpPr>
      <xdr:spPr>
        <a:xfrm>
          <a:off x="2527300" y="694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58808</xdr:rowOff>
    </xdr:from>
    <xdr:to>
      <xdr:col>6</xdr:col>
      <xdr:colOff>511175</xdr:colOff>
      <xdr:row>34</xdr:row>
      <xdr:rowOff>73667</xdr:rowOff>
    </xdr:to>
    <xdr:cxnSp macro="">
      <xdr:nvCxnSpPr>
        <xdr:cNvPr id="63" name="直線コネクタ 62"/>
        <xdr:cNvCxnSpPr/>
      </xdr:nvCxnSpPr>
      <xdr:spPr>
        <a:xfrm>
          <a:off x="3797300" y="588810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58808</xdr:rowOff>
    </xdr:from>
    <xdr:to>
      <xdr:col>5</xdr:col>
      <xdr:colOff>358775</xdr:colOff>
      <xdr:row>34</xdr:row>
      <xdr:rowOff>131748</xdr:rowOff>
    </xdr:to>
    <xdr:cxnSp macro="">
      <xdr:nvCxnSpPr>
        <xdr:cNvPr id="66" name="直線コネクタ 65"/>
        <xdr:cNvCxnSpPr/>
      </xdr:nvCxnSpPr>
      <xdr:spPr>
        <a:xfrm flipV="1">
          <a:off x="2908300" y="5888108"/>
          <a:ext cx="889000" cy="7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131748</xdr:rowOff>
    </xdr:from>
    <xdr:to>
      <xdr:col>4</xdr:col>
      <xdr:colOff>155575</xdr:colOff>
      <xdr:row>35</xdr:row>
      <xdr:rowOff>23261</xdr:rowOff>
    </xdr:to>
    <xdr:cxnSp macro="">
      <xdr:nvCxnSpPr>
        <xdr:cNvPr id="69" name="直線コネクタ 68"/>
        <xdr:cNvCxnSpPr/>
      </xdr:nvCxnSpPr>
      <xdr:spPr>
        <a:xfrm flipV="1">
          <a:off x="2019300" y="5961048"/>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169794</xdr:rowOff>
    </xdr:from>
    <xdr:to>
      <xdr:col>2</xdr:col>
      <xdr:colOff>638175</xdr:colOff>
      <xdr:row>35</xdr:row>
      <xdr:rowOff>23261</xdr:rowOff>
    </xdr:to>
    <xdr:cxnSp macro="">
      <xdr:nvCxnSpPr>
        <xdr:cNvPr id="72" name="直線コネクタ 71"/>
        <xdr:cNvCxnSpPr/>
      </xdr:nvCxnSpPr>
      <xdr:spPr>
        <a:xfrm>
          <a:off x="1130300" y="5999094"/>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22867</xdr:rowOff>
    </xdr:from>
    <xdr:to>
      <xdr:col>6</xdr:col>
      <xdr:colOff>561975</xdr:colOff>
      <xdr:row>34</xdr:row>
      <xdr:rowOff>124467</xdr:rowOff>
    </xdr:to>
    <xdr:sp macro="" textlink="">
      <xdr:nvSpPr>
        <xdr:cNvPr id="82" name="円/楕円 81"/>
        <xdr:cNvSpPr/>
      </xdr:nvSpPr>
      <xdr:spPr>
        <a:xfrm>
          <a:off x="4584700" y="58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45744</xdr:rowOff>
    </xdr:from>
    <xdr:ext cx="534377" cy="259045"/>
    <xdr:sp macro="" textlink="">
      <xdr:nvSpPr>
        <xdr:cNvPr id="83" name="人件費該当値テキスト"/>
        <xdr:cNvSpPr txBox="1"/>
      </xdr:nvSpPr>
      <xdr:spPr>
        <a:xfrm>
          <a:off x="4686300" y="57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8008</xdr:rowOff>
    </xdr:from>
    <xdr:to>
      <xdr:col>5</xdr:col>
      <xdr:colOff>409575</xdr:colOff>
      <xdr:row>34</xdr:row>
      <xdr:rowOff>109608</xdr:rowOff>
    </xdr:to>
    <xdr:sp macro="" textlink="">
      <xdr:nvSpPr>
        <xdr:cNvPr id="84" name="円/楕円 83"/>
        <xdr:cNvSpPr/>
      </xdr:nvSpPr>
      <xdr:spPr>
        <a:xfrm>
          <a:off x="3746500" y="58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126135</xdr:rowOff>
    </xdr:from>
    <xdr:ext cx="534377" cy="259045"/>
    <xdr:sp macro="" textlink="">
      <xdr:nvSpPr>
        <xdr:cNvPr id="85" name="テキスト ボックス 84"/>
        <xdr:cNvSpPr txBox="1"/>
      </xdr:nvSpPr>
      <xdr:spPr>
        <a:xfrm>
          <a:off x="3530111" y="56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80948</xdr:rowOff>
    </xdr:from>
    <xdr:to>
      <xdr:col>4</xdr:col>
      <xdr:colOff>206375</xdr:colOff>
      <xdr:row>35</xdr:row>
      <xdr:rowOff>11098</xdr:rowOff>
    </xdr:to>
    <xdr:sp macro="" textlink="">
      <xdr:nvSpPr>
        <xdr:cNvPr id="86" name="円/楕円 85"/>
        <xdr:cNvSpPr/>
      </xdr:nvSpPr>
      <xdr:spPr>
        <a:xfrm>
          <a:off x="2857500" y="59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27625</xdr:rowOff>
    </xdr:from>
    <xdr:ext cx="534377" cy="259045"/>
    <xdr:sp macro="" textlink="">
      <xdr:nvSpPr>
        <xdr:cNvPr id="87" name="テキスト ボックス 86"/>
        <xdr:cNvSpPr txBox="1"/>
      </xdr:nvSpPr>
      <xdr:spPr>
        <a:xfrm>
          <a:off x="2641111" y="56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143911</xdr:rowOff>
    </xdr:from>
    <xdr:to>
      <xdr:col>3</xdr:col>
      <xdr:colOff>3175</xdr:colOff>
      <xdr:row>35</xdr:row>
      <xdr:rowOff>74061</xdr:rowOff>
    </xdr:to>
    <xdr:sp macro="" textlink="">
      <xdr:nvSpPr>
        <xdr:cNvPr id="88" name="円/楕円 87"/>
        <xdr:cNvSpPr/>
      </xdr:nvSpPr>
      <xdr:spPr>
        <a:xfrm>
          <a:off x="1968500" y="59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90588</xdr:rowOff>
    </xdr:from>
    <xdr:ext cx="534377" cy="259045"/>
    <xdr:sp macro="" textlink="">
      <xdr:nvSpPr>
        <xdr:cNvPr id="89" name="テキスト ボックス 88"/>
        <xdr:cNvSpPr txBox="1"/>
      </xdr:nvSpPr>
      <xdr:spPr>
        <a:xfrm>
          <a:off x="1752111" y="57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118994</xdr:rowOff>
    </xdr:from>
    <xdr:to>
      <xdr:col>1</xdr:col>
      <xdr:colOff>485775</xdr:colOff>
      <xdr:row>35</xdr:row>
      <xdr:rowOff>49144</xdr:rowOff>
    </xdr:to>
    <xdr:sp macro="" textlink="">
      <xdr:nvSpPr>
        <xdr:cNvPr id="90" name="円/楕円 89"/>
        <xdr:cNvSpPr/>
      </xdr:nvSpPr>
      <xdr:spPr>
        <a:xfrm>
          <a:off x="1079500" y="5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65671</xdr:rowOff>
    </xdr:from>
    <xdr:ext cx="534377" cy="259045"/>
    <xdr:sp macro="" textlink="">
      <xdr:nvSpPr>
        <xdr:cNvPr id="91" name="テキスト ボックス 90"/>
        <xdr:cNvSpPr txBox="1"/>
      </xdr:nvSpPr>
      <xdr:spPr>
        <a:xfrm>
          <a:off x="863111" y="57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907</xdr:rowOff>
    </xdr:from>
    <xdr:to>
      <xdr:col>6</xdr:col>
      <xdr:colOff>511175</xdr:colOff>
      <xdr:row>57</xdr:row>
      <xdr:rowOff>87824</xdr:rowOff>
    </xdr:to>
    <xdr:cxnSp macro="">
      <xdr:nvCxnSpPr>
        <xdr:cNvPr id="123" name="直線コネクタ 122"/>
        <xdr:cNvCxnSpPr/>
      </xdr:nvCxnSpPr>
      <xdr:spPr>
        <a:xfrm flipV="1">
          <a:off x="3797300" y="9773557"/>
          <a:ext cx="838200" cy="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87824</xdr:rowOff>
    </xdr:from>
    <xdr:to>
      <xdr:col>5</xdr:col>
      <xdr:colOff>358775</xdr:colOff>
      <xdr:row>58</xdr:row>
      <xdr:rowOff>4728</xdr:rowOff>
    </xdr:to>
    <xdr:cxnSp macro="">
      <xdr:nvCxnSpPr>
        <xdr:cNvPr id="126" name="直線コネクタ 125"/>
        <xdr:cNvCxnSpPr/>
      </xdr:nvCxnSpPr>
      <xdr:spPr>
        <a:xfrm flipV="1">
          <a:off x="2908300" y="9860474"/>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4728</xdr:rowOff>
    </xdr:from>
    <xdr:to>
      <xdr:col>4</xdr:col>
      <xdr:colOff>155575</xdr:colOff>
      <xdr:row>58</xdr:row>
      <xdr:rowOff>34103</xdr:rowOff>
    </xdr:to>
    <xdr:cxnSp macro="">
      <xdr:nvCxnSpPr>
        <xdr:cNvPr id="129" name="直線コネクタ 128"/>
        <xdr:cNvCxnSpPr/>
      </xdr:nvCxnSpPr>
      <xdr:spPr>
        <a:xfrm flipV="1">
          <a:off x="2019300" y="994882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34103</xdr:rowOff>
    </xdr:from>
    <xdr:to>
      <xdr:col>2</xdr:col>
      <xdr:colOff>638175</xdr:colOff>
      <xdr:row>58</xdr:row>
      <xdr:rowOff>95041</xdr:rowOff>
    </xdr:to>
    <xdr:cxnSp macro="">
      <xdr:nvCxnSpPr>
        <xdr:cNvPr id="132" name="直線コネクタ 131"/>
        <xdr:cNvCxnSpPr/>
      </xdr:nvCxnSpPr>
      <xdr:spPr>
        <a:xfrm flipV="1">
          <a:off x="1130300" y="9978203"/>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121557</xdr:rowOff>
    </xdr:from>
    <xdr:to>
      <xdr:col>6</xdr:col>
      <xdr:colOff>561975</xdr:colOff>
      <xdr:row>57</xdr:row>
      <xdr:rowOff>51707</xdr:rowOff>
    </xdr:to>
    <xdr:sp macro="" textlink="">
      <xdr:nvSpPr>
        <xdr:cNvPr id="142" name="円/楕円 141"/>
        <xdr:cNvSpPr/>
      </xdr:nvSpPr>
      <xdr:spPr>
        <a:xfrm>
          <a:off x="4584700" y="97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99984</xdr:rowOff>
    </xdr:from>
    <xdr:ext cx="534377" cy="259045"/>
    <xdr:sp macro="" textlink="">
      <xdr:nvSpPr>
        <xdr:cNvPr id="143" name="物件費該当値テキスト"/>
        <xdr:cNvSpPr txBox="1"/>
      </xdr:nvSpPr>
      <xdr:spPr>
        <a:xfrm>
          <a:off x="4686300" y="97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37024</xdr:rowOff>
    </xdr:from>
    <xdr:to>
      <xdr:col>5</xdr:col>
      <xdr:colOff>409575</xdr:colOff>
      <xdr:row>57</xdr:row>
      <xdr:rowOff>138624</xdr:rowOff>
    </xdr:to>
    <xdr:sp macro="" textlink="">
      <xdr:nvSpPr>
        <xdr:cNvPr id="144" name="円/楕円 143"/>
        <xdr:cNvSpPr/>
      </xdr:nvSpPr>
      <xdr:spPr>
        <a:xfrm>
          <a:off x="3746500" y="98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129751</xdr:rowOff>
    </xdr:from>
    <xdr:ext cx="534377" cy="259045"/>
    <xdr:sp macro="" textlink="">
      <xdr:nvSpPr>
        <xdr:cNvPr id="145" name="テキスト ボックス 144"/>
        <xdr:cNvSpPr txBox="1"/>
      </xdr:nvSpPr>
      <xdr:spPr>
        <a:xfrm>
          <a:off x="3530111" y="99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125378</xdr:rowOff>
    </xdr:from>
    <xdr:to>
      <xdr:col>4</xdr:col>
      <xdr:colOff>206375</xdr:colOff>
      <xdr:row>58</xdr:row>
      <xdr:rowOff>55528</xdr:rowOff>
    </xdr:to>
    <xdr:sp macro="" textlink="">
      <xdr:nvSpPr>
        <xdr:cNvPr id="146" name="円/楕円 145"/>
        <xdr:cNvSpPr/>
      </xdr:nvSpPr>
      <xdr:spPr>
        <a:xfrm>
          <a:off x="28575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46655</xdr:rowOff>
    </xdr:from>
    <xdr:ext cx="534377" cy="259045"/>
    <xdr:sp macro="" textlink="">
      <xdr:nvSpPr>
        <xdr:cNvPr id="147" name="テキスト ボックス 146"/>
        <xdr:cNvSpPr txBox="1"/>
      </xdr:nvSpPr>
      <xdr:spPr>
        <a:xfrm>
          <a:off x="2641111" y="99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154753</xdr:rowOff>
    </xdr:from>
    <xdr:to>
      <xdr:col>3</xdr:col>
      <xdr:colOff>3175</xdr:colOff>
      <xdr:row>58</xdr:row>
      <xdr:rowOff>84903</xdr:rowOff>
    </xdr:to>
    <xdr:sp macro="" textlink="">
      <xdr:nvSpPr>
        <xdr:cNvPr id="148" name="円/楕円 147"/>
        <xdr:cNvSpPr/>
      </xdr:nvSpPr>
      <xdr:spPr>
        <a:xfrm>
          <a:off x="1968500" y="99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76030</xdr:rowOff>
    </xdr:from>
    <xdr:ext cx="534377" cy="259045"/>
    <xdr:sp macro="" textlink="">
      <xdr:nvSpPr>
        <xdr:cNvPr id="149" name="テキスト ボックス 148"/>
        <xdr:cNvSpPr txBox="1"/>
      </xdr:nvSpPr>
      <xdr:spPr>
        <a:xfrm>
          <a:off x="1752111" y="100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44241</xdr:rowOff>
    </xdr:from>
    <xdr:to>
      <xdr:col>1</xdr:col>
      <xdr:colOff>485775</xdr:colOff>
      <xdr:row>58</xdr:row>
      <xdr:rowOff>145841</xdr:rowOff>
    </xdr:to>
    <xdr:sp macro="" textlink="">
      <xdr:nvSpPr>
        <xdr:cNvPr id="150" name="円/楕円 149"/>
        <xdr:cNvSpPr/>
      </xdr:nvSpPr>
      <xdr:spPr>
        <a:xfrm>
          <a:off x="1079500" y="9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136968</xdr:rowOff>
    </xdr:from>
    <xdr:ext cx="534377" cy="259045"/>
    <xdr:sp macro="" textlink="">
      <xdr:nvSpPr>
        <xdr:cNvPr id="151" name="テキスト ボックス 150"/>
        <xdr:cNvSpPr txBox="1"/>
      </xdr:nvSpPr>
      <xdr:spPr>
        <a:xfrm>
          <a:off x="863111" y="100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12712</xdr:rowOff>
    </xdr:from>
    <xdr:to>
      <xdr:col>6</xdr:col>
      <xdr:colOff>511175</xdr:colOff>
      <xdr:row>77</xdr:row>
      <xdr:rowOff>47689</xdr:rowOff>
    </xdr:to>
    <xdr:cxnSp macro="">
      <xdr:nvCxnSpPr>
        <xdr:cNvPr id="180" name="直線コネクタ 179"/>
        <xdr:cNvCxnSpPr/>
      </xdr:nvCxnSpPr>
      <xdr:spPr>
        <a:xfrm flipV="1">
          <a:off x="3797300" y="13214362"/>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47689</xdr:rowOff>
    </xdr:from>
    <xdr:to>
      <xdr:col>5</xdr:col>
      <xdr:colOff>358775</xdr:colOff>
      <xdr:row>77</xdr:row>
      <xdr:rowOff>84874</xdr:rowOff>
    </xdr:to>
    <xdr:cxnSp macro="">
      <xdr:nvCxnSpPr>
        <xdr:cNvPr id="183" name="直線コネクタ 182"/>
        <xdr:cNvCxnSpPr/>
      </xdr:nvCxnSpPr>
      <xdr:spPr>
        <a:xfrm flipV="1">
          <a:off x="2908300" y="13249339"/>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84874</xdr:rowOff>
    </xdr:from>
    <xdr:to>
      <xdr:col>4</xdr:col>
      <xdr:colOff>155575</xdr:colOff>
      <xdr:row>77</xdr:row>
      <xdr:rowOff>90666</xdr:rowOff>
    </xdr:to>
    <xdr:cxnSp macro="">
      <xdr:nvCxnSpPr>
        <xdr:cNvPr id="186" name="直線コネクタ 185"/>
        <xdr:cNvCxnSpPr/>
      </xdr:nvCxnSpPr>
      <xdr:spPr>
        <a:xfrm flipV="1">
          <a:off x="2019300" y="1328652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90666</xdr:rowOff>
    </xdr:from>
    <xdr:to>
      <xdr:col>2</xdr:col>
      <xdr:colOff>638175</xdr:colOff>
      <xdr:row>77</xdr:row>
      <xdr:rowOff>108229</xdr:rowOff>
    </xdr:to>
    <xdr:cxnSp macro="">
      <xdr:nvCxnSpPr>
        <xdr:cNvPr id="189" name="直線コネクタ 188"/>
        <xdr:cNvCxnSpPr/>
      </xdr:nvCxnSpPr>
      <xdr:spPr>
        <a:xfrm flipV="1">
          <a:off x="1130300" y="13292316"/>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133362</xdr:rowOff>
    </xdr:from>
    <xdr:to>
      <xdr:col>6</xdr:col>
      <xdr:colOff>561975</xdr:colOff>
      <xdr:row>77</xdr:row>
      <xdr:rowOff>63512</xdr:rowOff>
    </xdr:to>
    <xdr:sp macro="" textlink="">
      <xdr:nvSpPr>
        <xdr:cNvPr id="199" name="円/楕円 198"/>
        <xdr:cNvSpPr/>
      </xdr:nvSpPr>
      <xdr:spPr>
        <a:xfrm>
          <a:off x="4584700" y="13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156239</xdr:rowOff>
    </xdr:from>
    <xdr:ext cx="469744" cy="259045"/>
    <xdr:sp macro="" textlink="">
      <xdr:nvSpPr>
        <xdr:cNvPr id="200" name="維持補修費該当値テキスト"/>
        <xdr:cNvSpPr txBox="1"/>
      </xdr:nvSpPr>
      <xdr:spPr>
        <a:xfrm>
          <a:off x="4686300" y="13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168339</xdr:rowOff>
    </xdr:from>
    <xdr:to>
      <xdr:col>5</xdr:col>
      <xdr:colOff>409575</xdr:colOff>
      <xdr:row>77</xdr:row>
      <xdr:rowOff>98489</xdr:rowOff>
    </xdr:to>
    <xdr:sp macro="" textlink="">
      <xdr:nvSpPr>
        <xdr:cNvPr id="201" name="円/楕円 200"/>
        <xdr:cNvSpPr/>
      </xdr:nvSpPr>
      <xdr:spPr>
        <a:xfrm>
          <a:off x="3746500" y="131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115016</xdr:rowOff>
    </xdr:from>
    <xdr:ext cx="469744" cy="259045"/>
    <xdr:sp macro="" textlink="">
      <xdr:nvSpPr>
        <xdr:cNvPr id="202" name="テキスト ボックス 201"/>
        <xdr:cNvSpPr txBox="1"/>
      </xdr:nvSpPr>
      <xdr:spPr>
        <a:xfrm>
          <a:off x="3562427" y="129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34074</xdr:rowOff>
    </xdr:from>
    <xdr:to>
      <xdr:col>4</xdr:col>
      <xdr:colOff>206375</xdr:colOff>
      <xdr:row>77</xdr:row>
      <xdr:rowOff>135674</xdr:rowOff>
    </xdr:to>
    <xdr:sp macro="" textlink="">
      <xdr:nvSpPr>
        <xdr:cNvPr id="203" name="円/楕円 202"/>
        <xdr:cNvSpPr/>
      </xdr:nvSpPr>
      <xdr:spPr>
        <a:xfrm>
          <a:off x="2857500" y="132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152201</xdr:rowOff>
    </xdr:from>
    <xdr:ext cx="469744" cy="259045"/>
    <xdr:sp macro="" textlink="">
      <xdr:nvSpPr>
        <xdr:cNvPr id="204" name="テキスト ボックス 203"/>
        <xdr:cNvSpPr txBox="1"/>
      </xdr:nvSpPr>
      <xdr:spPr>
        <a:xfrm>
          <a:off x="2673427" y="130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39866</xdr:rowOff>
    </xdr:from>
    <xdr:to>
      <xdr:col>3</xdr:col>
      <xdr:colOff>3175</xdr:colOff>
      <xdr:row>77</xdr:row>
      <xdr:rowOff>141466</xdr:rowOff>
    </xdr:to>
    <xdr:sp macro="" textlink="">
      <xdr:nvSpPr>
        <xdr:cNvPr id="205" name="円/楕円 204"/>
        <xdr:cNvSpPr/>
      </xdr:nvSpPr>
      <xdr:spPr>
        <a:xfrm>
          <a:off x="1968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157993</xdr:rowOff>
    </xdr:from>
    <xdr:ext cx="469744" cy="259045"/>
    <xdr:sp macro="" textlink="">
      <xdr:nvSpPr>
        <xdr:cNvPr id="206" name="テキスト ボックス 205"/>
        <xdr:cNvSpPr txBox="1"/>
      </xdr:nvSpPr>
      <xdr:spPr>
        <a:xfrm>
          <a:off x="1784427" y="130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57429</xdr:rowOff>
    </xdr:from>
    <xdr:to>
      <xdr:col>1</xdr:col>
      <xdr:colOff>485775</xdr:colOff>
      <xdr:row>77</xdr:row>
      <xdr:rowOff>159029</xdr:rowOff>
    </xdr:to>
    <xdr:sp macro="" textlink="">
      <xdr:nvSpPr>
        <xdr:cNvPr id="207" name="円/楕円 206"/>
        <xdr:cNvSpPr/>
      </xdr:nvSpPr>
      <xdr:spPr>
        <a:xfrm>
          <a:off x="10795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4106</xdr:rowOff>
    </xdr:from>
    <xdr:ext cx="469744" cy="259045"/>
    <xdr:sp macro="" textlink="">
      <xdr:nvSpPr>
        <xdr:cNvPr id="208" name="テキスト ボックス 207"/>
        <xdr:cNvSpPr txBox="1"/>
      </xdr:nvSpPr>
      <xdr:spPr>
        <a:xfrm>
          <a:off x="895427" y="1303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41717</xdr:rowOff>
    </xdr:from>
    <xdr:to>
      <xdr:col>6</xdr:col>
      <xdr:colOff>511175</xdr:colOff>
      <xdr:row>93</xdr:row>
      <xdr:rowOff>155346</xdr:rowOff>
    </xdr:to>
    <xdr:cxnSp macro="">
      <xdr:nvCxnSpPr>
        <xdr:cNvPr id="242" name="直線コネクタ 241"/>
        <xdr:cNvCxnSpPr/>
      </xdr:nvCxnSpPr>
      <xdr:spPr>
        <a:xfrm flipV="1">
          <a:off x="3797300" y="15986567"/>
          <a:ext cx="838200" cy="1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155346</xdr:rowOff>
    </xdr:from>
    <xdr:to>
      <xdr:col>5</xdr:col>
      <xdr:colOff>358775</xdr:colOff>
      <xdr:row>94</xdr:row>
      <xdr:rowOff>85722</xdr:rowOff>
    </xdr:to>
    <xdr:cxnSp macro="">
      <xdr:nvCxnSpPr>
        <xdr:cNvPr id="245" name="直線コネクタ 244"/>
        <xdr:cNvCxnSpPr/>
      </xdr:nvCxnSpPr>
      <xdr:spPr>
        <a:xfrm flipV="1">
          <a:off x="2908300" y="16100196"/>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85722</xdr:rowOff>
    </xdr:from>
    <xdr:to>
      <xdr:col>4</xdr:col>
      <xdr:colOff>155575</xdr:colOff>
      <xdr:row>95</xdr:row>
      <xdr:rowOff>42087</xdr:rowOff>
    </xdr:to>
    <xdr:cxnSp macro="">
      <xdr:nvCxnSpPr>
        <xdr:cNvPr id="248" name="直線コネクタ 247"/>
        <xdr:cNvCxnSpPr/>
      </xdr:nvCxnSpPr>
      <xdr:spPr>
        <a:xfrm flipV="1">
          <a:off x="2019300" y="16202022"/>
          <a:ext cx="889000" cy="12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42087</xdr:rowOff>
    </xdr:from>
    <xdr:to>
      <xdr:col>2</xdr:col>
      <xdr:colOff>638175</xdr:colOff>
      <xdr:row>95</xdr:row>
      <xdr:rowOff>97065</xdr:rowOff>
    </xdr:to>
    <xdr:cxnSp macro="">
      <xdr:nvCxnSpPr>
        <xdr:cNvPr id="251" name="直線コネクタ 250"/>
        <xdr:cNvCxnSpPr/>
      </xdr:nvCxnSpPr>
      <xdr:spPr>
        <a:xfrm flipV="1">
          <a:off x="1130300" y="16329837"/>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162367</xdr:rowOff>
    </xdr:from>
    <xdr:to>
      <xdr:col>6</xdr:col>
      <xdr:colOff>561975</xdr:colOff>
      <xdr:row>93</xdr:row>
      <xdr:rowOff>92517</xdr:rowOff>
    </xdr:to>
    <xdr:sp macro="" textlink="">
      <xdr:nvSpPr>
        <xdr:cNvPr id="261" name="円/楕円 260"/>
        <xdr:cNvSpPr/>
      </xdr:nvSpPr>
      <xdr:spPr>
        <a:xfrm>
          <a:off x="4584700" y="159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13794</xdr:rowOff>
    </xdr:from>
    <xdr:ext cx="599010" cy="259045"/>
    <xdr:sp macro="" textlink="">
      <xdr:nvSpPr>
        <xdr:cNvPr id="262" name="扶助費該当値テキスト"/>
        <xdr:cNvSpPr txBox="1"/>
      </xdr:nvSpPr>
      <xdr:spPr>
        <a:xfrm>
          <a:off x="4686300" y="1578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104546</xdr:rowOff>
    </xdr:from>
    <xdr:to>
      <xdr:col>5</xdr:col>
      <xdr:colOff>409575</xdr:colOff>
      <xdr:row>94</xdr:row>
      <xdr:rowOff>34696</xdr:rowOff>
    </xdr:to>
    <xdr:sp macro="" textlink="">
      <xdr:nvSpPr>
        <xdr:cNvPr id="263" name="円/楕円 262"/>
        <xdr:cNvSpPr/>
      </xdr:nvSpPr>
      <xdr:spPr>
        <a:xfrm>
          <a:off x="3746500" y="160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51223</xdr:rowOff>
    </xdr:from>
    <xdr:ext cx="599010" cy="259045"/>
    <xdr:sp macro="" textlink="">
      <xdr:nvSpPr>
        <xdr:cNvPr id="264" name="テキスト ボックス 263"/>
        <xdr:cNvSpPr txBox="1"/>
      </xdr:nvSpPr>
      <xdr:spPr>
        <a:xfrm>
          <a:off x="3497794" y="1582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34922</xdr:rowOff>
    </xdr:from>
    <xdr:to>
      <xdr:col>4</xdr:col>
      <xdr:colOff>206375</xdr:colOff>
      <xdr:row>94</xdr:row>
      <xdr:rowOff>136522</xdr:rowOff>
    </xdr:to>
    <xdr:sp macro="" textlink="">
      <xdr:nvSpPr>
        <xdr:cNvPr id="265" name="円/楕円 264"/>
        <xdr:cNvSpPr/>
      </xdr:nvSpPr>
      <xdr:spPr>
        <a:xfrm>
          <a:off x="2857500" y="161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153049</xdr:rowOff>
    </xdr:from>
    <xdr:ext cx="599010" cy="259045"/>
    <xdr:sp macro="" textlink="">
      <xdr:nvSpPr>
        <xdr:cNvPr id="266" name="テキスト ボックス 265"/>
        <xdr:cNvSpPr txBox="1"/>
      </xdr:nvSpPr>
      <xdr:spPr>
        <a:xfrm>
          <a:off x="2608794" y="159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162737</xdr:rowOff>
    </xdr:from>
    <xdr:to>
      <xdr:col>3</xdr:col>
      <xdr:colOff>3175</xdr:colOff>
      <xdr:row>95</xdr:row>
      <xdr:rowOff>92887</xdr:rowOff>
    </xdr:to>
    <xdr:sp macro="" textlink="">
      <xdr:nvSpPr>
        <xdr:cNvPr id="267" name="円/楕円 266"/>
        <xdr:cNvSpPr/>
      </xdr:nvSpPr>
      <xdr:spPr>
        <a:xfrm>
          <a:off x="1968500" y="162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109414</xdr:rowOff>
    </xdr:from>
    <xdr:ext cx="534377" cy="259045"/>
    <xdr:sp macro="" textlink="">
      <xdr:nvSpPr>
        <xdr:cNvPr id="268" name="テキスト ボックス 267"/>
        <xdr:cNvSpPr txBox="1"/>
      </xdr:nvSpPr>
      <xdr:spPr>
        <a:xfrm>
          <a:off x="1752111" y="160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46265</xdr:rowOff>
    </xdr:from>
    <xdr:to>
      <xdr:col>1</xdr:col>
      <xdr:colOff>485775</xdr:colOff>
      <xdr:row>95</xdr:row>
      <xdr:rowOff>147865</xdr:rowOff>
    </xdr:to>
    <xdr:sp macro="" textlink="">
      <xdr:nvSpPr>
        <xdr:cNvPr id="269" name="円/楕円 268"/>
        <xdr:cNvSpPr/>
      </xdr:nvSpPr>
      <xdr:spPr>
        <a:xfrm>
          <a:off x="10795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164392</xdr:rowOff>
    </xdr:from>
    <xdr:ext cx="534377" cy="259045"/>
    <xdr:sp macro="" textlink="">
      <xdr:nvSpPr>
        <xdr:cNvPr id="270" name="テキスト ボックス 269"/>
        <xdr:cNvSpPr txBox="1"/>
      </xdr:nvSpPr>
      <xdr:spPr>
        <a:xfrm>
          <a:off x="863111" y="16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131985</xdr:rowOff>
    </xdr:from>
    <xdr:to>
      <xdr:col>15</xdr:col>
      <xdr:colOff>180975</xdr:colOff>
      <xdr:row>38</xdr:row>
      <xdr:rowOff>14275</xdr:rowOff>
    </xdr:to>
    <xdr:cxnSp macro="">
      <xdr:nvCxnSpPr>
        <xdr:cNvPr id="300" name="直線コネクタ 299"/>
        <xdr:cNvCxnSpPr/>
      </xdr:nvCxnSpPr>
      <xdr:spPr>
        <a:xfrm flipV="1">
          <a:off x="9639300" y="6304185"/>
          <a:ext cx="838200" cy="2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14275</xdr:rowOff>
    </xdr:from>
    <xdr:to>
      <xdr:col>14</xdr:col>
      <xdr:colOff>28575</xdr:colOff>
      <xdr:row>39</xdr:row>
      <xdr:rowOff>34201</xdr:rowOff>
    </xdr:to>
    <xdr:cxnSp macro="">
      <xdr:nvCxnSpPr>
        <xdr:cNvPr id="303" name="直線コネクタ 302"/>
        <xdr:cNvCxnSpPr/>
      </xdr:nvCxnSpPr>
      <xdr:spPr>
        <a:xfrm flipV="1">
          <a:off x="8750300" y="6529375"/>
          <a:ext cx="8890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34201</xdr:rowOff>
    </xdr:from>
    <xdr:to>
      <xdr:col>12</xdr:col>
      <xdr:colOff>511175</xdr:colOff>
      <xdr:row>39</xdr:row>
      <xdr:rowOff>54604</xdr:rowOff>
    </xdr:to>
    <xdr:cxnSp macro="">
      <xdr:nvCxnSpPr>
        <xdr:cNvPr id="306" name="直線コネクタ 305"/>
        <xdr:cNvCxnSpPr/>
      </xdr:nvCxnSpPr>
      <xdr:spPr>
        <a:xfrm flipV="1">
          <a:off x="7861300" y="6720751"/>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54604</xdr:rowOff>
    </xdr:from>
    <xdr:to>
      <xdr:col>11</xdr:col>
      <xdr:colOff>307975</xdr:colOff>
      <xdr:row>39</xdr:row>
      <xdr:rowOff>116154</xdr:rowOff>
    </xdr:to>
    <xdr:cxnSp macro="">
      <xdr:nvCxnSpPr>
        <xdr:cNvPr id="309" name="直線コネクタ 308"/>
        <xdr:cNvCxnSpPr/>
      </xdr:nvCxnSpPr>
      <xdr:spPr>
        <a:xfrm flipV="1">
          <a:off x="6972300" y="6741154"/>
          <a:ext cx="889000" cy="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81185</xdr:rowOff>
    </xdr:from>
    <xdr:to>
      <xdr:col>15</xdr:col>
      <xdr:colOff>231775</xdr:colOff>
      <xdr:row>37</xdr:row>
      <xdr:rowOff>11335</xdr:rowOff>
    </xdr:to>
    <xdr:sp macro="" textlink="">
      <xdr:nvSpPr>
        <xdr:cNvPr id="319" name="円/楕円 318"/>
        <xdr:cNvSpPr/>
      </xdr:nvSpPr>
      <xdr:spPr>
        <a:xfrm>
          <a:off x="10426700" y="62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59612</xdr:rowOff>
    </xdr:from>
    <xdr:ext cx="534377" cy="259045"/>
    <xdr:sp macro="" textlink="">
      <xdr:nvSpPr>
        <xdr:cNvPr id="320" name="補助費等該当値テキスト"/>
        <xdr:cNvSpPr txBox="1"/>
      </xdr:nvSpPr>
      <xdr:spPr>
        <a:xfrm>
          <a:off x="10528300" y="62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134925</xdr:rowOff>
    </xdr:from>
    <xdr:to>
      <xdr:col>14</xdr:col>
      <xdr:colOff>79375</xdr:colOff>
      <xdr:row>38</xdr:row>
      <xdr:rowOff>65075</xdr:rowOff>
    </xdr:to>
    <xdr:sp macro="" textlink="">
      <xdr:nvSpPr>
        <xdr:cNvPr id="321" name="円/楕円 320"/>
        <xdr:cNvSpPr/>
      </xdr:nvSpPr>
      <xdr:spPr>
        <a:xfrm>
          <a:off x="9588500" y="64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56202</xdr:rowOff>
    </xdr:from>
    <xdr:ext cx="534377" cy="259045"/>
    <xdr:sp macro="" textlink="">
      <xdr:nvSpPr>
        <xdr:cNvPr id="322" name="テキスト ボックス 321"/>
        <xdr:cNvSpPr txBox="1"/>
      </xdr:nvSpPr>
      <xdr:spPr>
        <a:xfrm>
          <a:off x="9372111" y="65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154851</xdr:rowOff>
    </xdr:from>
    <xdr:to>
      <xdr:col>12</xdr:col>
      <xdr:colOff>561975</xdr:colOff>
      <xdr:row>39</xdr:row>
      <xdr:rowOff>85001</xdr:rowOff>
    </xdr:to>
    <xdr:sp macro="" textlink="">
      <xdr:nvSpPr>
        <xdr:cNvPr id="323" name="円/楕円 322"/>
        <xdr:cNvSpPr/>
      </xdr:nvSpPr>
      <xdr:spPr>
        <a:xfrm>
          <a:off x="86995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76128</xdr:rowOff>
    </xdr:from>
    <xdr:ext cx="534377" cy="259045"/>
    <xdr:sp macro="" textlink="">
      <xdr:nvSpPr>
        <xdr:cNvPr id="324" name="テキスト ボックス 323"/>
        <xdr:cNvSpPr txBox="1"/>
      </xdr:nvSpPr>
      <xdr:spPr>
        <a:xfrm>
          <a:off x="8483111" y="67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3804</xdr:rowOff>
    </xdr:from>
    <xdr:to>
      <xdr:col>11</xdr:col>
      <xdr:colOff>358775</xdr:colOff>
      <xdr:row>39</xdr:row>
      <xdr:rowOff>105404</xdr:rowOff>
    </xdr:to>
    <xdr:sp macro="" textlink="">
      <xdr:nvSpPr>
        <xdr:cNvPr id="325" name="円/楕円 324"/>
        <xdr:cNvSpPr/>
      </xdr:nvSpPr>
      <xdr:spPr>
        <a:xfrm>
          <a:off x="7810500" y="6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96531</xdr:rowOff>
    </xdr:from>
    <xdr:ext cx="534377" cy="259045"/>
    <xdr:sp macro="" textlink="">
      <xdr:nvSpPr>
        <xdr:cNvPr id="326" name="テキスト ボックス 325"/>
        <xdr:cNvSpPr txBox="1"/>
      </xdr:nvSpPr>
      <xdr:spPr>
        <a:xfrm>
          <a:off x="7594111" y="67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65354</xdr:rowOff>
    </xdr:from>
    <xdr:to>
      <xdr:col>10</xdr:col>
      <xdr:colOff>155575</xdr:colOff>
      <xdr:row>39</xdr:row>
      <xdr:rowOff>166954</xdr:rowOff>
    </xdr:to>
    <xdr:sp macro="" textlink="">
      <xdr:nvSpPr>
        <xdr:cNvPr id="327" name="円/楕円 326"/>
        <xdr:cNvSpPr/>
      </xdr:nvSpPr>
      <xdr:spPr>
        <a:xfrm>
          <a:off x="6921500" y="67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158081</xdr:rowOff>
    </xdr:from>
    <xdr:ext cx="534377" cy="259045"/>
    <xdr:sp macro="" textlink="">
      <xdr:nvSpPr>
        <xdr:cNvPr id="328" name="テキスト ボックス 327"/>
        <xdr:cNvSpPr txBox="1"/>
      </xdr:nvSpPr>
      <xdr:spPr>
        <a:xfrm>
          <a:off x="6705111" y="6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24471</xdr:rowOff>
    </xdr:from>
    <xdr:to>
      <xdr:col>15</xdr:col>
      <xdr:colOff>180975</xdr:colOff>
      <xdr:row>59</xdr:row>
      <xdr:rowOff>30290</xdr:rowOff>
    </xdr:to>
    <xdr:cxnSp macro="">
      <xdr:nvCxnSpPr>
        <xdr:cNvPr id="359" name="直線コネクタ 358"/>
        <xdr:cNvCxnSpPr/>
      </xdr:nvCxnSpPr>
      <xdr:spPr>
        <a:xfrm>
          <a:off x="9639300" y="10140021"/>
          <a:ext cx="8382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156618</xdr:rowOff>
    </xdr:from>
    <xdr:to>
      <xdr:col>14</xdr:col>
      <xdr:colOff>28575</xdr:colOff>
      <xdr:row>59</xdr:row>
      <xdr:rowOff>24471</xdr:rowOff>
    </xdr:to>
    <xdr:cxnSp macro="">
      <xdr:nvCxnSpPr>
        <xdr:cNvPr id="362" name="直線コネクタ 361"/>
        <xdr:cNvCxnSpPr/>
      </xdr:nvCxnSpPr>
      <xdr:spPr>
        <a:xfrm>
          <a:off x="8750300" y="10100718"/>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156618</xdr:rowOff>
    </xdr:from>
    <xdr:to>
      <xdr:col>12</xdr:col>
      <xdr:colOff>511175</xdr:colOff>
      <xdr:row>59</xdr:row>
      <xdr:rowOff>19598</xdr:rowOff>
    </xdr:to>
    <xdr:cxnSp macro="">
      <xdr:nvCxnSpPr>
        <xdr:cNvPr id="365" name="直線コネクタ 364"/>
        <xdr:cNvCxnSpPr/>
      </xdr:nvCxnSpPr>
      <xdr:spPr>
        <a:xfrm flipV="1">
          <a:off x="7861300" y="10100718"/>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19598</xdr:rowOff>
    </xdr:from>
    <xdr:to>
      <xdr:col>11</xdr:col>
      <xdr:colOff>307975</xdr:colOff>
      <xdr:row>59</xdr:row>
      <xdr:rowOff>50699</xdr:rowOff>
    </xdr:to>
    <xdr:cxnSp macro="">
      <xdr:nvCxnSpPr>
        <xdr:cNvPr id="368" name="直線コネクタ 367"/>
        <xdr:cNvCxnSpPr/>
      </xdr:nvCxnSpPr>
      <xdr:spPr>
        <a:xfrm flipV="1">
          <a:off x="6972300" y="10135148"/>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150940</xdr:rowOff>
    </xdr:from>
    <xdr:to>
      <xdr:col>15</xdr:col>
      <xdr:colOff>231775</xdr:colOff>
      <xdr:row>59</xdr:row>
      <xdr:rowOff>81090</xdr:rowOff>
    </xdr:to>
    <xdr:sp macro="" textlink="">
      <xdr:nvSpPr>
        <xdr:cNvPr id="378" name="円/楕円 377"/>
        <xdr:cNvSpPr/>
      </xdr:nvSpPr>
      <xdr:spPr>
        <a:xfrm>
          <a:off x="10426700" y="100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145121</xdr:rowOff>
    </xdr:from>
    <xdr:to>
      <xdr:col>14</xdr:col>
      <xdr:colOff>79375</xdr:colOff>
      <xdr:row>59</xdr:row>
      <xdr:rowOff>75271</xdr:rowOff>
    </xdr:to>
    <xdr:sp macro="" textlink="">
      <xdr:nvSpPr>
        <xdr:cNvPr id="380" name="円/楕円 379"/>
        <xdr:cNvSpPr/>
      </xdr:nvSpPr>
      <xdr:spPr>
        <a:xfrm>
          <a:off x="9588500" y="100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66398</xdr:rowOff>
    </xdr:from>
    <xdr:ext cx="534377" cy="259045"/>
    <xdr:sp macro="" textlink="">
      <xdr:nvSpPr>
        <xdr:cNvPr id="381" name="テキスト ボックス 380"/>
        <xdr:cNvSpPr txBox="1"/>
      </xdr:nvSpPr>
      <xdr:spPr>
        <a:xfrm>
          <a:off x="9372111" y="101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105818</xdr:rowOff>
    </xdr:from>
    <xdr:to>
      <xdr:col>12</xdr:col>
      <xdr:colOff>561975</xdr:colOff>
      <xdr:row>59</xdr:row>
      <xdr:rowOff>35968</xdr:rowOff>
    </xdr:to>
    <xdr:sp macro="" textlink="">
      <xdr:nvSpPr>
        <xdr:cNvPr id="382" name="円/楕円 381"/>
        <xdr:cNvSpPr/>
      </xdr:nvSpPr>
      <xdr:spPr>
        <a:xfrm>
          <a:off x="8699500" y="100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52495</xdr:rowOff>
    </xdr:from>
    <xdr:ext cx="599010" cy="259045"/>
    <xdr:sp macro="" textlink="">
      <xdr:nvSpPr>
        <xdr:cNvPr id="383" name="テキスト ボックス 382"/>
        <xdr:cNvSpPr txBox="1"/>
      </xdr:nvSpPr>
      <xdr:spPr>
        <a:xfrm>
          <a:off x="8450794" y="982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140248</xdr:rowOff>
    </xdr:from>
    <xdr:to>
      <xdr:col>11</xdr:col>
      <xdr:colOff>358775</xdr:colOff>
      <xdr:row>59</xdr:row>
      <xdr:rowOff>70398</xdr:rowOff>
    </xdr:to>
    <xdr:sp macro="" textlink="">
      <xdr:nvSpPr>
        <xdr:cNvPr id="384" name="円/楕円 383"/>
        <xdr:cNvSpPr/>
      </xdr:nvSpPr>
      <xdr:spPr>
        <a:xfrm>
          <a:off x="7810500" y="100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61525</xdr:rowOff>
    </xdr:from>
    <xdr:ext cx="534377" cy="259045"/>
    <xdr:sp macro="" textlink="">
      <xdr:nvSpPr>
        <xdr:cNvPr id="385" name="テキスト ボックス 384"/>
        <xdr:cNvSpPr txBox="1"/>
      </xdr:nvSpPr>
      <xdr:spPr>
        <a:xfrm>
          <a:off x="7594111" y="101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171349</xdr:rowOff>
    </xdr:from>
    <xdr:to>
      <xdr:col>10</xdr:col>
      <xdr:colOff>155575</xdr:colOff>
      <xdr:row>59</xdr:row>
      <xdr:rowOff>101499</xdr:rowOff>
    </xdr:to>
    <xdr:sp macro="" textlink="">
      <xdr:nvSpPr>
        <xdr:cNvPr id="386" name="円/楕円 385"/>
        <xdr:cNvSpPr/>
      </xdr:nvSpPr>
      <xdr:spPr>
        <a:xfrm>
          <a:off x="6921500" y="10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92626</xdr:rowOff>
    </xdr:from>
    <xdr:ext cx="534377" cy="259045"/>
    <xdr:sp macro="" textlink="">
      <xdr:nvSpPr>
        <xdr:cNvPr id="387" name="テキスト ボックス 386"/>
        <xdr:cNvSpPr txBox="1"/>
      </xdr:nvSpPr>
      <xdr:spPr>
        <a:xfrm>
          <a:off x="6705111" y="102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15813</xdr:rowOff>
    </xdr:from>
    <xdr:to>
      <xdr:col>15</xdr:col>
      <xdr:colOff>180975</xdr:colOff>
      <xdr:row>79</xdr:row>
      <xdr:rowOff>38483</xdr:rowOff>
    </xdr:to>
    <xdr:cxnSp macro="">
      <xdr:nvCxnSpPr>
        <xdr:cNvPr id="416" name="直線コネクタ 415"/>
        <xdr:cNvCxnSpPr/>
      </xdr:nvCxnSpPr>
      <xdr:spPr>
        <a:xfrm>
          <a:off x="9639300" y="13560363"/>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xdr:rowOff>
    </xdr:from>
    <xdr:to>
      <xdr:col>14</xdr:col>
      <xdr:colOff>28575</xdr:colOff>
      <xdr:row>79</xdr:row>
      <xdr:rowOff>15813</xdr:rowOff>
    </xdr:to>
    <xdr:cxnSp macro="">
      <xdr:nvCxnSpPr>
        <xdr:cNvPr id="419" name="直線コネクタ 418"/>
        <xdr:cNvCxnSpPr/>
      </xdr:nvCxnSpPr>
      <xdr:spPr>
        <a:xfrm>
          <a:off x="8750300" y="13544583"/>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159133</xdr:rowOff>
    </xdr:from>
    <xdr:to>
      <xdr:col>15</xdr:col>
      <xdr:colOff>231775</xdr:colOff>
      <xdr:row>79</xdr:row>
      <xdr:rowOff>89283</xdr:rowOff>
    </xdr:to>
    <xdr:sp macro="" textlink="">
      <xdr:nvSpPr>
        <xdr:cNvPr id="429" name="円/楕円 428"/>
        <xdr:cNvSpPr/>
      </xdr:nvSpPr>
      <xdr:spPr>
        <a:xfrm>
          <a:off x="10426700" y="135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106241</xdr:rowOff>
    </xdr:from>
    <xdr:ext cx="469744" cy="259045"/>
    <xdr:sp macro="" textlink="">
      <xdr:nvSpPr>
        <xdr:cNvPr id="430" name="普通建設事業費 （ うち新規整備　）該当値テキスト"/>
        <xdr:cNvSpPr txBox="1"/>
      </xdr:nvSpPr>
      <xdr:spPr>
        <a:xfrm>
          <a:off x="10528300" y="13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136463</xdr:rowOff>
    </xdr:from>
    <xdr:to>
      <xdr:col>14</xdr:col>
      <xdr:colOff>79375</xdr:colOff>
      <xdr:row>79</xdr:row>
      <xdr:rowOff>66613</xdr:rowOff>
    </xdr:to>
    <xdr:sp macro="" textlink="">
      <xdr:nvSpPr>
        <xdr:cNvPr id="431" name="円/楕円 430"/>
        <xdr:cNvSpPr/>
      </xdr:nvSpPr>
      <xdr:spPr>
        <a:xfrm>
          <a:off x="9588500" y="135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57740</xdr:rowOff>
    </xdr:from>
    <xdr:ext cx="534377" cy="259045"/>
    <xdr:sp macro="" textlink="">
      <xdr:nvSpPr>
        <xdr:cNvPr id="432" name="テキスト ボックス 431"/>
        <xdr:cNvSpPr txBox="1"/>
      </xdr:nvSpPr>
      <xdr:spPr>
        <a:xfrm>
          <a:off x="9372111" y="136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120683</xdr:rowOff>
    </xdr:from>
    <xdr:to>
      <xdr:col>12</xdr:col>
      <xdr:colOff>561975</xdr:colOff>
      <xdr:row>79</xdr:row>
      <xdr:rowOff>50833</xdr:rowOff>
    </xdr:to>
    <xdr:sp macro="" textlink="">
      <xdr:nvSpPr>
        <xdr:cNvPr id="433" name="円/楕円 432"/>
        <xdr:cNvSpPr/>
      </xdr:nvSpPr>
      <xdr:spPr>
        <a:xfrm>
          <a:off x="8699500" y="134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41960</xdr:rowOff>
    </xdr:from>
    <xdr:ext cx="534377" cy="259045"/>
    <xdr:sp macro="" textlink="">
      <xdr:nvSpPr>
        <xdr:cNvPr id="434" name="テキスト ボックス 433"/>
        <xdr:cNvSpPr txBox="1"/>
      </xdr:nvSpPr>
      <xdr:spPr>
        <a:xfrm>
          <a:off x="8483111" y="135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140843</xdr:rowOff>
    </xdr:from>
    <xdr:to>
      <xdr:col>15</xdr:col>
      <xdr:colOff>180975</xdr:colOff>
      <xdr:row>96</xdr:row>
      <xdr:rowOff>148224</xdr:rowOff>
    </xdr:to>
    <xdr:cxnSp macro="">
      <xdr:nvCxnSpPr>
        <xdr:cNvPr id="465" name="直線コネクタ 464"/>
        <xdr:cNvCxnSpPr/>
      </xdr:nvCxnSpPr>
      <xdr:spPr>
        <a:xfrm>
          <a:off x="9639300" y="16600043"/>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39770</xdr:rowOff>
    </xdr:from>
    <xdr:to>
      <xdr:col>14</xdr:col>
      <xdr:colOff>28575</xdr:colOff>
      <xdr:row>96</xdr:row>
      <xdr:rowOff>140843</xdr:rowOff>
    </xdr:to>
    <xdr:cxnSp macro="">
      <xdr:nvCxnSpPr>
        <xdr:cNvPr id="468" name="直線コネクタ 467"/>
        <xdr:cNvCxnSpPr/>
      </xdr:nvCxnSpPr>
      <xdr:spPr>
        <a:xfrm>
          <a:off x="8750300" y="16156070"/>
          <a:ext cx="889000" cy="4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97424</xdr:rowOff>
    </xdr:from>
    <xdr:to>
      <xdr:col>15</xdr:col>
      <xdr:colOff>231775</xdr:colOff>
      <xdr:row>97</xdr:row>
      <xdr:rowOff>27574</xdr:rowOff>
    </xdr:to>
    <xdr:sp macro="" textlink="">
      <xdr:nvSpPr>
        <xdr:cNvPr id="478" name="円/楕円 477"/>
        <xdr:cNvSpPr/>
      </xdr:nvSpPr>
      <xdr:spPr>
        <a:xfrm>
          <a:off x="10426700" y="16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75851</xdr:rowOff>
    </xdr:from>
    <xdr:ext cx="534377" cy="259045"/>
    <xdr:sp macro="" textlink="">
      <xdr:nvSpPr>
        <xdr:cNvPr id="479" name="普通建設事業費 （ うち更新整備　）該当値テキスト"/>
        <xdr:cNvSpPr txBox="1"/>
      </xdr:nvSpPr>
      <xdr:spPr>
        <a:xfrm>
          <a:off x="10528300" y="165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90043</xdr:rowOff>
    </xdr:from>
    <xdr:to>
      <xdr:col>14</xdr:col>
      <xdr:colOff>79375</xdr:colOff>
      <xdr:row>97</xdr:row>
      <xdr:rowOff>20193</xdr:rowOff>
    </xdr:to>
    <xdr:sp macro="" textlink="">
      <xdr:nvSpPr>
        <xdr:cNvPr id="480" name="円/楕円 479"/>
        <xdr:cNvSpPr/>
      </xdr:nvSpPr>
      <xdr:spPr>
        <a:xfrm>
          <a:off x="9588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36720</xdr:rowOff>
    </xdr:from>
    <xdr:ext cx="534377" cy="259045"/>
    <xdr:sp macro="" textlink="">
      <xdr:nvSpPr>
        <xdr:cNvPr id="481" name="テキスト ボックス 480"/>
        <xdr:cNvSpPr txBox="1"/>
      </xdr:nvSpPr>
      <xdr:spPr>
        <a:xfrm>
          <a:off x="9372111" y="163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160420</xdr:rowOff>
    </xdr:from>
    <xdr:to>
      <xdr:col>12</xdr:col>
      <xdr:colOff>561975</xdr:colOff>
      <xdr:row>94</xdr:row>
      <xdr:rowOff>90570</xdr:rowOff>
    </xdr:to>
    <xdr:sp macro="" textlink="">
      <xdr:nvSpPr>
        <xdr:cNvPr id="482" name="円/楕円 481"/>
        <xdr:cNvSpPr/>
      </xdr:nvSpPr>
      <xdr:spPr>
        <a:xfrm>
          <a:off x="8699500" y="16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107097</xdr:rowOff>
    </xdr:from>
    <xdr:ext cx="534377" cy="259045"/>
    <xdr:sp macro="" textlink="">
      <xdr:nvSpPr>
        <xdr:cNvPr id="483" name="テキスト ボックス 482"/>
        <xdr:cNvSpPr txBox="1"/>
      </xdr:nvSpPr>
      <xdr:spPr>
        <a:xfrm>
          <a:off x="8483111" y="158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120655</xdr:rowOff>
    </xdr:from>
    <xdr:to>
      <xdr:col>23</xdr:col>
      <xdr:colOff>517525</xdr:colOff>
      <xdr:row>38</xdr:row>
      <xdr:rowOff>135914</xdr:rowOff>
    </xdr:to>
    <xdr:cxnSp macro="">
      <xdr:nvCxnSpPr>
        <xdr:cNvPr id="510" name="直線コネクタ 509"/>
        <xdr:cNvCxnSpPr/>
      </xdr:nvCxnSpPr>
      <xdr:spPr>
        <a:xfrm flipV="1">
          <a:off x="15481300" y="6635755"/>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11"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134965</xdr:rowOff>
    </xdr:from>
    <xdr:to>
      <xdr:col>22</xdr:col>
      <xdr:colOff>365125</xdr:colOff>
      <xdr:row>38</xdr:row>
      <xdr:rowOff>135914</xdr:rowOff>
    </xdr:to>
    <xdr:cxnSp macro="">
      <xdr:nvCxnSpPr>
        <xdr:cNvPr id="513" name="直線コネクタ 512"/>
        <xdr:cNvCxnSpPr/>
      </xdr:nvCxnSpPr>
      <xdr:spPr>
        <a:xfrm>
          <a:off x="14592300" y="6650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134965</xdr:rowOff>
    </xdr:from>
    <xdr:to>
      <xdr:col>21</xdr:col>
      <xdr:colOff>161925</xdr:colOff>
      <xdr:row>38</xdr:row>
      <xdr:rowOff>139211</xdr:rowOff>
    </xdr:to>
    <xdr:cxnSp macro="">
      <xdr:nvCxnSpPr>
        <xdr:cNvPr id="516" name="直線コネクタ 515"/>
        <xdr:cNvCxnSpPr/>
      </xdr:nvCxnSpPr>
      <xdr:spPr>
        <a:xfrm flipV="1">
          <a:off x="13703300" y="665006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133573</xdr:rowOff>
    </xdr:from>
    <xdr:to>
      <xdr:col>19</xdr:col>
      <xdr:colOff>644525</xdr:colOff>
      <xdr:row>38</xdr:row>
      <xdr:rowOff>139211</xdr:rowOff>
    </xdr:to>
    <xdr:cxnSp macro="">
      <xdr:nvCxnSpPr>
        <xdr:cNvPr id="519" name="直線コネクタ 518"/>
        <xdr:cNvCxnSpPr/>
      </xdr:nvCxnSpPr>
      <xdr:spPr>
        <a:xfrm>
          <a:off x="12814300" y="6648673"/>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69855</xdr:rowOff>
    </xdr:from>
    <xdr:to>
      <xdr:col>23</xdr:col>
      <xdr:colOff>568325</xdr:colOff>
      <xdr:row>39</xdr:row>
      <xdr:rowOff>5</xdr:rowOff>
    </xdr:to>
    <xdr:sp macro="" textlink="">
      <xdr:nvSpPr>
        <xdr:cNvPr id="529" name="円/楕円 528"/>
        <xdr:cNvSpPr/>
      </xdr:nvSpPr>
      <xdr:spPr>
        <a:xfrm>
          <a:off x="16268700" y="65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29232</xdr:rowOff>
    </xdr:from>
    <xdr:ext cx="469744" cy="259045"/>
    <xdr:sp macro="" textlink="">
      <xdr:nvSpPr>
        <xdr:cNvPr id="530" name="災害復旧事業費該当値テキスト"/>
        <xdr:cNvSpPr txBox="1"/>
      </xdr:nvSpPr>
      <xdr:spPr>
        <a:xfrm>
          <a:off x="16370300" y="637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85114</xdr:rowOff>
    </xdr:from>
    <xdr:to>
      <xdr:col>22</xdr:col>
      <xdr:colOff>415925</xdr:colOff>
      <xdr:row>39</xdr:row>
      <xdr:rowOff>15264</xdr:rowOff>
    </xdr:to>
    <xdr:sp macro="" textlink="">
      <xdr:nvSpPr>
        <xdr:cNvPr id="531" name="円/楕円 530"/>
        <xdr:cNvSpPr/>
      </xdr:nvSpPr>
      <xdr:spPr>
        <a:xfrm>
          <a:off x="15430500" y="66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6391</xdr:rowOff>
    </xdr:from>
    <xdr:ext cx="469744" cy="259045"/>
    <xdr:sp macro="" textlink="">
      <xdr:nvSpPr>
        <xdr:cNvPr id="532" name="テキスト ボックス 531"/>
        <xdr:cNvSpPr txBox="1"/>
      </xdr:nvSpPr>
      <xdr:spPr>
        <a:xfrm>
          <a:off x="15246427" y="669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84165</xdr:rowOff>
    </xdr:from>
    <xdr:to>
      <xdr:col>21</xdr:col>
      <xdr:colOff>212725</xdr:colOff>
      <xdr:row>39</xdr:row>
      <xdr:rowOff>14315</xdr:rowOff>
    </xdr:to>
    <xdr:sp macro="" textlink="">
      <xdr:nvSpPr>
        <xdr:cNvPr id="533" name="円/楕円 532"/>
        <xdr:cNvSpPr/>
      </xdr:nvSpPr>
      <xdr:spPr>
        <a:xfrm>
          <a:off x="14541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5442</xdr:rowOff>
    </xdr:from>
    <xdr:ext cx="469744" cy="259045"/>
    <xdr:sp macro="" textlink="">
      <xdr:nvSpPr>
        <xdr:cNvPr id="534" name="テキスト ボックス 533"/>
        <xdr:cNvSpPr txBox="1"/>
      </xdr:nvSpPr>
      <xdr:spPr>
        <a:xfrm>
          <a:off x="14357427" y="66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88411</xdr:rowOff>
    </xdr:from>
    <xdr:to>
      <xdr:col>20</xdr:col>
      <xdr:colOff>9525</xdr:colOff>
      <xdr:row>39</xdr:row>
      <xdr:rowOff>18561</xdr:rowOff>
    </xdr:to>
    <xdr:sp macro="" textlink="">
      <xdr:nvSpPr>
        <xdr:cNvPr id="535" name="円/楕円 534"/>
        <xdr:cNvSpPr/>
      </xdr:nvSpPr>
      <xdr:spPr>
        <a:xfrm>
          <a:off x="13652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9688</xdr:rowOff>
    </xdr:from>
    <xdr:ext cx="378565" cy="259045"/>
    <xdr:sp macro="" textlink="">
      <xdr:nvSpPr>
        <xdr:cNvPr id="536" name="テキスト ボックス 535"/>
        <xdr:cNvSpPr txBox="1"/>
      </xdr:nvSpPr>
      <xdr:spPr>
        <a:xfrm>
          <a:off x="13514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82773</xdr:rowOff>
    </xdr:from>
    <xdr:to>
      <xdr:col>18</xdr:col>
      <xdr:colOff>492125</xdr:colOff>
      <xdr:row>39</xdr:row>
      <xdr:rowOff>12923</xdr:rowOff>
    </xdr:to>
    <xdr:sp macro="" textlink="">
      <xdr:nvSpPr>
        <xdr:cNvPr id="537" name="円/楕円 536"/>
        <xdr:cNvSpPr/>
      </xdr:nvSpPr>
      <xdr:spPr>
        <a:xfrm>
          <a:off x="1276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4050</xdr:rowOff>
    </xdr:from>
    <xdr:ext cx="469744" cy="259045"/>
    <xdr:sp macro="" textlink="">
      <xdr:nvSpPr>
        <xdr:cNvPr id="538" name="テキスト ボックス 537"/>
        <xdr:cNvSpPr txBox="1"/>
      </xdr:nvSpPr>
      <xdr:spPr>
        <a:xfrm>
          <a:off x="12579427" y="66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151740</xdr:rowOff>
    </xdr:from>
    <xdr:to>
      <xdr:col>23</xdr:col>
      <xdr:colOff>517525</xdr:colOff>
      <xdr:row>76</xdr:row>
      <xdr:rowOff>164325</xdr:rowOff>
    </xdr:to>
    <xdr:cxnSp macro="">
      <xdr:nvCxnSpPr>
        <xdr:cNvPr id="616" name="直線コネクタ 615"/>
        <xdr:cNvCxnSpPr/>
      </xdr:nvCxnSpPr>
      <xdr:spPr>
        <a:xfrm>
          <a:off x="15481300" y="13181940"/>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103873</xdr:rowOff>
    </xdr:from>
    <xdr:to>
      <xdr:col>22</xdr:col>
      <xdr:colOff>365125</xdr:colOff>
      <xdr:row>76</xdr:row>
      <xdr:rowOff>151740</xdr:rowOff>
    </xdr:to>
    <xdr:cxnSp macro="">
      <xdr:nvCxnSpPr>
        <xdr:cNvPr id="619" name="直線コネクタ 618"/>
        <xdr:cNvCxnSpPr/>
      </xdr:nvCxnSpPr>
      <xdr:spPr>
        <a:xfrm>
          <a:off x="14592300" y="13134073"/>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61810</xdr:rowOff>
    </xdr:from>
    <xdr:to>
      <xdr:col>21</xdr:col>
      <xdr:colOff>161925</xdr:colOff>
      <xdr:row>76</xdr:row>
      <xdr:rowOff>103873</xdr:rowOff>
    </xdr:to>
    <xdr:cxnSp macro="">
      <xdr:nvCxnSpPr>
        <xdr:cNvPr id="622" name="直線コネクタ 621"/>
        <xdr:cNvCxnSpPr/>
      </xdr:nvCxnSpPr>
      <xdr:spPr>
        <a:xfrm>
          <a:off x="13703300" y="1309201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8737</xdr:rowOff>
    </xdr:from>
    <xdr:to>
      <xdr:col>19</xdr:col>
      <xdr:colOff>644525</xdr:colOff>
      <xdr:row>76</xdr:row>
      <xdr:rowOff>61810</xdr:rowOff>
    </xdr:to>
    <xdr:cxnSp macro="">
      <xdr:nvCxnSpPr>
        <xdr:cNvPr id="625" name="直線コネクタ 624"/>
        <xdr:cNvCxnSpPr/>
      </xdr:nvCxnSpPr>
      <xdr:spPr>
        <a:xfrm>
          <a:off x="12814300" y="13038937"/>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113525</xdr:rowOff>
    </xdr:from>
    <xdr:to>
      <xdr:col>23</xdr:col>
      <xdr:colOff>568325</xdr:colOff>
      <xdr:row>77</xdr:row>
      <xdr:rowOff>43675</xdr:rowOff>
    </xdr:to>
    <xdr:sp macro="" textlink="">
      <xdr:nvSpPr>
        <xdr:cNvPr id="635" name="円/楕円 634"/>
        <xdr:cNvSpPr/>
      </xdr:nvSpPr>
      <xdr:spPr>
        <a:xfrm>
          <a:off x="16268700" y="131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91952</xdr:rowOff>
    </xdr:from>
    <xdr:ext cx="534377" cy="259045"/>
    <xdr:sp macro="" textlink="">
      <xdr:nvSpPr>
        <xdr:cNvPr id="636" name="公債費該当値テキスト"/>
        <xdr:cNvSpPr txBox="1"/>
      </xdr:nvSpPr>
      <xdr:spPr>
        <a:xfrm>
          <a:off x="16370300" y="13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100940</xdr:rowOff>
    </xdr:from>
    <xdr:to>
      <xdr:col>22</xdr:col>
      <xdr:colOff>415925</xdr:colOff>
      <xdr:row>77</xdr:row>
      <xdr:rowOff>31090</xdr:rowOff>
    </xdr:to>
    <xdr:sp macro="" textlink="">
      <xdr:nvSpPr>
        <xdr:cNvPr id="637" name="円/楕円 636"/>
        <xdr:cNvSpPr/>
      </xdr:nvSpPr>
      <xdr:spPr>
        <a:xfrm>
          <a:off x="15430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22217</xdr:rowOff>
    </xdr:from>
    <xdr:ext cx="534377" cy="259045"/>
    <xdr:sp macro="" textlink="">
      <xdr:nvSpPr>
        <xdr:cNvPr id="638" name="テキスト ボックス 637"/>
        <xdr:cNvSpPr txBox="1"/>
      </xdr:nvSpPr>
      <xdr:spPr>
        <a:xfrm>
          <a:off x="15214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53073</xdr:rowOff>
    </xdr:from>
    <xdr:to>
      <xdr:col>21</xdr:col>
      <xdr:colOff>212725</xdr:colOff>
      <xdr:row>76</xdr:row>
      <xdr:rowOff>154673</xdr:rowOff>
    </xdr:to>
    <xdr:sp macro="" textlink="">
      <xdr:nvSpPr>
        <xdr:cNvPr id="639" name="円/楕円 638"/>
        <xdr:cNvSpPr/>
      </xdr:nvSpPr>
      <xdr:spPr>
        <a:xfrm>
          <a:off x="14541500" y="13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145800</xdr:rowOff>
    </xdr:from>
    <xdr:ext cx="534377" cy="259045"/>
    <xdr:sp macro="" textlink="">
      <xdr:nvSpPr>
        <xdr:cNvPr id="640" name="テキスト ボックス 639"/>
        <xdr:cNvSpPr txBox="1"/>
      </xdr:nvSpPr>
      <xdr:spPr>
        <a:xfrm>
          <a:off x="14325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11010</xdr:rowOff>
    </xdr:from>
    <xdr:to>
      <xdr:col>20</xdr:col>
      <xdr:colOff>9525</xdr:colOff>
      <xdr:row>76</xdr:row>
      <xdr:rowOff>112610</xdr:rowOff>
    </xdr:to>
    <xdr:sp macro="" textlink="">
      <xdr:nvSpPr>
        <xdr:cNvPr id="641" name="円/楕円 640"/>
        <xdr:cNvSpPr/>
      </xdr:nvSpPr>
      <xdr:spPr>
        <a:xfrm>
          <a:off x="13652500" y="130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103737</xdr:rowOff>
    </xdr:from>
    <xdr:ext cx="534377" cy="259045"/>
    <xdr:sp macro="" textlink="">
      <xdr:nvSpPr>
        <xdr:cNvPr id="642" name="テキスト ボックス 641"/>
        <xdr:cNvSpPr txBox="1"/>
      </xdr:nvSpPr>
      <xdr:spPr>
        <a:xfrm>
          <a:off x="13436111" y="131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129387</xdr:rowOff>
    </xdr:from>
    <xdr:to>
      <xdr:col>18</xdr:col>
      <xdr:colOff>492125</xdr:colOff>
      <xdr:row>76</xdr:row>
      <xdr:rowOff>59537</xdr:rowOff>
    </xdr:to>
    <xdr:sp macro="" textlink="">
      <xdr:nvSpPr>
        <xdr:cNvPr id="643" name="円/楕円 642"/>
        <xdr:cNvSpPr/>
      </xdr:nvSpPr>
      <xdr:spPr>
        <a:xfrm>
          <a:off x="12763500" y="129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50664</xdr:rowOff>
    </xdr:from>
    <xdr:ext cx="534377" cy="259045"/>
    <xdr:sp macro="" textlink="">
      <xdr:nvSpPr>
        <xdr:cNvPr id="644" name="テキスト ボックス 643"/>
        <xdr:cNvSpPr txBox="1"/>
      </xdr:nvSpPr>
      <xdr:spPr>
        <a:xfrm>
          <a:off x="12547111" y="130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148969</xdr:rowOff>
    </xdr:from>
    <xdr:to>
      <xdr:col>23</xdr:col>
      <xdr:colOff>517525</xdr:colOff>
      <xdr:row>98</xdr:row>
      <xdr:rowOff>155113</xdr:rowOff>
    </xdr:to>
    <xdr:cxnSp macro="">
      <xdr:nvCxnSpPr>
        <xdr:cNvPr id="673" name="直線コネクタ 672"/>
        <xdr:cNvCxnSpPr/>
      </xdr:nvCxnSpPr>
      <xdr:spPr>
        <a:xfrm flipV="1">
          <a:off x="15481300" y="16951069"/>
          <a:ext cx="8382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155113</xdr:rowOff>
    </xdr:from>
    <xdr:to>
      <xdr:col>22</xdr:col>
      <xdr:colOff>365125</xdr:colOff>
      <xdr:row>99</xdr:row>
      <xdr:rowOff>9525</xdr:rowOff>
    </xdr:to>
    <xdr:cxnSp macro="">
      <xdr:nvCxnSpPr>
        <xdr:cNvPr id="676" name="直線コネクタ 675"/>
        <xdr:cNvCxnSpPr/>
      </xdr:nvCxnSpPr>
      <xdr:spPr>
        <a:xfrm flipV="1">
          <a:off x="14592300" y="16957213"/>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151479</xdr:rowOff>
    </xdr:from>
    <xdr:to>
      <xdr:col>21</xdr:col>
      <xdr:colOff>161925</xdr:colOff>
      <xdr:row>99</xdr:row>
      <xdr:rowOff>9525</xdr:rowOff>
    </xdr:to>
    <xdr:cxnSp macro="">
      <xdr:nvCxnSpPr>
        <xdr:cNvPr id="679" name="直線コネクタ 678"/>
        <xdr:cNvCxnSpPr/>
      </xdr:nvCxnSpPr>
      <xdr:spPr>
        <a:xfrm>
          <a:off x="13703300" y="16953579"/>
          <a:ext cx="889000" cy="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151479</xdr:rowOff>
    </xdr:from>
    <xdr:to>
      <xdr:col>19</xdr:col>
      <xdr:colOff>644525</xdr:colOff>
      <xdr:row>99</xdr:row>
      <xdr:rowOff>11356</xdr:rowOff>
    </xdr:to>
    <xdr:cxnSp macro="">
      <xdr:nvCxnSpPr>
        <xdr:cNvPr id="682" name="直線コネクタ 681"/>
        <xdr:cNvCxnSpPr/>
      </xdr:nvCxnSpPr>
      <xdr:spPr>
        <a:xfrm flipV="1">
          <a:off x="12814300" y="16953579"/>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98169</xdr:rowOff>
    </xdr:from>
    <xdr:to>
      <xdr:col>23</xdr:col>
      <xdr:colOff>568325</xdr:colOff>
      <xdr:row>99</xdr:row>
      <xdr:rowOff>28319</xdr:rowOff>
    </xdr:to>
    <xdr:sp macro="" textlink="">
      <xdr:nvSpPr>
        <xdr:cNvPr id="692" name="円/楕円 691"/>
        <xdr:cNvSpPr/>
      </xdr:nvSpPr>
      <xdr:spPr>
        <a:xfrm>
          <a:off x="16268700" y="169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57546</xdr:rowOff>
    </xdr:from>
    <xdr:ext cx="534377" cy="259045"/>
    <xdr:sp macro="" textlink="">
      <xdr:nvSpPr>
        <xdr:cNvPr id="693" name="積立金該当値テキスト"/>
        <xdr:cNvSpPr txBox="1"/>
      </xdr:nvSpPr>
      <xdr:spPr>
        <a:xfrm>
          <a:off x="16370300" y="166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104313</xdr:rowOff>
    </xdr:from>
    <xdr:to>
      <xdr:col>22</xdr:col>
      <xdr:colOff>415925</xdr:colOff>
      <xdr:row>99</xdr:row>
      <xdr:rowOff>34463</xdr:rowOff>
    </xdr:to>
    <xdr:sp macro="" textlink="">
      <xdr:nvSpPr>
        <xdr:cNvPr id="694" name="円/楕円 693"/>
        <xdr:cNvSpPr/>
      </xdr:nvSpPr>
      <xdr:spPr>
        <a:xfrm>
          <a:off x="15430500" y="169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50990</xdr:rowOff>
    </xdr:from>
    <xdr:ext cx="534377" cy="259045"/>
    <xdr:sp macro="" textlink="">
      <xdr:nvSpPr>
        <xdr:cNvPr id="695" name="テキスト ボックス 694"/>
        <xdr:cNvSpPr txBox="1"/>
      </xdr:nvSpPr>
      <xdr:spPr>
        <a:xfrm>
          <a:off x="15214111" y="166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130175</xdr:rowOff>
    </xdr:from>
    <xdr:to>
      <xdr:col>21</xdr:col>
      <xdr:colOff>212725</xdr:colOff>
      <xdr:row>99</xdr:row>
      <xdr:rowOff>60325</xdr:rowOff>
    </xdr:to>
    <xdr:sp macro="" textlink="">
      <xdr:nvSpPr>
        <xdr:cNvPr id="696" name="円/楕円 695"/>
        <xdr:cNvSpPr/>
      </xdr:nvSpPr>
      <xdr:spPr>
        <a:xfrm>
          <a:off x="14541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76852</xdr:rowOff>
    </xdr:from>
    <xdr:ext cx="534377" cy="259045"/>
    <xdr:sp macro="" textlink="">
      <xdr:nvSpPr>
        <xdr:cNvPr id="697" name="テキスト ボックス 696"/>
        <xdr:cNvSpPr txBox="1"/>
      </xdr:nvSpPr>
      <xdr:spPr>
        <a:xfrm>
          <a:off x="14325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100679</xdr:rowOff>
    </xdr:from>
    <xdr:to>
      <xdr:col>20</xdr:col>
      <xdr:colOff>9525</xdr:colOff>
      <xdr:row>99</xdr:row>
      <xdr:rowOff>30829</xdr:rowOff>
    </xdr:to>
    <xdr:sp macro="" textlink="">
      <xdr:nvSpPr>
        <xdr:cNvPr id="698" name="円/楕円 697"/>
        <xdr:cNvSpPr/>
      </xdr:nvSpPr>
      <xdr:spPr>
        <a:xfrm>
          <a:off x="13652500" y="1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47356</xdr:rowOff>
    </xdr:from>
    <xdr:ext cx="534377" cy="259045"/>
    <xdr:sp macro="" textlink="">
      <xdr:nvSpPr>
        <xdr:cNvPr id="699" name="テキスト ボックス 698"/>
        <xdr:cNvSpPr txBox="1"/>
      </xdr:nvSpPr>
      <xdr:spPr>
        <a:xfrm>
          <a:off x="13436111" y="16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132006</xdr:rowOff>
    </xdr:from>
    <xdr:to>
      <xdr:col>18</xdr:col>
      <xdr:colOff>492125</xdr:colOff>
      <xdr:row>99</xdr:row>
      <xdr:rowOff>62156</xdr:rowOff>
    </xdr:to>
    <xdr:sp macro="" textlink="">
      <xdr:nvSpPr>
        <xdr:cNvPr id="700" name="円/楕円 699"/>
        <xdr:cNvSpPr/>
      </xdr:nvSpPr>
      <xdr:spPr>
        <a:xfrm>
          <a:off x="12763500" y="169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53283</xdr:rowOff>
    </xdr:from>
    <xdr:ext cx="534377" cy="259045"/>
    <xdr:sp macro="" textlink="">
      <xdr:nvSpPr>
        <xdr:cNvPr id="701" name="テキスト ボックス 700"/>
        <xdr:cNvSpPr txBox="1"/>
      </xdr:nvSpPr>
      <xdr:spPr>
        <a:xfrm>
          <a:off x="12547111" y="170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81773</xdr:rowOff>
    </xdr:from>
    <xdr:to>
      <xdr:col>32</xdr:col>
      <xdr:colOff>187325</xdr:colOff>
      <xdr:row>38</xdr:row>
      <xdr:rowOff>81590</xdr:rowOff>
    </xdr:to>
    <xdr:cxnSp macro="">
      <xdr:nvCxnSpPr>
        <xdr:cNvPr id="728" name="直線コネクタ 727"/>
        <xdr:cNvCxnSpPr/>
      </xdr:nvCxnSpPr>
      <xdr:spPr>
        <a:xfrm flipV="1">
          <a:off x="21323300" y="6253973"/>
          <a:ext cx="8382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81590</xdr:rowOff>
    </xdr:from>
    <xdr:to>
      <xdr:col>31</xdr:col>
      <xdr:colOff>34925</xdr:colOff>
      <xdr:row>38</xdr:row>
      <xdr:rowOff>109571</xdr:rowOff>
    </xdr:to>
    <xdr:cxnSp macro="">
      <xdr:nvCxnSpPr>
        <xdr:cNvPr id="731" name="直線コネクタ 730"/>
        <xdr:cNvCxnSpPr/>
      </xdr:nvCxnSpPr>
      <xdr:spPr>
        <a:xfrm flipV="1">
          <a:off x="20434300" y="6596690"/>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109571</xdr:rowOff>
    </xdr:from>
    <xdr:to>
      <xdr:col>29</xdr:col>
      <xdr:colOff>517525</xdr:colOff>
      <xdr:row>38</xdr:row>
      <xdr:rowOff>110851</xdr:rowOff>
    </xdr:to>
    <xdr:cxnSp macro="">
      <xdr:nvCxnSpPr>
        <xdr:cNvPr id="734" name="直線コネクタ 733"/>
        <xdr:cNvCxnSpPr/>
      </xdr:nvCxnSpPr>
      <xdr:spPr>
        <a:xfrm flipV="1">
          <a:off x="19545300" y="662467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110851</xdr:rowOff>
    </xdr:from>
    <xdr:to>
      <xdr:col>28</xdr:col>
      <xdr:colOff>314325</xdr:colOff>
      <xdr:row>38</xdr:row>
      <xdr:rowOff>111948</xdr:rowOff>
    </xdr:to>
    <xdr:cxnSp macro="">
      <xdr:nvCxnSpPr>
        <xdr:cNvPr id="737" name="直線コネクタ 736"/>
        <xdr:cNvCxnSpPr/>
      </xdr:nvCxnSpPr>
      <xdr:spPr>
        <a:xfrm flipV="1">
          <a:off x="18656300" y="662595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30973</xdr:rowOff>
    </xdr:from>
    <xdr:to>
      <xdr:col>32</xdr:col>
      <xdr:colOff>238125</xdr:colOff>
      <xdr:row>36</xdr:row>
      <xdr:rowOff>132573</xdr:rowOff>
    </xdr:to>
    <xdr:sp macro="" textlink="">
      <xdr:nvSpPr>
        <xdr:cNvPr id="747" name="円/楕円 746"/>
        <xdr:cNvSpPr/>
      </xdr:nvSpPr>
      <xdr:spPr>
        <a:xfrm>
          <a:off x="22110700" y="62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53850</xdr:rowOff>
    </xdr:from>
    <xdr:ext cx="469744" cy="259045"/>
    <xdr:sp macro="" textlink="">
      <xdr:nvSpPr>
        <xdr:cNvPr id="748" name="投資及び出資金該当値テキスト"/>
        <xdr:cNvSpPr txBox="1"/>
      </xdr:nvSpPr>
      <xdr:spPr>
        <a:xfrm>
          <a:off x="22212300" y="60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30790</xdr:rowOff>
    </xdr:from>
    <xdr:to>
      <xdr:col>31</xdr:col>
      <xdr:colOff>85725</xdr:colOff>
      <xdr:row>38</xdr:row>
      <xdr:rowOff>132390</xdr:rowOff>
    </xdr:to>
    <xdr:sp macro="" textlink="">
      <xdr:nvSpPr>
        <xdr:cNvPr id="749" name="円/楕円 748"/>
        <xdr:cNvSpPr/>
      </xdr:nvSpPr>
      <xdr:spPr>
        <a:xfrm>
          <a:off x="21272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123517</xdr:rowOff>
    </xdr:from>
    <xdr:ext cx="469744" cy="259045"/>
    <xdr:sp macro="" textlink="">
      <xdr:nvSpPr>
        <xdr:cNvPr id="750" name="テキスト ボックス 749"/>
        <xdr:cNvSpPr txBox="1"/>
      </xdr:nvSpPr>
      <xdr:spPr>
        <a:xfrm>
          <a:off x="21088427"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58771</xdr:rowOff>
    </xdr:from>
    <xdr:to>
      <xdr:col>29</xdr:col>
      <xdr:colOff>568325</xdr:colOff>
      <xdr:row>38</xdr:row>
      <xdr:rowOff>160371</xdr:rowOff>
    </xdr:to>
    <xdr:sp macro="" textlink="">
      <xdr:nvSpPr>
        <xdr:cNvPr id="751" name="円/楕円 750"/>
        <xdr:cNvSpPr/>
      </xdr:nvSpPr>
      <xdr:spPr>
        <a:xfrm>
          <a:off x="20383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151498</xdr:rowOff>
    </xdr:from>
    <xdr:ext cx="378565" cy="259045"/>
    <xdr:sp macro="" textlink="">
      <xdr:nvSpPr>
        <xdr:cNvPr id="752" name="テキスト ボックス 751"/>
        <xdr:cNvSpPr txBox="1"/>
      </xdr:nvSpPr>
      <xdr:spPr>
        <a:xfrm>
          <a:off x="20245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60051</xdr:rowOff>
    </xdr:from>
    <xdr:to>
      <xdr:col>28</xdr:col>
      <xdr:colOff>365125</xdr:colOff>
      <xdr:row>38</xdr:row>
      <xdr:rowOff>161651</xdr:rowOff>
    </xdr:to>
    <xdr:sp macro="" textlink="">
      <xdr:nvSpPr>
        <xdr:cNvPr id="753" name="円/楕円 752"/>
        <xdr:cNvSpPr/>
      </xdr:nvSpPr>
      <xdr:spPr>
        <a:xfrm>
          <a:off x="19494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152778</xdr:rowOff>
    </xdr:from>
    <xdr:ext cx="378565" cy="259045"/>
    <xdr:sp macro="" textlink="">
      <xdr:nvSpPr>
        <xdr:cNvPr id="754" name="テキスト ボックス 753"/>
        <xdr:cNvSpPr txBox="1"/>
      </xdr:nvSpPr>
      <xdr:spPr>
        <a:xfrm>
          <a:off x="19356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61148</xdr:rowOff>
    </xdr:from>
    <xdr:to>
      <xdr:col>27</xdr:col>
      <xdr:colOff>161925</xdr:colOff>
      <xdr:row>38</xdr:row>
      <xdr:rowOff>162748</xdr:rowOff>
    </xdr:to>
    <xdr:sp macro="" textlink="">
      <xdr:nvSpPr>
        <xdr:cNvPr id="755" name="円/楕円 754"/>
        <xdr:cNvSpPr/>
      </xdr:nvSpPr>
      <xdr:spPr>
        <a:xfrm>
          <a:off x="18605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153875</xdr:rowOff>
    </xdr:from>
    <xdr:ext cx="378565" cy="259045"/>
    <xdr:sp macro="" textlink="">
      <xdr:nvSpPr>
        <xdr:cNvPr id="756" name="テキスト ボックス 755"/>
        <xdr:cNvSpPr txBox="1"/>
      </xdr:nvSpPr>
      <xdr:spPr>
        <a:xfrm>
          <a:off x="18467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53480</xdr:rowOff>
    </xdr:from>
    <xdr:to>
      <xdr:col>32</xdr:col>
      <xdr:colOff>187325</xdr:colOff>
      <xdr:row>58</xdr:row>
      <xdr:rowOff>55023</xdr:rowOff>
    </xdr:to>
    <xdr:cxnSp macro="">
      <xdr:nvCxnSpPr>
        <xdr:cNvPr id="785" name="直線コネクタ 784"/>
        <xdr:cNvCxnSpPr/>
      </xdr:nvCxnSpPr>
      <xdr:spPr>
        <a:xfrm>
          <a:off x="21323300" y="9997580"/>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53480</xdr:rowOff>
    </xdr:from>
    <xdr:to>
      <xdr:col>31</xdr:col>
      <xdr:colOff>34925</xdr:colOff>
      <xdr:row>58</xdr:row>
      <xdr:rowOff>56794</xdr:rowOff>
    </xdr:to>
    <xdr:cxnSp macro="">
      <xdr:nvCxnSpPr>
        <xdr:cNvPr id="788" name="直線コネクタ 787"/>
        <xdr:cNvCxnSpPr/>
      </xdr:nvCxnSpPr>
      <xdr:spPr>
        <a:xfrm flipV="1">
          <a:off x="20434300" y="999758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56794</xdr:rowOff>
    </xdr:from>
    <xdr:to>
      <xdr:col>29</xdr:col>
      <xdr:colOff>517525</xdr:colOff>
      <xdr:row>58</xdr:row>
      <xdr:rowOff>59823</xdr:rowOff>
    </xdr:to>
    <xdr:cxnSp macro="">
      <xdr:nvCxnSpPr>
        <xdr:cNvPr id="791" name="直線コネクタ 790"/>
        <xdr:cNvCxnSpPr/>
      </xdr:nvCxnSpPr>
      <xdr:spPr>
        <a:xfrm flipV="1">
          <a:off x="19545300" y="1000089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154178</xdr:rowOff>
    </xdr:from>
    <xdr:to>
      <xdr:col>28</xdr:col>
      <xdr:colOff>314325</xdr:colOff>
      <xdr:row>58</xdr:row>
      <xdr:rowOff>59823</xdr:rowOff>
    </xdr:to>
    <xdr:cxnSp macro="">
      <xdr:nvCxnSpPr>
        <xdr:cNvPr id="794" name="直線コネクタ 793"/>
        <xdr:cNvCxnSpPr/>
      </xdr:nvCxnSpPr>
      <xdr:spPr>
        <a:xfrm>
          <a:off x="18656300" y="9926828"/>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6" name="テキスト ボックス 795"/>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798" name="テキスト ボックス 797"/>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4223</xdr:rowOff>
    </xdr:from>
    <xdr:to>
      <xdr:col>32</xdr:col>
      <xdr:colOff>238125</xdr:colOff>
      <xdr:row>58</xdr:row>
      <xdr:rowOff>105823</xdr:rowOff>
    </xdr:to>
    <xdr:sp macro="" textlink="">
      <xdr:nvSpPr>
        <xdr:cNvPr id="804" name="円/楕円 803"/>
        <xdr:cNvSpPr/>
      </xdr:nvSpPr>
      <xdr:spPr>
        <a:xfrm>
          <a:off x="22110700" y="9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27100</xdr:rowOff>
    </xdr:from>
    <xdr:ext cx="469744" cy="259045"/>
    <xdr:sp macro="" textlink="">
      <xdr:nvSpPr>
        <xdr:cNvPr id="805" name="貸付金該当値テキスト"/>
        <xdr:cNvSpPr txBox="1"/>
      </xdr:nvSpPr>
      <xdr:spPr>
        <a:xfrm>
          <a:off x="22212300" y="97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2680</xdr:rowOff>
    </xdr:from>
    <xdr:to>
      <xdr:col>31</xdr:col>
      <xdr:colOff>85725</xdr:colOff>
      <xdr:row>58</xdr:row>
      <xdr:rowOff>104280</xdr:rowOff>
    </xdr:to>
    <xdr:sp macro="" textlink="">
      <xdr:nvSpPr>
        <xdr:cNvPr id="806" name="円/楕円 805"/>
        <xdr:cNvSpPr/>
      </xdr:nvSpPr>
      <xdr:spPr>
        <a:xfrm>
          <a:off x="21272500" y="99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120807</xdr:rowOff>
    </xdr:from>
    <xdr:ext cx="469744" cy="259045"/>
    <xdr:sp macro="" textlink="">
      <xdr:nvSpPr>
        <xdr:cNvPr id="807" name="テキスト ボックス 806"/>
        <xdr:cNvSpPr txBox="1"/>
      </xdr:nvSpPr>
      <xdr:spPr>
        <a:xfrm>
          <a:off x="21088427" y="972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5994</xdr:rowOff>
    </xdr:from>
    <xdr:to>
      <xdr:col>29</xdr:col>
      <xdr:colOff>568325</xdr:colOff>
      <xdr:row>58</xdr:row>
      <xdr:rowOff>107594</xdr:rowOff>
    </xdr:to>
    <xdr:sp macro="" textlink="">
      <xdr:nvSpPr>
        <xdr:cNvPr id="808" name="円/楕円 807"/>
        <xdr:cNvSpPr/>
      </xdr:nvSpPr>
      <xdr:spPr>
        <a:xfrm>
          <a:off x="20383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124121</xdr:rowOff>
    </xdr:from>
    <xdr:ext cx="469744" cy="259045"/>
    <xdr:sp macro="" textlink="">
      <xdr:nvSpPr>
        <xdr:cNvPr id="809" name="テキスト ボックス 808"/>
        <xdr:cNvSpPr txBox="1"/>
      </xdr:nvSpPr>
      <xdr:spPr>
        <a:xfrm>
          <a:off x="20199427" y="97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9023</xdr:rowOff>
    </xdr:from>
    <xdr:to>
      <xdr:col>28</xdr:col>
      <xdr:colOff>365125</xdr:colOff>
      <xdr:row>58</xdr:row>
      <xdr:rowOff>110623</xdr:rowOff>
    </xdr:to>
    <xdr:sp macro="" textlink="">
      <xdr:nvSpPr>
        <xdr:cNvPr id="810" name="円/楕円 809"/>
        <xdr:cNvSpPr/>
      </xdr:nvSpPr>
      <xdr:spPr>
        <a:xfrm>
          <a:off x="19494500" y="99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127150</xdr:rowOff>
    </xdr:from>
    <xdr:ext cx="469744" cy="259045"/>
    <xdr:sp macro="" textlink="">
      <xdr:nvSpPr>
        <xdr:cNvPr id="811" name="テキスト ボックス 810"/>
        <xdr:cNvSpPr txBox="1"/>
      </xdr:nvSpPr>
      <xdr:spPr>
        <a:xfrm>
          <a:off x="19310427" y="97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103378</xdr:rowOff>
    </xdr:from>
    <xdr:to>
      <xdr:col>27</xdr:col>
      <xdr:colOff>161925</xdr:colOff>
      <xdr:row>58</xdr:row>
      <xdr:rowOff>33528</xdr:rowOff>
    </xdr:to>
    <xdr:sp macro="" textlink="">
      <xdr:nvSpPr>
        <xdr:cNvPr id="812" name="円/楕円 811"/>
        <xdr:cNvSpPr/>
      </xdr:nvSpPr>
      <xdr:spPr>
        <a:xfrm>
          <a:off x="18605500" y="98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50055</xdr:rowOff>
    </xdr:from>
    <xdr:ext cx="534377" cy="259045"/>
    <xdr:sp macro="" textlink="">
      <xdr:nvSpPr>
        <xdr:cNvPr id="813" name="テキスト ボックス 812"/>
        <xdr:cNvSpPr txBox="1"/>
      </xdr:nvSpPr>
      <xdr:spPr>
        <a:xfrm>
          <a:off x="18389111" y="96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18332</xdr:rowOff>
    </xdr:from>
    <xdr:to>
      <xdr:col>32</xdr:col>
      <xdr:colOff>187325</xdr:colOff>
      <xdr:row>74</xdr:row>
      <xdr:rowOff>67863</xdr:rowOff>
    </xdr:to>
    <xdr:cxnSp macro="">
      <xdr:nvCxnSpPr>
        <xdr:cNvPr id="843" name="直線コネクタ 842"/>
        <xdr:cNvCxnSpPr/>
      </xdr:nvCxnSpPr>
      <xdr:spPr>
        <a:xfrm flipV="1">
          <a:off x="21323300" y="12705632"/>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52584</xdr:rowOff>
    </xdr:from>
    <xdr:to>
      <xdr:col>31</xdr:col>
      <xdr:colOff>34925</xdr:colOff>
      <xdr:row>74</xdr:row>
      <xdr:rowOff>67863</xdr:rowOff>
    </xdr:to>
    <xdr:cxnSp macro="">
      <xdr:nvCxnSpPr>
        <xdr:cNvPr id="846" name="直線コネクタ 845"/>
        <xdr:cNvCxnSpPr/>
      </xdr:nvCxnSpPr>
      <xdr:spPr>
        <a:xfrm>
          <a:off x="20434300" y="12739884"/>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52584</xdr:rowOff>
    </xdr:from>
    <xdr:to>
      <xdr:col>29</xdr:col>
      <xdr:colOff>517525</xdr:colOff>
      <xdr:row>75</xdr:row>
      <xdr:rowOff>13151</xdr:rowOff>
    </xdr:to>
    <xdr:cxnSp macro="">
      <xdr:nvCxnSpPr>
        <xdr:cNvPr id="849" name="直線コネクタ 848"/>
        <xdr:cNvCxnSpPr/>
      </xdr:nvCxnSpPr>
      <xdr:spPr>
        <a:xfrm flipV="1">
          <a:off x="19545300" y="12739884"/>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13151</xdr:rowOff>
    </xdr:from>
    <xdr:to>
      <xdr:col>28</xdr:col>
      <xdr:colOff>314325</xdr:colOff>
      <xdr:row>75</xdr:row>
      <xdr:rowOff>50774</xdr:rowOff>
    </xdr:to>
    <xdr:cxnSp macro="">
      <xdr:nvCxnSpPr>
        <xdr:cNvPr id="852" name="直線コネクタ 851"/>
        <xdr:cNvCxnSpPr/>
      </xdr:nvCxnSpPr>
      <xdr:spPr>
        <a:xfrm flipV="1">
          <a:off x="18656300" y="12871901"/>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138982</xdr:rowOff>
    </xdr:from>
    <xdr:to>
      <xdr:col>32</xdr:col>
      <xdr:colOff>238125</xdr:colOff>
      <xdr:row>74</xdr:row>
      <xdr:rowOff>69132</xdr:rowOff>
    </xdr:to>
    <xdr:sp macro="" textlink="">
      <xdr:nvSpPr>
        <xdr:cNvPr id="862" name="円/楕円 861"/>
        <xdr:cNvSpPr/>
      </xdr:nvSpPr>
      <xdr:spPr>
        <a:xfrm>
          <a:off x="22110700" y="126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161859</xdr:rowOff>
    </xdr:from>
    <xdr:ext cx="534377" cy="259045"/>
    <xdr:sp macro="" textlink="">
      <xdr:nvSpPr>
        <xdr:cNvPr id="863" name="繰出金該当値テキスト"/>
        <xdr:cNvSpPr txBox="1"/>
      </xdr:nvSpPr>
      <xdr:spPr>
        <a:xfrm>
          <a:off x="22212300" y="125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17063</xdr:rowOff>
    </xdr:from>
    <xdr:to>
      <xdr:col>31</xdr:col>
      <xdr:colOff>85725</xdr:colOff>
      <xdr:row>74</xdr:row>
      <xdr:rowOff>118663</xdr:rowOff>
    </xdr:to>
    <xdr:sp macro="" textlink="">
      <xdr:nvSpPr>
        <xdr:cNvPr id="864" name="円/楕円 863"/>
        <xdr:cNvSpPr/>
      </xdr:nvSpPr>
      <xdr:spPr>
        <a:xfrm>
          <a:off x="21272500" y="127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135190</xdr:rowOff>
    </xdr:from>
    <xdr:ext cx="534377" cy="259045"/>
    <xdr:sp macro="" textlink="">
      <xdr:nvSpPr>
        <xdr:cNvPr id="865" name="テキスト ボックス 864"/>
        <xdr:cNvSpPr txBox="1"/>
      </xdr:nvSpPr>
      <xdr:spPr>
        <a:xfrm>
          <a:off x="21056111" y="124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1784</xdr:rowOff>
    </xdr:from>
    <xdr:to>
      <xdr:col>29</xdr:col>
      <xdr:colOff>568325</xdr:colOff>
      <xdr:row>74</xdr:row>
      <xdr:rowOff>103384</xdr:rowOff>
    </xdr:to>
    <xdr:sp macro="" textlink="">
      <xdr:nvSpPr>
        <xdr:cNvPr id="866" name="円/楕円 865"/>
        <xdr:cNvSpPr/>
      </xdr:nvSpPr>
      <xdr:spPr>
        <a:xfrm>
          <a:off x="20383500" y="12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119911</xdr:rowOff>
    </xdr:from>
    <xdr:ext cx="534377" cy="259045"/>
    <xdr:sp macro="" textlink="">
      <xdr:nvSpPr>
        <xdr:cNvPr id="867" name="テキスト ボックス 866"/>
        <xdr:cNvSpPr txBox="1"/>
      </xdr:nvSpPr>
      <xdr:spPr>
        <a:xfrm>
          <a:off x="20167111" y="124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133801</xdr:rowOff>
    </xdr:from>
    <xdr:to>
      <xdr:col>28</xdr:col>
      <xdr:colOff>365125</xdr:colOff>
      <xdr:row>75</xdr:row>
      <xdr:rowOff>63951</xdr:rowOff>
    </xdr:to>
    <xdr:sp macro="" textlink="">
      <xdr:nvSpPr>
        <xdr:cNvPr id="868" name="円/楕円 867"/>
        <xdr:cNvSpPr/>
      </xdr:nvSpPr>
      <xdr:spPr>
        <a:xfrm>
          <a:off x="19494500" y="128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80478</xdr:rowOff>
    </xdr:from>
    <xdr:ext cx="534377" cy="259045"/>
    <xdr:sp macro="" textlink="">
      <xdr:nvSpPr>
        <xdr:cNvPr id="869" name="テキスト ボックス 868"/>
        <xdr:cNvSpPr txBox="1"/>
      </xdr:nvSpPr>
      <xdr:spPr>
        <a:xfrm>
          <a:off x="19278111" y="125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171424</xdr:rowOff>
    </xdr:from>
    <xdr:to>
      <xdr:col>27</xdr:col>
      <xdr:colOff>161925</xdr:colOff>
      <xdr:row>75</xdr:row>
      <xdr:rowOff>101574</xdr:rowOff>
    </xdr:to>
    <xdr:sp macro="" textlink="">
      <xdr:nvSpPr>
        <xdr:cNvPr id="870" name="円/楕円 869"/>
        <xdr:cNvSpPr/>
      </xdr:nvSpPr>
      <xdr:spPr>
        <a:xfrm>
          <a:off x="18605500" y="128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118101</xdr:rowOff>
    </xdr:from>
    <xdr:ext cx="534377" cy="259045"/>
    <xdr:sp macro="" textlink="">
      <xdr:nvSpPr>
        <xdr:cNvPr id="871" name="テキスト ボックス 870"/>
        <xdr:cNvSpPr txBox="1"/>
      </xdr:nvSpPr>
      <xdr:spPr>
        <a:xfrm>
          <a:off x="18389111" y="126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性質別経費については、全体的に類似団体とほぼ同程度で推移しているが、扶助費、公債費、投資及び出資金について差異が生じている。</a:t>
          </a:r>
        </a:p>
        <a:p>
          <a:r>
            <a:rPr kumimoji="1" lang="ja-JP" altLang="en-US" sz="1300">
              <a:latin typeface="ＭＳ Ｐゴシック"/>
            </a:rPr>
            <a:t>　扶助費における住民一人当たりのコストは</a:t>
          </a:r>
          <a:r>
            <a:rPr kumimoji="1" lang="en-US" altLang="ja-JP" sz="1300">
              <a:latin typeface="ＭＳ Ｐゴシック"/>
            </a:rPr>
            <a:t>118,858</a:t>
          </a:r>
          <a:r>
            <a:rPr kumimoji="1" lang="ja-JP" altLang="en-US" sz="1300">
              <a:latin typeface="ＭＳ Ｐゴシック"/>
            </a:rPr>
            <a:t>円であり、全国市町村平均比較で</a:t>
          </a:r>
          <a:r>
            <a:rPr kumimoji="1" lang="en-US" altLang="ja-JP" sz="1300">
              <a:latin typeface="ＭＳ Ｐゴシック"/>
            </a:rPr>
            <a:t>17,867</a:t>
          </a:r>
          <a:r>
            <a:rPr kumimoji="1" lang="ja-JP" altLang="en-US" sz="1300">
              <a:latin typeface="ＭＳ Ｐゴシック"/>
            </a:rPr>
            <a:t>円、類似団体比較で</a:t>
          </a:r>
          <a:r>
            <a:rPr kumimoji="1" lang="en-US" altLang="ja-JP" sz="1300">
              <a:latin typeface="ＭＳ Ｐゴシック"/>
            </a:rPr>
            <a:t>31,739</a:t>
          </a:r>
          <a:r>
            <a:rPr kumimoji="1" lang="ja-JP" altLang="en-US" sz="1300">
              <a:latin typeface="ＭＳ Ｐゴシック"/>
            </a:rPr>
            <a:t>円高くなっているが、宮崎県平均比較では</a:t>
          </a:r>
          <a:r>
            <a:rPr kumimoji="1" lang="en-US" altLang="ja-JP" sz="1300">
              <a:latin typeface="ＭＳ Ｐゴシック"/>
            </a:rPr>
            <a:t>4,120</a:t>
          </a:r>
          <a:r>
            <a:rPr kumimoji="1" lang="ja-JP" altLang="en-US" sz="1300">
              <a:latin typeface="ＭＳ Ｐゴシック"/>
            </a:rPr>
            <a:t>円下回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a:t>
          </a:r>
        </a:p>
        <a:p>
          <a:r>
            <a:rPr kumimoji="1" lang="ja-JP" altLang="en-US" sz="1300">
              <a:latin typeface="ＭＳ Ｐゴシック"/>
            </a:rPr>
            <a:t>　公債費における住民一人当たりのコストは</a:t>
          </a:r>
          <a:r>
            <a:rPr kumimoji="1" lang="en-US" altLang="ja-JP" sz="1300">
              <a:latin typeface="ＭＳ Ｐゴシック"/>
            </a:rPr>
            <a:t>31,061</a:t>
          </a:r>
          <a:r>
            <a:rPr kumimoji="1" lang="ja-JP" altLang="en-US" sz="1300">
              <a:latin typeface="ＭＳ Ｐゴシック"/>
            </a:rPr>
            <a:t>円であり、全国市町村平均比較で</a:t>
          </a:r>
          <a:r>
            <a:rPr kumimoji="1" lang="en-US" altLang="ja-JP" sz="1300">
              <a:latin typeface="ＭＳ Ｐゴシック"/>
            </a:rPr>
            <a:t>12,328</a:t>
          </a:r>
          <a:r>
            <a:rPr kumimoji="1" lang="ja-JP" altLang="en-US" sz="1300">
              <a:latin typeface="ＭＳ Ｐゴシック"/>
            </a:rPr>
            <a:t>円、宮崎県平均比較で</a:t>
          </a:r>
          <a:r>
            <a:rPr kumimoji="1" lang="en-US" altLang="ja-JP" sz="1300">
              <a:latin typeface="ＭＳ Ｐゴシック"/>
            </a:rPr>
            <a:t>24,163</a:t>
          </a:r>
          <a:r>
            <a:rPr kumimoji="1" lang="ja-JP" altLang="en-US" sz="1300">
              <a:latin typeface="ＭＳ Ｐゴシック"/>
            </a:rPr>
            <a:t>円、類似団体比較で</a:t>
          </a:r>
          <a:r>
            <a:rPr kumimoji="1" lang="en-US" altLang="ja-JP" sz="1300">
              <a:latin typeface="ＭＳ Ｐゴシック"/>
            </a:rPr>
            <a:t>34,478</a:t>
          </a:r>
          <a:r>
            <a:rPr kumimoji="1" lang="ja-JP" altLang="en-US" sz="1300">
              <a:latin typeface="ＭＳ Ｐゴシック"/>
            </a:rPr>
            <a:t>円と大幅に下回っている。その要因として、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a:t>
          </a:r>
        </a:p>
        <a:p>
          <a:r>
            <a:rPr kumimoji="1" lang="ja-JP" altLang="en-US" sz="1300">
              <a:latin typeface="ＭＳ Ｐゴシック"/>
            </a:rPr>
            <a:t>　投資及び出資金は、平成</a:t>
          </a:r>
          <a:r>
            <a:rPr kumimoji="1" lang="en-US" altLang="ja-JP" sz="1300">
              <a:latin typeface="ＭＳ Ｐゴシック"/>
            </a:rPr>
            <a:t>28</a:t>
          </a:r>
          <a:r>
            <a:rPr kumimoji="1" lang="ja-JP" altLang="en-US" sz="1300">
              <a:latin typeface="ＭＳ Ｐゴシック"/>
            </a:rPr>
            <a:t>年度のみ地方独立行政法人西都児湯医療センターへの出資金</a:t>
          </a:r>
          <a:r>
            <a:rPr kumimoji="1" lang="en-US" altLang="ja-JP" sz="1300">
              <a:latin typeface="ＭＳ Ｐゴシック"/>
            </a:rPr>
            <a:t>210,000</a:t>
          </a:r>
          <a:r>
            <a:rPr kumimoji="1" lang="ja-JP" altLang="en-US" sz="1300">
              <a:latin typeface="ＭＳ Ｐゴシック"/>
            </a:rPr>
            <a:t>千円があったことから、一時的に増加したものであり、次年度以降は例年の水準に戻ることになる。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31,260
31,188
438.79
19,096,397
18,469,195
497,730
8,744,790
9,726,708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96266</xdr:rowOff>
    </xdr:from>
    <xdr:to>
      <xdr:col>6</xdr:col>
      <xdr:colOff>511175</xdr:colOff>
      <xdr:row>35</xdr:row>
      <xdr:rowOff>7112</xdr:rowOff>
    </xdr:to>
    <xdr:cxnSp macro="">
      <xdr:nvCxnSpPr>
        <xdr:cNvPr id="61" name="直線コネクタ 60"/>
        <xdr:cNvCxnSpPr/>
      </xdr:nvCxnSpPr>
      <xdr:spPr>
        <a:xfrm>
          <a:off x="3797300" y="59255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96266</xdr:rowOff>
    </xdr:from>
    <xdr:to>
      <xdr:col>5</xdr:col>
      <xdr:colOff>358775</xdr:colOff>
      <xdr:row>34</xdr:row>
      <xdr:rowOff>143320</xdr:rowOff>
    </xdr:to>
    <xdr:cxnSp macro="">
      <xdr:nvCxnSpPr>
        <xdr:cNvPr id="64" name="直線コネクタ 63"/>
        <xdr:cNvCxnSpPr/>
      </xdr:nvCxnSpPr>
      <xdr:spPr>
        <a:xfrm flipV="1">
          <a:off x="2908300" y="59255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143320</xdr:rowOff>
    </xdr:from>
    <xdr:to>
      <xdr:col>4</xdr:col>
      <xdr:colOff>155575</xdr:colOff>
      <xdr:row>35</xdr:row>
      <xdr:rowOff>16256</xdr:rowOff>
    </xdr:to>
    <xdr:cxnSp macro="">
      <xdr:nvCxnSpPr>
        <xdr:cNvPr id="67" name="直線コネクタ 66"/>
        <xdr:cNvCxnSpPr/>
      </xdr:nvCxnSpPr>
      <xdr:spPr>
        <a:xfrm flipV="1">
          <a:off x="2019300" y="5972620"/>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160084</xdr:rowOff>
    </xdr:from>
    <xdr:to>
      <xdr:col>2</xdr:col>
      <xdr:colOff>638175</xdr:colOff>
      <xdr:row>35</xdr:row>
      <xdr:rowOff>16256</xdr:rowOff>
    </xdr:to>
    <xdr:cxnSp macro="">
      <xdr:nvCxnSpPr>
        <xdr:cNvPr id="70" name="直線コネクタ 69"/>
        <xdr:cNvCxnSpPr/>
      </xdr:nvCxnSpPr>
      <xdr:spPr>
        <a:xfrm>
          <a:off x="1130300" y="5989384"/>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80" name="円/楕円 79"/>
        <xdr:cNvSpPr/>
      </xdr:nvSpPr>
      <xdr:spPr>
        <a:xfrm>
          <a:off x="45847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150639</xdr:rowOff>
    </xdr:from>
    <xdr:ext cx="469744" cy="259045"/>
    <xdr:sp macro="" textlink="">
      <xdr:nvSpPr>
        <xdr:cNvPr id="81" name="議会費該当値テキスト"/>
        <xdr:cNvSpPr txBox="1"/>
      </xdr:nvSpPr>
      <xdr:spPr>
        <a:xfrm>
          <a:off x="4686300"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45466</xdr:rowOff>
    </xdr:from>
    <xdr:to>
      <xdr:col>5</xdr:col>
      <xdr:colOff>409575</xdr:colOff>
      <xdr:row>34</xdr:row>
      <xdr:rowOff>147066</xdr:rowOff>
    </xdr:to>
    <xdr:sp macro="" textlink="">
      <xdr:nvSpPr>
        <xdr:cNvPr id="82" name="円/楕円 81"/>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163593</xdr:rowOff>
    </xdr:from>
    <xdr:ext cx="469744" cy="259045"/>
    <xdr:sp macro="" textlink="">
      <xdr:nvSpPr>
        <xdr:cNvPr id="83" name="テキスト ボックス 82"/>
        <xdr:cNvSpPr txBox="1"/>
      </xdr:nvSpPr>
      <xdr:spPr>
        <a:xfrm>
          <a:off x="3562427"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92520</xdr:rowOff>
    </xdr:from>
    <xdr:to>
      <xdr:col>4</xdr:col>
      <xdr:colOff>206375</xdr:colOff>
      <xdr:row>35</xdr:row>
      <xdr:rowOff>22670</xdr:rowOff>
    </xdr:to>
    <xdr:sp macro="" textlink="">
      <xdr:nvSpPr>
        <xdr:cNvPr id="84" name="円/楕円 83"/>
        <xdr:cNvSpPr/>
      </xdr:nvSpPr>
      <xdr:spPr>
        <a:xfrm>
          <a:off x="2857500" y="59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39197</xdr:rowOff>
    </xdr:from>
    <xdr:ext cx="469744" cy="259045"/>
    <xdr:sp macro="" textlink="">
      <xdr:nvSpPr>
        <xdr:cNvPr id="85" name="テキスト ボックス 84"/>
        <xdr:cNvSpPr txBox="1"/>
      </xdr:nvSpPr>
      <xdr:spPr>
        <a:xfrm>
          <a:off x="2673427"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136906</xdr:rowOff>
    </xdr:from>
    <xdr:to>
      <xdr:col>3</xdr:col>
      <xdr:colOff>3175</xdr:colOff>
      <xdr:row>35</xdr:row>
      <xdr:rowOff>67056</xdr:rowOff>
    </xdr:to>
    <xdr:sp macro="" textlink="">
      <xdr:nvSpPr>
        <xdr:cNvPr id="86" name="円/楕円 85"/>
        <xdr:cNvSpPr/>
      </xdr:nvSpPr>
      <xdr:spPr>
        <a:xfrm>
          <a:off x="1968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83583</xdr:rowOff>
    </xdr:from>
    <xdr:ext cx="469744" cy="259045"/>
    <xdr:sp macro="" textlink="">
      <xdr:nvSpPr>
        <xdr:cNvPr id="87" name="テキスト ボックス 86"/>
        <xdr:cNvSpPr txBox="1"/>
      </xdr:nvSpPr>
      <xdr:spPr>
        <a:xfrm>
          <a:off x="1784427"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109284</xdr:rowOff>
    </xdr:from>
    <xdr:to>
      <xdr:col>1</xdr:col>
      <xdr:colOff>485775</xdr:colOff>
      <xdr:row>35</xdr:row>
      <xdr:rowOff>39434</xdr:rowOff>
    </xdr:to>
    <xdr:sp macro="" textlink="">
      <xdr:nvSpPr>
        <xdr:cNvPr id="88" name="円/楕円 87"/>
        <xdr:cNvSpPr/>
      </xdr:nvSpPr>
      <xdr:spPr>
        <a:xfrm>
          <a:off x="1079500" y="59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55961</xdr:rowOff>
    </xdr:from>
    <xdr:ext cx="469744" cy="259045"/>
    <xdr:sp macro="" textlink="">
      <xdr:nvSpPr>
        <xdr:cNvPr id="89" name="テキスト ボックス 88"/>
        <xdr:cNvSpPr txBox="1"/>
      </xdr:nvSpPr>
      <xdr:spPr>
        <a:xfrm>
          <a:off x="895427"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163093</xdr:rowOff>
    </xdr:from>
    <xdr:to>
      <xdr:col>6</xdr:col>
      <xdr:colOff>511175</xdr:colOff>
      <xdr:row>58</xdr:row>
      <xdr:rowOff>164490</xdr:rowOff>
    </xdr:to>
    <xdr:cxnSp macro="">
      <xdr:nvCxnSpPr>
        <xdr:cNvPr id="120" name="直線コネクタ 119"/>
        <xdr:cNvCxnSpPr/>
      </xdr:nvCxnSpPr>
      <xdr:spPr>
        <a:xfrm flipV="1">
          <a:off x="3797300" y="1010719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164490</xdr:rowOff>
    </xdr:from>
    <xdr:to>
      <xdr:col>5</xdr:col>
      <xdr:colOff>358775</xdr:colOff>
      <xdr:row>59</xdr:row>
      <xdr:rowOff>34901</xdr:rowOff>
    </xdr:to>
    <xdr:cxnSp macro="">
      <xdr:nvCxnSpPr>
        <xdr:cNvPr id="123" name="直線コネクタ 122"/>
        <xdr:cNvCxnSpPr/>
      </xdr:nvCxnSpPr>
      <xdr:spPr>
        <a:xfrm flipV="1">
          <a:off x="2908300" y="10108590"/>
          <a:ext cx="889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16773</xdr:rowOff>
    </xdr:from>
    <xdr:to>
      <xdr:col>4</xdr:col>
      <xdr:colOff>155575</xdr:colOff>
      <xdr:row>59</xdr:row>
      <xdr:rowOff>34901</xdr:rowOff>
    </xdr:to>
    <xdr:cxnSp macro="">
      <xdr:nvCxnSpPr>
        <xdr:cNvPr id="126" name="直線コネクタ 125"/>
        <xdr:cNvCxnSpPr/>
      </xdr:nvCxnSpPr>
      <xdr:spPr>
        <a:xfrm>
          <a:off x="2019300" y="10132323"/>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16773</xdr:rowOff>
    </xdr:from>
    <xdr:to>
      <xdr:col>2</xdr:col>
      <xdr:colOff>638175</xdr:colOff>
      <xdr:row>59</xdr:row>
      <xdr:rowOff>42620</xdr:rowOff>
    </xdr:to>
    <xdr:cxnSp macro="">
      <xdr:nvCxnSpPr>
        <xdr:cNvPr id="129" name="直線コネクタ 128"/>
        <xdr:cNvCxnSpPr/>
      </xdr:nvCxnSpPr>
      <xdr:spPr>
        <a:xfrm flipV="1">
          <a:off x="1130300" y="10132323"/>
          <a:ext cx="8890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112293</xdr:rowOff>
    </xdr:from>
    <xdr:to>
      <xdr:col>6</xdr:col>
      <xdr:colOff>561975</xdr:colOff>
      <xdr:row>59</xdr:row>
      <xdr:rowOff>42443</xdr:rowOff>
    </xdr:to>
    <xdr:sp macro="" textlink="">
      <xdr:nvSpPr>
        <xdr:cNvPr id="139" name="円/楕円 138"/>
        <xdr:cNvSpPr/>
      </xdr:nvSpPr>
      <xdr:spPr>
        <a:xfrm>
          <a:off x="45847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71670</xdr:rowOff>
    </xdr:from>
    <xdr:ext cx="534377" cy="259045"/>
    <xdr:sp macro="" textlink="">
      <xdr:nvSpPr>
        <xdr:cNvPr id="140" name="総務費該当値テキスト"/>
        <xdr:cNvSpPr txBox="1"/>
      </xdr:nvSpPr>
      <xdr:spPr>
        <a:xfrm>
          <a:off x="4686300" y="98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113690</xdr:rowOff>
    </xdr:from>
    <xdr:to>
      <xdr:col>5</xdr:col>
      <xdr:colOff>409575</xdr:colOff>
      <xdr:row>59</xdr:row>
      <xdr:rowOff>43840</xdr:rowOff>
    </xdr:to>
    <xdr:sp macro="" textlink="">
      <xdr:nvSpPr>
        <xdr:cNvPr id="141" name="円/楕円 140"/>
        <xdr:cNvSpPr/>
      </xdr:nvSpPr>
      <xdr:spPr>
        <a:xfrm>
          <a:off x="3746500" y="100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60367</xdr:rowOff>
    </xdr:from>
    <xdr:ext cx="534377" cy="259045"/>
    <xdr:sp macro="" textlink="">
      <xdr:nvSpPr>
        <xdr:cNvPr id="142" name="テキスト ボックス 141"/>
        <xdr:cNvSpPr txBox="1"/>
      </xdr:nvSpPr>
      <xdr:spPr>
        <a:xfrm>
          <a:off x="3530111" y="98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155551</xdr:rowOff>
    </xdr:from>
    <xdr:to>
      <xdr:col>4</xdr:col>
      <xdr:colOff>206375</xdr:colOff>
      <xdr:row>59</xdr:row>
      <xdr:rowOff>85701</xdr:rowOff>
    </xdr:to>
    <xdr:sp macro="" textlink="">
      <xdr:nvSpPr>
        <xdr:cNvPr id="143" name="円/楕円 142"/>
        <xdr:cNvSpPr/>
      </xdr:nvSpPr>
      <xdr:spPr>
        <a:xfrm>
          <a:off x="2857500" y="100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76828</xdr:rowOff>
    </xdr:from>
    <xdr:ext cx="534377" cy="259045"/>
    <xdr:sp macro="" textlink="">
      <xdr:nvSpPr>
        <xdr:cNvPr id="144" name="テキスト ボックス 143"/>
        <xdr:cNvSpPr txBox="1"/>
      </xdr:nvSpPr>
      <xdr:spPr>
        <a:xfrm>
          <a:off x="2641111" y="101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137423</xdr:rowOff>
    </xdr:from>
    <xdr:to>
      <xdr:col>3</xdr:col>
      <xdr:colOff>3175</xdr:colOff>
      <xdr:row>59</xdr:row>
      <xdr:rowOff>67573</xdr:rowOff>
    </xdr:to>
    <xdr:sp macro="" textlink="">
      <xdr:nvSpPr>
        <xdr:cNvPr id="145" name="円/楕円 144"/>
        <xdr:cNvSpPr/>
      </xdr:nvSpPr>
      <xdr:spPr>
        <a:xfrm>
          <a:off x="1968500" y="100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58700</xdr:rowOff>
    </xdr:from>
    <xdr:ext cx="534377" cy="259045"/>
    <xdr:sp macro="" textlink="">
      <xdr:nvSpPr>
        <xdr:cNvPr id="146" name="テキスト ボックス 145"/>
        <xdr:cNvSpPr txBox="1"/>
      </xdr:nvSpPr>
      <xdr:spPr>
        <a:xfrm>
          <a:off x="1752111" y="101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163270</xdr:rowOff>
    </xdr:from>
    <xdr:to>
      <xdr:col>1</xdr:col>
      <xdr:colOff>485775</xdr:colOff>
      <xdr:row>59</xdr:row>
      <xdr:rowOff>93420</xdr:rowOff>
    </xdr:to>
    <xdr:sp macro="" textlink="">
      <xdr:nvSpPr>
        <xdr:cNvPr id="147" name="円/楕円 146"/>
        <xdr:cNvSpPr/>
      </xdr:nvSpPr>
      <xdr:spPr>
        <a:xfrm>
          <a:off x="1079500" y="101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84547</xdr:rowOff>
    </xdr:from>
    <xdr:ext cx="534377" cy="259045"/>
    <xdr:sp macro="" textlink="">
      <xdr:nvSpPr>
        <xdr:cNvPr id="148" name="テキスト ボックス 147"/>
        <xdr:cNvSpPr txBox="1"/>
      </xdr:nvSpPr>
      <xdr:spPr>
        <a:xfrm>
          <a:off x="863111" y="102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63538</xdr:rowOff>
    </xdr:from>
    <xdr:to>
      <xdr:col>6</xdr:col>
      <xdr:colOff>511175</xdr:colOff>
      <xdr:row>74</xdr:row>
      <xdr:rowOff>69659</xdr:rowOff>
    </xdr:to>
    <xdr:cxnSp macro="">
      <xdr:nvCxnSpPr>
        <xdr:cNvPr id="178" name="直線コネクタ 177"/>
        <xdr:cNvCxnSpPr/>
      </xdr:nvCxnSpPr>
      <xdr:spPr>
        <a:xfrm flipV="1">
          <a:off x="3797300" y="12579388"/>
          <a:ext cx="838200" cy="1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69659</xdr:rowOff>
    </xdr:from>
    <xdr:to>
      <xdr:col>5</xdr:col>
      <xdr:colOff>358775</xdr:colOff>
      <xdr:row>75</xdr:row>
      <xdr:rowOff>18618</xdr:rowOff>
    </xdr:to>
    <xdr:cxnSp macro="">
      <xdr:nvCxnSpPr>
        <xdr:cNvPr id="181" name="直線コネクタ 180"/>
        <xdr:cNvCxnSpPr/>
      </xdr:nvCxnSpPr>
      <xdr:spPr>
        <a:xfrm flipV="1">
          <a:off x="2908300" y="12756959"/>
          <a:ext cx="889000" cy="1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18618</xdr:rowOff>
    </xdr:from>
    <xdr:to>
      <xdr:col>4</xdr:col>
      <xdr:colOff>155575</xdr:colOff>
      <xdr:row>76</xdr:row>
      <xdr:rowOff>47155</xdr:rowOff>
    </xdr:to>
    <xdr:cxnSp macro="">
      <xdr:nvCxnSpPr>
        <xdr:cNvPr id="184" name="直線コネクタ 183"/>
        <xdr:cNvCxnSpPr/>
      </xdr:nvCxnSpPr>
      <xdr:spPr>
        <a:xfrm flipV="1">
          <a:off x="2019300" y="12877368"/>
          <a:ext cx="889000" cy="19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47155</xdr:rowOff>
    </xdr:from>
    <xdr:to>
      <xdr:col>2</xdr:col>
      <xdr:colOff>638175</xdr:colOff>
      <xdr:row>76</xdr:row>
      <xdr:rowOff>111176</xdr:rowOff>
    </xdr:to>
    <xdr:cxnSp macro="">
      <xdr:nvCxnSpPr>
        <xdr:cNvPr id="187" name="直線コネクタ 186"/>
        <xdr:cNvCxnSpPr/>
      </xdr:nvCxnSpPr>
      <xdr:spPr>
        <a:xfrm flipV="1">
          <a:off x="1130300" y="13077355"/>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12738</xdr:rowOff>
    </xdr:from>
    <xdr:to>
      <xdr:col>6</xdr:col>
      <xdr:colOff>561975</xdr:colOff>
      <xdr:row>73</xdr:row>
      <xdr:rowOff>114338</xdr:rowOff>
    </xdr:to>
    <xdr:sp macro="" textlink="">
      <xdr:nvSpPr>
        <xdr:cNvPr id="197" name="円/楕円 196"/>
        <xdr:cNvSpPr/>
      </xdr:nvSpPr>
      <xdr:spPr>
        <a:xfrm>
          <a:off x="4584700" y="12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35615</xdr:rowOff>
    </xdr:from>
    <xdr:ext cx="599010" cy="259045"/>
    <xdr:sp macro="" textlink="">
      <xdr:nvSpPr>
        <xdr:cNvPr id="198" name="民生費該当値テキスト"/>
        <xdr:cNvSpPr txBox="1"/>
      </xdr:nvSpPr>
      <xdr:spPr>
        <a:xfrm>
          <a:off x="4686300" y="1238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18859</xdr:rowOff>
    </xdr:from>
    <xdr:to>
      <xdr:col>5</xdr:col>
      <xdr:colOff>409575</xdr:colOff>
      <xdr:row>74</xdr:row>
      <xdr:rowOff>120459</xdr:rowOff>
    </xdr:to>
    <xdr:sp macro="" textlink="">
      <xdr:nvSpPr>
        <xdr:cNvPr id="199" name="円/楕円 198"/>
        <xdr:cNvSpPr/>
      </xdr:nvSpPr>
      <xdr:spPr>
        <a:xfrm>
          <a:off x="3746500" y="127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136986</xdr:rowOff>
    </xdr:from>
    <xdr:ext cx="599010" cy="259045"/>
    <xdr:sp macro="" textlink="">
      <xdr:nvSpPr>
        <xdr:cNvPr id="200" name="テキスト ボックス 199"/>
        <xdr:cNvSpPr txBox="1"/>
      </xdr:nvSpPr>
      <xdr:spPr>
        <a:xfrm>
          <a:off x="3497794" y="124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139268</xdr:rowOff>
    </xdr:from>
    <xdr:to>
      <xdr:col>4</xdr:col>
      <xdr:colOff>206375</xdr:colOff>
      <xdr:row>75</xdr:row>
      <xdr:rowOff>69418</xdr:rowOff>
    </xdr:to>
    <xdr:sp macro="" textlink="">
      <xdr:nvSpPr>
        <xdr:cNvPr id="201" name="円/楕円 200"/>
        <xdr:cNvSpPr/>
      </xdr:nvSpPr>
      <xdr:spPr>
        <a:xfrm>
          <a:off x="2857500" y="128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85945</xdr:rowOff>
    </xdr:from>
    <xdr:ext cx="599010" cy="259045"/>
    <xdr:sp macro="" textlink="">
      <xdr:nvSpPr>
        <xdr:cNvPr id="202" name="テキスト ボックス 201"/>
        <xdr:cNvSpPr txBox="1"/>
      </xdr:nvSpPr>
      <xdr:spPr>
        <a:xfrm>
          <a:off x="2608794" y="126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167805</xdr:rowOff>
    </xdr:from>
    <xdr:to>
      <xdr:col>3</xdr:col>
      <xdr:colOff>3175</xdr:colOff>
      <xdr:row>76</xdr:row>
      <xdr:rowOff>97955</xdr:rowOff>
    </xdr:to>
    <xdr:sp macro="" textlink="">
      <xdr:nvSpPr>
        <xdr:cNvPr id="203" name="円/楕円 202"/>
        <xdr:cNvSpPr/>
      </xdr:nvSpPr>
      <xdr:spPr>
        <a:xfrm>
          <a:off x="1968500" y="130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114482</xdr:rowOff>
    </xdr:from>
    <xdr:ext cx="599010" cy="259045"/>
    <xdr:sp macro="" textlink="">
      <xdr:nvSpPr>
        <xdr:cNvPr id="204" name="テキスト ボックス 203"/>
        <xdr:cNvSpPr txBox="1"/>
      </xdr:nvSpPr>
      <xdr:spPr>
        <a:xfrm>
          <a:off x="1719794" y="1280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60376</xdr:rowOff>
    </xdr:from>
    <xdr:to>
      <xdr:col>1</xdr:col>
      <xdr:colOff>485775</xdr:colOff>
      <xdr:row>76</xdr:row>
      <xdr:rowOff>161976</xdr:rowOff>
    </xdr:to>
    <xdr:sp macro="" textlink="">
      <xdr:nvSpPr>
        <xdr:cNvPr id="205" name="円/楕円 204"/>
        <xdr:cNvSpPr/>
      </xdr:nvSpPr>
      <xdr:spPr>
        <a:xfrm>
          <a:off x="1079500" y="130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7053</xdr:rowOff>
    </xdr:from>
    <xdr:ext cx="599010" cy="259045"/>
    <xdr:sp macro="" textlink="">
      <xdr:nvSpPr>
        <xdr:cNvPr id="206" name="テキスト ボックス 205"/>
        <xdr:cNvSpPr txBox="1"/>
      </xdr:nvSpPr>
      <xdr:spPr>
        <a:xfrm>
          <a:off x="830794" y="1286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131127</xdr:rowOff>
    </xdr:from>
    <xdr:to>
      <xdr:col>6</xdr:col>
      <xdr:colOff>511175</xdr:colOff>
      <xdr:row>95</xdr:row>
      <xdr:rowOff>131299</xdr:rowOff>
    </xdr:to>
    <xdr:cxnSp macro="">
      <xdr:nvCxnSpPr>
        <xdr:cNvPr id="236" name="直線コネクタ 235"/>
        <xdr:cNvCxnSpPr/>
      </xdr:nvCxnSpPr>
      <xdr:spPr>
        <a:xfrm flipV="1">
          <a:off x="3797300" y="16075977"/>
          <a:ext cx="838200" cy="3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2045</xdr:rowOff>
    </xdr:from>
    <xdr:to>
      <xdr:col>5</xdr:col>
      <xdr:colOff>358775</xdr:colOff>
      <xdr:row>95</xdr:row>
      <xdr:rowOff>131299</xdr:rowOff>
    </xdr:to>
    <xdr:cxnSp macro="">
      <xdr:nvCxnSpPr>
        <xdr:cNvPr id="239" name="直線コネクタ 238"/>
        <xdr:cNvCxnSpPr/>
      </xdr:nvCxnSpPr>
      <xdr:spPr>
        <a:xfrm>
          <a:off x="2908300" y="16289795"/>
          <a:ext cx="889000" cy="1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2045</xdr:rowOff>
    </xdr:from>
    <xdr:to>
      <xdr:col>4</xdr:col>
      <xdr:colOff>155575</xdr:colOff>
      <xdr:row>95</xdr:row>
      <xdr:rowOff>44583</xdr:rowOff>
    </xdr:to>
    <xdr:cxnSp macro="">
      <xdr:nvCxnSpPr>
        <xdr:cNvPr id="242" name="直線コネクタ 241"/>
        <xdr:cNvCxnSpPr/>
      </xdr:nvCxnSpPr>
      <xdr:spPr>
        <a:xfrm flipV="1">
          <a:off x="2019300" y="16289795"/>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36258</xdr:rowOff>
    </xdr:from>
    <xdr:to>
      <xdr:col>2</xdr:col>
      <xdr:colOff>638175</xdr:colOff>
      <xdr:row>95</xdr:row>
      <xdr:rowOff>44583</xdr:rowOff>
    </xdr:to>
    <xdr:cxnSp macro="">
      <xdr:nvCxnSpPr>
        <xdr:cNvPr id="245" name="直線コネクタ 244"/>
        <xdr:cNvCxnSpPr/>
      </xdr:nvCxnSpPr>
      <xdr:spPr>
        <a:xfrm>
          <a:off x="1130300" y="16324008"/>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80327</xdr:rowOff>
    </xdr:from>
    <xdr:to>
      <xdr:col>6</xdr:col>
      <xdr:colOff>561975</xdr:colOff>
      <xdr:row>94</xdr:row>
      <xdr:rowOff>10477</xdr:rowOff>
    </xdr:to>
    <xdr:sp macro="" textlink="">
      <xdr:nvSpPr>
        <xdr:cNvPr id="255" name="円/楕円 254"/>
        <xdr:cNvSpPr/>
      </xdr:nvSpPr>
      <xdr:spPr>
        <a:xfrm>
          <a:off x="4584700" y="160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103204</xdr:rowOff>
    </xdr:from>
    <xdr:ext cx="534377" cy="259045"/>
    <xdr:sp macro="" textlink="">
      <xdr:nvSpPr>
        <xdr:cNvPr id="256" name="衛生費該当値テキスト"/>
        <xdr:cNvSpPr txBox="1"/>
      </xdr:nvSpPr>
      <xdr:spPr>
        <a:xfrm>
          <a:off x="4686300" y="158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80499</xdr:rowOff>
    </xdr:from>
    <xdr:to>
      <xdr:col>5</xdr:col>
      <xdr:colOff>409575</xdr:colOff>
      <xdr:row>96</xdr:row>
      <xdr:rowOff>10649</xdr:rowOff>
    </xdr:to>
    <xdr:sp macro="" textlink="">
      <xdr:nvSpPr>
        <xdr:cNvPr id="257" name="円/楕円 256"/>
        <xdr:cNvSpPr/>
      </xdr:nvSpPr>
      <xdr:spPr>
        <a:xfrm>
          <a:off x="3746500" y="163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27176</xdr:rowOff>
    </xdr:from>
    <xdr:ext cx="534377" cy="259045"/>
    <xdr:sp macro="" textlink="">
      <xdr:nvSpPr>
        <xdr:cNvPr id="258" name="テキスト ボックス 257"/>
        <xdr:cNvSpPr txBox="1"/>
      </xdr:nvSpPr>
      <xdr:spPr>
        <a:xfrm>
          <a:off x="3530111" y="16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122695</xdr:rowOff>
    </xdr:from>
    <xdr:to>
      <xdr:col>4</xdr:col>
      <xdr:colOff>206375</xdr:colOff>
      <xdr:row>95</xdr:row>
      <xdr:rowOff>52845</xdr:rowOff>
    </xdr:to>
    <xdr:sp macro="" textlink="">
      <xdr:nvSpPr>
        <xdr:cNvPr id="259" name="円/楕円 258"/>
        <xdr:cNvSpPr/>
      </xdr:nvSpPr>
      <xdr:spPr>
        <a:xfrm>
          <a:off x="2857500" y="162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69372</xdr:rowOff>
    </xdr:from>
    <xdr:ext cx="534377" cy="259045"/>
    <xdr:sp macro="" textlink="">
      <xdr:nvSpPr>
        <xdr:cNvPr id="260" name="テキスト ボックス 259"/>
        <xdr:cNvSpPr txBox="1"/>
      </xdr:nvSpPr>
      <xdr:spPr>
        <a:xfrm>
          <a:off x="2641111" y="160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165233</xdr:rowOff>
    </xdr:from>
    <xdr:to>
      <xdr:col>3</xdr:col>
      <xdr:colOff>3175</xdr:colOff>
      <xdr:row>95</xdr:row>
      <xdr:rowOff>95383</xdr:rowOff>
    </xdr:to>
    <xdr:sp macro="" textlink="">
      <xdr:nvSpPr>
        <xdr:cNvPr id="261" name="円/楕円 260"/>
        <xdr:cNvSpPr/>
      </xdr:nvSpPr>
      <xdr:spPr>
        <a:xfrm>
          <a:off x="1968500" y="162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111910</xdr:rowOff>
    </xdr:from>
    <xdr:ext cx="534377" cy="259045"/>
    <xdr:sp macro="" textlink="">
      <xdr:nvSpPr>
        <xdr:cNvPr id="262" name="テキスト ボックス 261"/>
        <xdr:cNvSpPr txBox="1"/>
      </xdr:nvSpPr>
      <xdr:spPr>
        <a:xfrm>
          <a:off x="1752111" y="160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156908</xdr:rowOff>
    </xdr:from>
    <xdr:to>
      <xdr:col>1</xdr:col>
      <xdr:colOff>485775</xdr:colOff>
      <xdr:row>95</xdr:row>
      <xdr:rowOff>87058</xdr:rowOff>
    </xdr:to>
    <xdr:sp macro="" textlink="">
      <xdr:nvSpPr>
        <xdr:cNvPr id="263" name="円/楕円 262"/>
        <xdr:cNvSpPr/>
      </xdr:nvSpPr>
      <xdr:spPr>
        <a:xfrm>
          <a:off x="1079500" y="162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103585</xdr:rowOff>
    </xdr:from>
    <xdr:ext cx="534377" cy="259045"/>
    <xdr:sp macro="" textlink="">
      <xdr:nvSpPr>
        <xdr:cNvPr id="264" name="テキスト ボックス 263"/>
        <xdr:cNvSpPr txBox="1"/>
      </xdr:nvSpPr>
      <xdr:spPr>
        <a:xfrm>
          <a:off x="863111" y="16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121603</xdr:rowOff>
    </xdr:from>
    <xdr:to>
      <xdr:col>15</xdr:col>
      <xdr:colOff>180975</xdr:colOff>
      <xdr:row>38</xdr:row>
      <xdr:rowOff>83121</xdr:rowOff>
    </xdr:to>
    <xdr:cxnSp macro="">
      <xdr:nvCxnSpPr>
        <xdr:cNvPr id="293" name="直線コネクタ 292"/>
        <xdr:cNvCxnSpPr/>
      </xdr:nvCxnSpPr>
      <xdr:spPr>
        <a:xfrm>
          <a:off x="9639300" y="6465253"/>
          <a:ext cx="838200" cy="1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121603</xdr:rowOff>
    </xdr:from>
    <xdr:to>
      <xdr:col>14</xdr:col>
      <xdr:colOff>28575</xdr:colOff>
      <xdr:row>37</xdr:row>
      <xdr:rowOff>145605</xdr:rowOff>
    </xdr:to>
    <xdr:cxnSp macro="">
      <xdr:nvCxnSpPr>
        <xdr:cNvPr id="296" name="直線コネクタ 295"/>
        <xdr:cNvCxnSpPr/>
      </xdr:nvCxnSpPr>
      <xdr:spPr>
        <a:xfrm flipV="1">
          <a:off x="8750300" y="6465253"/>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165417</xdr:rowOff>
    </xdr:from>
    <xdr:to>
      <xdr:col>12</xdr:col>
      <xdr:colOff>511175</xdr:colOff>
      <xdr:row>37</xdr:row>
      <xdr:rowOff>145605</xdr:rowOff>
    </xdr:to>
    <xdr:cxnSp macro="">
      <xdr:nvCxnSpPr>
        <xdr:cNvPr id="299" name="直線コネクタ 298"/>
        <xdr:cNvCxnSpPr/>
      </xdr:nvCxnSpPr>
      <xdr:spPr>
        <a:xfrm>
          <a:off x="7861300" y="633761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162370</xdr:rowOff>
    </xdr:from>
    <xdr:to>
      <xdr:col>11</xdr:col>
      <xdr:colOff>307975</xdr:colOff>
      <xdr:row>36</xdr:row>
      <xdr:rowOff>165417</xdr:rowOff>
    </xdr:to>
    <xdr:cxnSp macro="">
      <xdr:nvCxnSpPr>
        <xdr:cNvPr id="302" name="直線コネクタ 301"/>
        <xdr:cNvCxnSpPr/>
      </xdr:nvCxnSpPr>
      <xdr:spPr>
        <a:xfrm>
          <a:off x="6972300" y="633457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32321</xdr:rowOff>
    </xdr:from>
    <xdr:to>
      <xdr:col>15</xdr:col>
      <xdr:colOff>231775</xdr:colOff>
      <xdr:row>38</xdr:row>
      <xdr:rowOff>133921</xdr:rowOff>
    </xdr:to>
    <xdr:sp macro="" textlink="">
      <xdr:nvSpPr>
        <xdr:cNvPr id="312" name="円/楕円 311"/>
        <xdr:cNvSpPr/>
      </xdr:nvSpPr>
      <xdr:spPr>
        <a:xfrm>
          <a:off x="10426700" y="65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10748</xdr:rowOff>
    </xdr:from>
    <xdr:ext cx="378565" cy="259045"/>
    <xdr:sp macro="" textlink="">
      <xdr:nvSpPr>
        <xdr:cNvPr id="313" name="労働費該当値テキスト"/>
        <xdr:cNvSpPr txBox="1"/>
      </xdr:nvSpPr>
      <xdr:spPr>
        <a:xfrm>
          <a:off x="10528300" y="6525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70803</xdr:rowOff>
    </xdr:from>
    <xdr:to>
      <xdr:col>14</xdr:col>
      <xdr:colOff>79375</xdr:colOff>
      <xdr:row>38</xdr:row>
      <xdr:rowOff>953</xdr:rowOff>
    </xdr:to>
    <xdr:sp macro="" textlink="">
      <xdr:nvSpPr>
        <xdr:cNvPr id="314" name="円/楕円 313"/>
        <xdr:cNvSpPr/>
      </xdr:nvSpPr>
      <xdr:spPr>
        <a:xfrm>
          <a:off x="9588500" y="64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17480</xdr:rowOff>
    </xdr:from>
    <xdr:ext cx="469744" cy="259045"/>
    <xdr:sp macro="" textlink="">
      <xdr:nvSpPr>
        <xdr:cNvPr id="315" name="テキスト ボックス 314"/>
        <xdr:cNvSpPr txBox="1"/>
      </xdr:nvSpPr>
      <xdr:spPr>
        <a:xfrm>
          <a:off x="9404427" y="618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94805</xdr:rowOff>
    </xdr:from>
    <xdr:to>
      <xdr:col>12</xdr:col>
      <xdr:colOff>561975</xdr:colOff>
      <xdr:row>38</xdr:row>
      <xdr:rowOff>24955</xdr:rowOff>
    </xdr:to>
    <xdr:sp macro="" textlink="">
      <xdr:nvSpPr>
        <xdr:cNvPr id="316" name="円/楕円 315"/>
        <xdr:cNvSpPr/>
      </xdr:nvSpPr>
      <xdr:spPr>
        <a:xfrm>
          <a:off x="8699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16083</xdr:rowOff>
    </xdr:from>
    <xdr:ext cx="469744" cy="259045"/>
    <xdr:sp macro="" textlink="">
      <xdr:nvSpPr>
        <xdr:cNvPr id="317" name="テキスト ボックス 316"/>
        <xdr:cNvSpPr txBox="1"/>
      </xdr:nvSpPr>
      <xdr:spPr>
        <a:xfrm>
          <a:off x="8515427"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114617</xdr:rowOff>
    </xdr:from>
    <xdr:to>
      <xdr:col>11</xdr:col>
      <xdr:colOff>358775</xdr:colOff>
      <xdr:row>37</xdr:row>
      <xdr:rowOff>44767</xdr:rowOff>
    </xdr:to>
    <xdr:sp macro="" textlink="">
      <xdr:nvSpPr>
        <xdr:cNvPr id="318" name="円/楕円 317"/>
        <xdr:cNvSpPr/>
      </xdr:nvSpPr>
      <xdr:spPr>
        <a:xfrm>
          <a:off x="7810500" y="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35894</xdr:rowOff>
    </xdr:from>
    <xdr:ext cx="469744" cy="259045"/>
    <xdr:sp macro="" textlink="">
      <xdr:nvSpPr>
        <xdr:cNvPr id="319" name="テキスト ボックス 318"/>
        <xdr:cNvSpPr txBox="1"/>
      </xdr:nvSpPr>
      <xdr:spPr>
        <a:xfrm>
          <a:off x="7626427" y="63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111570</xdr:rowOff>
    </xdr:from>
    <xdr:to>
      <xdr:col>10</xdr:col>
      <xdr:colOff>155575</xdr:colOff>
      <xdr:row>37</xdr:row>
      <xdr:rowOff>41720</xdr:rowOff>
    </xdr:to>
    <xdr:sp macro="" textlink="">
      <xdr:nvSpPr>
        <xdr:cNvPr id="320" name="円/楕円 319"/>
        <xdr:cNvSpPr/>
      </xdr:nvSpPr>
      <xdr:spPr>
        <a:xfrm>
          <a:off x="6921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32847</xdr:rowOff>
    </xdr:from>
    <xdr:ext cx="469744" cy="259045"/>
    <xdr:sp macro="" textlink="">
      <xdr:nvSpPr>
        <xdr:cNvPr id="321" name="テキスト ボックス 320"/>
        <xdr:cNvSpPr txBox="1"/>
      </xdr:nvSpPr>
      <xdr:spPr>
        <a:xfrm>
          <a:off x="6737427"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28846</xdr:rowOff>
    </xdr:from>
    <xdr:to>
      <xdr:col>15</xdr:col>
      <xdr:colOff>180975</xdr:colOff>
      <xdr:row>56</xdr:row>
      <xdr:rowOff>39263</xdr:rowOff>
    </xdr:to>
    <xdr:cxnSp macro="">
      <xdr:nvCxnSpPr>
        <xdr:cNvPr id="352" name="直線コネクタ 351"/>
        <xdr:cNvCxnSpPr/>
      </xdr:nvCxnSpPr>
      <xdr:spPr>
        <a:xfrm flipV="1">
          <a:off x="9639300" y="9458596"/>
          <a:ext cx="838200" cy="1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39263</xdr:rowOff>
    </xdr:from>
    <xdr:to>
      <xdr:col>14</xdr:col>
      <xdr:colOff>28575</xdr:colOff>
      <xdr:row>56</xdr:row>
      <xdr:rowOff>101573</xdr:rowOff>
    </xdr:to>
    <xdr:cxnSp macro="">
      <xdr:nvCxnSpPr>
        <xdr:cNvPr id="355" name="直線コネクタ 354"/>
        <xdr:cNvCxnSpPr/>
      </xdr:nvCxnSpPr>
      <xdr:spPr>
        <a:xfrm flipV="1">
          <a:off x="8750300" y="9640463"/>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132842</xdr:rowOff>
    </xdr:from>
    <xdr:to>
      <xdr:col>12</xdr:col>
      <xdr:colOff>511175</xdr:colOff>
      <xdr:row>56</xdr:row>
      <xdr:rowOff>101573</xdr:rowOff>
    </xdr:to>
    <xdr:cxnSp macro="">
      <xdr:nvCxnSpPr>
        <xdr:cNvPr id="358" name="直線コネクタ 357"/>
        <xdr:cNvCxnSpPr/>
      </xdr:nvCxnSpPr>
      <xdr:spPr>
        <a:xfrm>
          <a:off x="7861300" y="9562592"/>
          <a:ext cx="889000" cy="1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132842</xdr:rowOff>
    </xdr:from>
    <xdr:to>
      <xdr:col>11</xdr:col>
      <xdr:colOff>307975</xdr:colOff>
      <xdr:row>57</xdr:row>
      <xdr:rowOff>57404</xdr:rowOff>
    </xdr:to>
    <xdr:cxnSp macro="">
      <xdr:nvCxnSpPr>
        <xdr:cNvPr id="361" name="直線コネクタ 360"/>
        <xdr:cNvCxnSpPr/>
      </xdr:nvCxnSpPr>
      <xdr:spPr>
        <a:xfrm flipV="1">
          <a:off x="6972300" y="956259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149496</xdr:rowOff>
    </xdr:from>
    <xdr:to>
      <xdr:col>15</xdr:col>
      <xdr:colOff>231775</xdr:colOff>
      <xdr:row>55</xdr:row>
      <xdr:rowOff>79646</xdr:rowOff>
    </xdr:to>
    <xdr:sp macro="" textlink="">
      <xdr:nvSpPr>
        <xdr:cNvPr id="371" name="円/楕円 370"/>
        <xdr:cNvSpPr/>
      </xdr:nvSpPr>
      <xdr:spPr>
        <a:xfrm>
          <a:off x="10426700" y="9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923</xdr:rowOff>
    </xdr:from>
    <xdr:ext cx="534377" cy="259045"/>
    <xdr:sp macro="" textlink="">
      <xdr:nvSpPr>
        <xdr:cNvPr id="372" name="農林水産業費該当値テキスト"/>
        <xdr:cNvSpPr txBox="1"/>
      </xdr:nvSpPr>
      <xdr:spPr>
        <a:xfrm>
          <a:off x="10528300" y="92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159913</xdr:rowOff>
    </xdr:from>
    <xdr:to>
      <xdr:col>14</xdr:col>
      <xdr:colOff>79375</xdr:colOff>
      <xdr:row>56</xdr:row>
      <xdr:rowOff>90063</xdr:rowOff>
    </xdr:to>
    <xdr:sp macro="" textlink="">
      <xdr:nvSpPr>
        <xdr:cNvPr id="373" name="円/楕円 372"/>
        <xdr:cNvSpPr/>
      </xdr:nvSpPr>
      <xdr:spPr>
        <a:xfrm>
          <a:off x="9588500" y="95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106590</xdr:rowOff>
    </xdr:from>
    <xdr:ext cx="534377" cy="259045"/>
    <xdr:sp macro="" textlink="">
      <xdr:nvSpPr>
        <xdr:cNvPr id="374" name="テキスト ボックス 373"/>
        <xdr:cNvSpPr txBox="1"/>
      </xdr:nvSpPr>
      <xdr:spPr>
        <a:xfrm>
          <a:off x="9372111" y="93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50773</xdr:rowOff>
    </xdr:from>
    <xdr:to>
      <xdr:col>12</xdr:col>
      <xdr:colOff>561975</xdr:colOff>
      <xdr:row>56</xdr:row>
      <xdr:rowOff>152373</xdr:rowOff>
    </xdr:to>
    <xdr:sp macro="" textlink="">
      <xdr:nvSpPr>
        <xdr:cNvPr id="375" name="円/楕円 374"/>
        <xdr:cNvSpPr/>
      </xdr:nvSpPr>
      <xdr:spPr>
        <a:xfrm>
          <a:off x="8699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168900</xdr:rowOff>
    </xdr:from>
    <xdr:ext cx="534377" cy="259045"/>
    <xdr:sp macro="" textlink="">
      <xdr:nvSpPr>
        <xdr:cNvPr id="376" name="テキスト ボックス 375"/>
        <xdr:cNvSpPr txBox="1"/>
      </xdr:nvSpPr>
      <xdr:spPr>
        <a:xfrm>
          <a:off x="8483111" y="94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82042</xdr:rowOff>
    </xdr:from>
    <xdr:to>
      <xdr:col>11</xdr:col>
      <xdr:colOff>358775</xdr:colOff>
      <xdr:row>56</xdr:row>
      <xdr:rowOff>12192</xdr:rowOff>
    </xdr:to>
    <xdr:sp macro="" textlink="">
      <xdr:nvSpPr>
        <xdr:cNvPr id="377" name="円/楕円 376"/>
        <xdr:cNvSpPr/>
      </xdr:nvSpPr>
      <xdr:spPr>
        <a:xfrm>
          <a:off x="7810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28719</xdr:rowOff>
    </xdr:from>
    <xdr:ext cx="534377" cy="259045"/>
    <xdr:sp macro="" textlink="">
      <xdr:nvSpPr>
        <xdr:cNvPr id="378" name="テキスト ボックス 377"/>
        <xdr:cNvSpPr txBox="1"/>
      </xdr:nvSpPr>
      <xdr:spPr>
        <a:xfrm>
          <a:off x="7594111" y="9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6604</xdr:rowOff>
    </xdr:from>
    <xdr:to>
      <xdr:col>10</xdr:col>
      <xdr:colOff>155575</xdr:colOff>
      <xdr:row>57</xdr:row>
      <xdr:rowOff>108204</xdr:rowOff>
    </xdr:to>
    <xdr:sp macro="" textlink="">
      <xdr:nvSpPr>
        <xdr:cNvPr id="379" name="円/楕円 378"/>
        <xdr:cNvSpPr/>
      </xdr:nvSpPr>
      <xdr:spPr>
        <a:xfrm>
          <a:off x="6921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99331</xdr:rowOff>
    </xdr:from>
    <xdr:ext cx="534377" cy="259045"/>
    <xdr:sp macro="" textlink="">
      <xdr:nvSpPr>
        <xdr:cNvPr id="380" name="テキスト ボックス 379"/>
        <xdr:cNvSpPr txBox="1"/>
      </xdr:nvSpPr>
      <xdr:spPr>
        <a:xfrm>
          <a:off x="6705111"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143308</xdr:rowOff>
    </xdr:from>
    <xdr:to>
      <xdr:col>15</xdr:col>
      <xdr:colOff>180975</xdr:colOff>
      <xdr:row>78</xdr:row>
      <xdr:rowOff>1512</xdr:rowOff>
    </xdr:to>
    <xdr:cxnSp macro="">
      <xdr:nvCxnSpPr>
        <xdr:cNvPr id="409" name="直線コネクタ 408"/>
        <xdr:cNvCxnSpPr/>
      </xdr:nvCxnSpPr>
      <xdr:spPr>
        <a:xfrm>
          <a:off x="9639300" y="13344958"/>
          <a:ext cx="8382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143308</xdr:rowOff>
    </xdr:from>
    <xdr:to>
      <xdr:col>14</xdr:col>
      <xdr:colOff>28575</xdr:colOff>
      <xdr:row>78</xdr:row>
      <xdr:rowOff>6490</xdr:rowOff>
    </xdr:to>
    <xdr:cxnSp macro="">
      <xdr:nvCxnSpPr>
        <xdr:cNvPr id="412" name="直線コネクタ 411"/>
        <xdr:cNvCxnSpPr/>
      </xdr:nvCxnSpPr>
      <xdr:spPr>
        <a:xfrm flipV="1">
          <a:off x="8750300" y="1334495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6375</xdr:rowOff>
    </xdr:from>
    <xdr:to>
      <xdr:col>12</xdr:col>
      <xdr:colOff>511175</xdr:colOff>
      <xdr:row>78</xdr:row>
      <xdr:rowOff>6490</xdr:rowOff>
    </xdr:to>
    <xdr:cxnSp macro="">
      <xdr:nvCxnSpPr>
        <xdr:cNvPr id="415" name="直線コネクタ 414"/>
        <xdr:cNvCxnSpPr/>
      </xdr:nvCxnSpPr>
      <xdr:spPr>
        <a:xfrm>
          <a:off x="7861300" y="1337947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6375</xdr:rowOff>
    </xdr:from>
    <xdr:to>
      <xdr:col>11</xdr:col>
      <xdr:colOff>307975</xdr:colOff>
      <xdr:row>78</xdr:row>
      <xdr:rowOff>23368</xdr:rowOff>
    </xdr:to>
    <xdr:cxnSp macro="">
      <xdr:nvCxnSpPr>
        <xdr:cNvPr id="418" name="直線コネクタ 417"/>
        <xdr:cNvCxnSpPr/>
      </xdr:nvCxnSpPr>
      <xdr:spPr>
        <a:xfrm flipV="1">
          <a:off x="6972300" y="1337947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122162</xdr:rowOff>
    </xdr:from>
    <xdr:to>
      <xdr:col>15</xdr:col>
      <xdr:colOff>231775</xdr:colOff>
      <xdr:row>78</xdr:row>
      <xdr:rowOff>52312</xdr:rowOff>
    </xdr:to>
    <xdr:sp macro="" textlink="">
      <xdr:nvSpPr>
        <xdr:cNvPr id="428" name="円/楕円 427"/>
        <xdr:cNvSpPr/>
      </xdr:nvSpPr>
      <xdr:spPr>
        <a:xfrm>
          <a:off x="104267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100589</xdr:rowOff>
    </xdr:from>
    <xdr:ext cx="534377" cy="259045"/>
    <xdr:sp macro="" textlink="">
      <xdr:nvSpPr>
        <xdr:cNvPr id="429" name="商工費該当値テキスト"/>
        <xdr:cNvSpPr txBox="1"/>
      </xdr:nvSpPr>
      <xdr:spPr>
        <a:xfrm>
          <a:off x="10528300" y="13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92508</xdr:rowOff>
    </xdr:from>
    <xdr:to>
      <xdr:col>14</xdr:col>
      <xdr:colOff>79375</xdr:colOff>
      <xdr:row>78</xdr:row>
      <xdr:rowOff>22658</xdr:rowOff>
    </xdr:to>
    <xdr:sp macro="" textlink="">
      <xdr:nvSpPr>
        <xdr:cNvPr id="430" name="円/楕円 429"/>
        <xdr:cNvSpPr/>
      </xdr:nvSpPr>
      <xdr:spPr>
        <a:xfrm>
          <a:off x="9588500" y="13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39185</xdr:rowOff>
    </xdr:from>
    <xdr:ext cx="534377" cy="259045"/>
    <xdr:sp macro="" textlink="">
      <xdr:nvSpPr>
        <xdr:cNvPr id="431" name="テキスト ボックス 430"/>
        <xdr:cNvSpPr txBox="1"/>
      </xdr:nvSpPr>
      <xdr:spPr>
        <a:xfrm>
          <a:off x="9372111" y="130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127140</xdr:rowOff>
    </xdr:from>
    <xdr:to>
      <xdr:col>12</xdr:col>
      <xdr:colOff>561975</xdr:colOff>
      <xdr:row>78</xdr:row>
      <xdr:rowOff>57290</xdr:rowOff>
    </xdr:to>
    <xdr:sp macro="" textlink="">
      <xdr:nvSpPr>
        <xdr:cNvPr id="432" name="円/楕円 431"/>
        <xdr:cNvSpPr/>
      </xdr:nvSpPr>
      <xdr:spPr>
        <a:xfrm>
          <a:off x="8699500" y="133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73817</xdr:rowOff>
    </xdr:from>
    <xdr:ext cx="534377" cy="259045"/>
    <xdr:sp macro="" textlink="">
      <xdr:nvSpPr>
        <xdr:cNvPr id="433" name="テキスト ボックス 432"/>
        <xdr:cNvSpPr txBox="1"/>
      </xdr:nvSpPr>
      <xdr:spPr>
        <a:xfrm>
          <a:off x="8483111" y="131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127025</xdr:rowOff>
    </xdr:from>
    <xdr:to>
      <xdr:col>11</xdr:col>
      <xdr:colOff>358775</xdr:colOff>
      <xdr:row>78</xdr:row>
      <xdr:rowOff>57175</xdr:rowOff>
    </xdr:to>
    <xdr:sp macro="" textlink="">
      <xdr:nvSpPr>
        <xdr:cNvPr id="434" name="円/楕円 433"/>
        <xdr:cNvSpPr/>
      </xdr:nvSpPr>
      <xdr:spPr>
        <a:xfrm>
          <a:off x="7810500" y="133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73702</xdr:rowOff>
    </xdr:from>
    <xdr:ext cx="534377" cy="259045"/>
    <xdr:sp macro="" textlink="">
      <xdr:nvSpPr>
        <xdr:cNvPr id="435" name="テキスト ボックス 434"/>
        <xdr:cNvSpPr txBox="1"/>
      </xdr:nvSpPr>
      <xdr:spPr>
        <a:xfrm>
          <a:off x="7594111" y="131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144018</xdr:rowOff>
    </xdr:from>
    <xdr:to>
      <xdr:col>10</xdr:col>
      <xdr:colOff>155575</xdr:colOff>
      <xdr:row>78</xdr:row>
      <xdr:rowOff>74168</xdr:rowOff>
    </xdr:to>
    <xdr:sp macro="" textlink="">
      <xdr:nvSpPr>
        <xdr:cNvPr id="436" name="円/楕円 435"/>
        <xdr:cNvSpPr/>
      </xdr:nvSpPr>
      <xdr:spPr>
        <a:xfrm>
          <a:off x="6921500" y="133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90695</xdr:rowOff>
    </xdr:from>
    <xdr:ext cx="534377" cy="259045"/>
    <xdr:sp macro="" textlink="">
      <xdr:nvSpPr>
        <xdr:cNvPr id="437" name="テキスト ボックス 436"/>
        <xdr:cNvSpPr txBox="1"/>
      </xdr:nvSpPr>
      <xdr:spPr>
        <a:xfrm>
          <a:off x="6705111" y="131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42241</xdr:rowOff>
    </xdr:from>
    <xdr:to>
      <xdr:col>15</xdr:col>
      <xdr:colOff>180975</xdr:colOff>
      <xdr:row>99</xdr:row>
      <xdr:rowOff>49612</xdr:rowOff>
    </xdr:to>
    <xdr:cxnSp macro="">
      <xdr:nvCxnSpPr>
        <xdr:cNvPr id="468" name="直線コネクタ 467"/>
        <xdr:cNvCxnSpPr/>
      </xdr:nvCxnSpPr>
      <xdr:spPr>
        <a:xfrm flipV="1">
          <a:off x="9639300" y="17015791"/>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36706</xdr:rowOff>
    </xdr:from>
    <xdr:to>
      <xdr:col>14</xdr:col>
      <xdr:colOff>28575</xdr:colOff>
      <xdr:row>99</xdr:row>
      <xdr:rowOff>49612</xdr:rowOff>
    </xdr:to>
    <xdr:cxnSp macro="">
      <xdr:nvCxnSpPr>
        <xdr:cNvPr id="471" name="直線コネクタ 470"/>
        <xdr:cNvCxnSpPr/>
      </xdr:nvCxnSpPr>
      <xdr:spPr>
        <a:xfrm>
          <a:off x="8750300" y="17010256"/>
          <a:ext cx="8890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36706</xdr:rowOff>
    </xdr:from>
    <xdr:to>
      <xdr:col>12</xdr:col>
      <xdr:colOff>511175</xdr:colOff>
      <xdr:row>99</xdr:row>
      <xdr:rowOff>39244</xdr:rowOff>
    </xdr:to>
    <xdr:cxnSp macro="">
      <xdr:nvCxnSpPr>
        <xdr:cNvPr id="474" name="直線コネクタ 473"/>
        <xdr:cNvCxnSpPr/>
      </xdr:nvCxnSpPr>
      <xdr:spPr>
        <a:xfrm flipV="1">
          <a:off x="7861300" y="17010256"/>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39244</xdr:rowOff>
    </xdr:from>
    <xdr:to>
      <xdr:col>11</xdr:col>
      <xdr:colOff>307975</xdr:colOff>
      <xdr:row>99</xdr:row>
      <xdr:rowOff>47299</xdr:rowOff>
    </xdr:to>
    <xdr:cxnSp macro="">
      <xdr:nvCxnSpPr>
        <xdr:cNvPr id="477" name="直線コネクタ 476"/>
        <xdr:cNvCxnSpPr/>
      </xdr:nvCxnSpPr>
      <xdr:spPr>
        <a:xfrm flipV="1">
          <a:off x="6972300" y="17012794"/>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162891</xdr:rowOff>
    </xdr:from>
    <xdr:to>
      <xdr:col>15</xdr:col>
      <xdr:colOff>231775</xdr:colOff>
      <xdr:row>99</xdr:row>
      <xdr:rowOff>93041</xdr:rowOff>
    </xdr:to>
    <xdr:sp macro="" textlink="">
      <xdr:nvSpPr>
        <xdr:cNvPr id="487" name="円/楕円 486"/>
        <xdr:cNvSpPr/>
      </xdr:nvSpPr>
      <xdr:spPr>
        <a:xfrm>
          <a:off x="10426700" y="169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122268</xdr:rowOff>
    </xdr:from>
    <xdr:ext cx="534377" cy="259045"/>
    <xdr:sp macro="" textlink="">
      <xdr:nvSpPr>
        <xdr:cNvPr id="488" name="土木費該当値テキスト"/>
        <xdr:cNvSpPr txBox="1"/>
      </xdr:nvSpPr>
      <xdr:spPr>
        <a:xfrm>
          <a:off x="10528300" y="167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170262</xdr:rowOff>
    </xdr:from>
    <xdr:to>
      <xdr:col>14</xdr:col>
      <xdr:colOff>79375</xdr:colOff>
      <xdr:row>99</xdr:row>
      <xdr:rowOff>100412</xdr:rowOff>
    </xdr:to>
    <xdr:sp macro="" textlink="">
      <xdr:nvSpPr>
        <xdr:cNvPr id="489" name="円/楕円 488"/>
        <xdr:cNvSpPr/>
      </xdr:nvSpPr>
      <xdr:spPr>
        <a:xfrm>
          <a:off x="9588500" y="169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91539</xdr:rowOff>
    </xdr:from>
    <xdr:ext cx="534377" cy="259045"/>
    <xdr:sp macro="" textlink="">
      <xdr:nvSpPr>
        <xdr:cNvPr id="490" name="テキスト ボックス 489"/>
        <xdr:cNvSpPr txBox="1"/>
      </xdr:nvSpPr>
      <xdr:spPr>
        <a:xfrm>
          <a:off x="9372111" y="170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157356</xdr:rowOff>
    </xdr:from>
    <xdr:to>
      <xdr:col>12</xdr:col>
      <xdr:colOff>561975</xdr:colOff>
      <xdr:row>99</xdr:row>
      <xdr:rowOff>87506</xdr:rowOff>
    </xdr:to>
    <xdr:sp macro="" textlink="">
      <xdr:nvSpPr>
        <xdr:cNvPr id="491" name="円/楕円 490"/>
        <xdr:cNvSpPr/>
      </xdr:nvSpPr>
      <xdr:spPr>
        <a:xfrm>
          <a:off x="8699500" y="169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104033</xdr:rowOff>
    </xdr:from>
    <xdr:ext cx="534377" cy="259045"/>
    <xdr:sp macro="" textlink="">
      <xdr:nvSpPr>
        <xdr:cNvPr id="492" name="テキスト ボックス 491"/>
        <xdr:cNvSpPr txBox="1"/>
      </xdr:nvSpPr>
      <xdr:spPr>
        <a:xfrm>
          <a:off x="8483111" y="167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159894</xdr:rowOff>
    </xdr:from>
    <xdr:to>
      <xdr:col>11</xdr:col>
      <xdr:colOff>358775</xdr:colOff>
      <xdr:row>99</xdr:row>
      <xdr:rowOff>90044</xdr:rowOff>
    </xdr:to>
    <xdr:sp macro="" textlink="">
      <xdr:nvSpPr>
        <xdr:cNvPr id="493" name="円/楕円 492"/>
        <xdr:cNvSpPr/>
      </xdr:nvSpPr>
      <xdr:spPr>
        <a:xfrm>
          <a:off x="7810500" y="169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81171</xdr:rowOff>
    </xdr:from>
    <xdr:ext cx="534377" cy="259045"/>
    <xdr:sp macro="" textlink="">
      <xdr:nvSpPr>
        <xdr:cNvPr id="494" name="テキスト ボックス 493"/>
        <xdr:cNvSpPr txBox="1"/>
      </xdr:nvSpPr>
      <xdr:spPr>
        <a:xfrm>
          <a:off x="7594111" y="170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167949</xdr:rowOff>
    </xdr:from>
    <xdr:to>
      <xdr:col>10</xdr:col>
      <xdr:colOff>155575</xdr:colOff>
      <xdr:row>99</xdr:row>
      <xdr:rowOff>98099</xdr:rowOff>
    </xdr:to>
    <xdr:sp macro="" textlink="">
      <xdr:nvSpPr>
        <xdr:cNvPr id="495" name="円/楕円 494"/>
        <xdr:cNvSpPr/>
      </xdr:nvSpPr>
      <xdr:spPr>
        <a:xfrm>
          <a:off x="6921500" y="169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89226</xdr:rowOff>
    </xdr:from>
    <xdr:ext cx="534377" cy="259045"/>
    <xdr:sp macro="" textlink="">
      <xdr:nvSpPr>
        <xdr:cNvPr id="496" name="テキスト ボックス 495"/>
        <xdr:cNvSpPr txBox="1"/>
      </xdr:nvSpPr>
      <xdr:spPr>
        <a:xfrm>
          <a:off x="6705111" y="170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75921</xdr:rowOff>
    </xdr:from>
    <xdr:to>
      <xdr:col>23</xdr:col>
      <xdr:colOff>517525</xdr:colOff>
      <xdr:row>38</xdr:row>
      <xdr:rowOff>93752</xdr:rowOff>
    </xdr:to>
    <xdr:cxnSp macro="">
      <xdr:nvCxnSpPr>
        <xdr:cNvPr id="528" name="直線コネクタ 527"/>
        <xdr:cNvCxnSpPr/>
      </xdr:nvCxnSpPr>
      <xdr:spPr>
        <a:xfrm flipV="1">
          <a:off x="15481300" y="659102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79121</xdr:rowOff>
    </xdr:from>
    <xdr:to>
      <xdr:col>22</xdr:col>
      <xdr:colOff>365125</xdr:colOff>
      <xdr:row>38</xdr:row>
      <xdr:rowOff>93752</xdr:rowOff>
    </xdr:to>
    <xdr:cxnSp macro="">
      <xdr:nvCxnSpPr>
        <xdr:cNvPr id="531" name="直線コネクタ 530"/>
        <xdr:cNvCxnSpPr/>
      </xdr:nvCxnSpPr>
      <xdr:spPr>
        <a:xfrm>
          <a:off x="14592300" y="6422771"/>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79121</xdr:rowOff>
    </xdr:from>
    <xdr:to>
      <xdr:col>21</xdr:col>
      <xdr:colOff>161925</xdr:colOff>
      <xdr:row>37</xdr:row>
      <xdr:rowOff>120530</xdr:rowOff>
    </xdr:to>
    <xdr:cxnSp macro="">
      <xdr:nvCxnSpPr>
        <xdr:cNvPr id="534" name="直線コネクタ 533"/>
        <xdr:cNvCxnSpPr/>
      </xdr:nvCxnSpPr>
      <xdr:spPr>
        <a:xfrm flipV="1">
          <a:off x="13703300" y="6422771"/>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120530</xdr:rowOff>
    </xdr:from>
    <xdr:to>
      <xdr:col>19</xdr:col>
      <xdr:colOff>644525</xdr:colOff>
      <xdr:row>38</xdr:row>
      <xdr:rowOff>90094</xdr:rowOff>
    </xdr:to>
    <xdr:cxnSp macro="">
      <xdr:nvCxnSpPr>
        <xdr:cNvPr id="537" name="直線コネクタ 536"/>
        <xdr:cNvCxnSpPr/>
      </xdr:nvCxnSpPr>
      <xdr:spPr>
        <a:xfrm flipV="1">
          <a:off x="12814300" y="6464180"/>
          <a:ext cx="889000" cy="1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25121</xdr:rowOff>
    </xdr:from>
    <xdr:to>
      <xdr:col>23</xdr:col>
      <xdr:colOff>568325</xdr:colOff>
      <xdr:row>38</xdr:row>
      <xdr:rowOff>126721</xdr:rowOff>
    </xdr:to>
    <xdr:sp macro="" textlink="">
      <xdr:nvSpPr>
        <xdr:cNvPr id="547" name="円/楕円 546"/>
        <xdr:cNvSpPr/>
      </xdr:nvSpPr>
      <xdr:spPr>
        <a:xfrm>
          <a:off x="162687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111498</xdr:rowOff>
    </xdr:from>
    <xdr:ext cx="534377" cy="259045"/>
    <xdr:sp macro="" textlink="">
      <xdr:nvSpPr>
        <xdr:cNvPr id="548" name="消防費該当値テキスト"/>
        <xdr:cNvSpPr txBox="1"/>
      </xdr:nvSpPr>
      <xdr:spPr>
        <a:xfrm>
          <a:off x="16370300" y="6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42952</xdr:rowOff>
    </xdr:from>
    <xdr:to>
      <xdr:col>22</xdr:col>
      <xdr:colOff>415925</xdr:colOff>
      <xdr:row>38</xdr:row>
      <xdr:rowOff>144552</xdr:rowOff>
    </xdr:to>
    <xdr:sp macro="" textlink="">
      <xdr:nvSpPr>
        <xdr:cNvPr id="549" name="円/楕円 548"/>
        <xdr:cNvSpPr/>
      </xdr:nvSpPr>
      <xdr:spPr>
        <a:xfrm>
          <a:off x="15430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135679</xdr:rowOff>
    </xdr:from>
    <xdr:ext cx="534377" cy="259045"/>
    <xdr:sp macro="" textlink="">
      <xdr:nvSpPr>
        <xdr:cNvPr id="550" name="テキスト ボックス 549"/>
        <xdr:cNvSpPr txBox="1"/>
      </xdr:nvSpPr>
      <xdr:spPr>
        <a:xfrm>
          <a:off x="15214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28321</xdr:rowOff>
    </xdr:from>
    <xdr:to>
      <xdr:col>21</xdr:col>
      <xdr:colOff>212725</xdr:colOff>
      <xdr:row>37</xdr:row>
      <xdr:rowOff>129921</xdr:rowOff>
    </xdr:to>
    <xdr:sp macro="" textlink="">
      <xdr:nvSpPr>
        <xdr:cNvPr id="551" name="円/楕円 550"/>
        <xdr:cNvSpPr/>
      </xdr:nvSpPr>
      <xdr:spPr>
        <a:xfrm>
          <a:off x="1454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121048</xdr:rowOff>
    </xdr:from>
    <xdr:ext cx="534377" cy="259045"/>
    <xdr:sp macro="" textlink="">
      <xdr:nvSpPr>
        <xdr:cNvPr id="552" name="テキスト ボックス 551"/>
        <xdr:cNvSpPr txBox="1"/>
      </xdr:nvSpPr>
      <xdr:spPr>
        <a:xfrm>
          <a:off x="14325111" y="64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69730</xdr:rowOff>
    </xdr:from>
    <xdr:to>
      <xdr:col>20</xdr:col>
      <xdr:colOff>9525</xdr:colOff>
      <xdr:row>37</xdr:row>
      <xdr:rowOff>171331</xdr:rowOff>
    </xdr:to>
    <xdr:sp macro="" textlink="">
      <xdr:nvSpPr>
        <xdr:cNvPr id="553" name="円/楕円 552"/>
        <xdr:cNvSpPr/>
      </xdr:nvSpPr>
      <xdr:spPr>
        <a:xfrm>
          <a:off x="13652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162458</xdr:rowOff>
    </xdr:from>
    <xdr:ext cx="534377" cy="259045"/>
    <xdr:sp macro="" textlink="">
      <xdr:nvSpPr>
        <xdr:cNvPr id="554" name="テキスト ボックス 553"/>
        <xdr:cNvSpPr txBox="1"/>
      </xdr:nvSpPr>
      <xdr:spPr>
        <a:xfrm>
          <a:off x="13436111" y="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39294</xdr:rowOff>
    </xdr:from>
    <xdr:to>
      <xdr:col>18</xdr:col>
      <xdr:colOff>492125</xdr:colOff>
      <xdr:row>38</xdr:row>
      <xdr:rowOff>140894</xdr:rowOff>
    </xdr:to>
    <xdr:sp macro="" textlink="">
      <xdr:nvSpPr>
        <xdr:cNvPr id="555" name="円/楕円 554"/>
        <xdr:cNvSpPr/>
      </xdr:nvSpPr>
      <xdr:spPr>
        <a:xfrm>
          <a:off x="12763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132021</xdr:rowOff>
    </xdr:from>
    <xdr:ext cx="534377" cy="259045"/>
    <xdr:sp macro="" textlink="">
      <xdr:nvSpPr>
        <xdr:cNvPr id="556" name="テキスト ボックス 555"/>
        <xdr:cNvSpPr txBox="1"/>
      </xdr:nvSpPr>
      <xdr:spPr>
        <a:xfrm>
          <a:off x="12547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6541</xdr:rowOff>
    </xdr:from>
    <xdr:to>
      <xdr:col>23</xdr:col>
      <xdr:colOff>517525</xdr:colOff>
      <xdr:row>58</xdr:row>
      <xdr:rowOff>8496</xdr:rowOff>
    </xdr:to>
    <xdr:cxnSp macro="">
      <xdr:nvCxnSpPr>
        <xdr:cNvPr id="586" name="直線コネクタ 585"/>
        <xdr:cNvCxnSpPr/>
      </xdr:nvCxnSpPr>
      <xdr:spPr>
        <a:xfrm>
          <a:off x="15481300" y="9779191"/>
          <a:ext cx="838200" cy="1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117780</xdr:rowOff>
    </xdr:from>
    <xdr:to>
      <xdr:col>22</xdr:col>
      <xdr:colOff>365125</xdr:colOff>
      <xdr:row>57</xdr:row>
      <xdr:rowOff>6541</xdr:rowOff>
    </xdr:to>
    <xdr:cxnSp macro="">
      <xdr:nvCxnSpPr>
        <xdr:cNvPr id="589" name="直線コネクタ 588"/>
        <xdr:cNvCxnSpPr/>
      </xdr:nvCxnSpPr>
      <xdr:spPr>
        <a:xfrm>
          <a:off x="14592300" y="9547530"/>
          <a:ext cx="889000" cy="2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117780</xdr:rowOff>
    </xdr:from>
    <xdr:to>
      <xdr:col>21</xdr:col>
      <xdr:colOff>161925</xdr:colOff>
      <xdr:row>58</xdr:row>
      <xdr:rowOff>55220</xdr:rowOff>
    </xdr:to>
    <xdr:cxnSp macro="">
      <xdr:nvCxnSpPr>
        <xdr:cNvPr id="592" name="直線コネクタ 591"/>
        <xdr:cNvCxnSpPr/>
      </xdr:nvCxnSpPr>
      <xdr:spPr>
        <a:xfrm flipV="1">
          <a:off x="13703300" y="9547530"/>
          <a:ext cx="889000" cy="4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55220</xdr:rowOff>
    </xdr:from>
    <xdr:to>
      <xdr:col>19</xdr:col>
      <xdr:colOff>644525</xdr:colOff>
      <xdr:row>58</xdr:row>
      <xdr:rowOff>97320</xdr:rowOff>
    </xdr:to>
    <xdr:cxnSp macro="">
      <xdr:nvCxnSpPr>
        <xdr:cNvPr id="595" name="直線コネクタ 594"/>
        <xdr:cNvCxnSpPr/>
      </xdr:nvCxnSpPr>
      <xdr:spPr>
        <a:xfrm flipV="1">
          <a:off x="12814300" y="999932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129146</xdr:rowOff>
    </xdr:from>
    <xdr:to>
      <xdr:col>23</xdr:col>
      <xdr:colOff>568325</xdr:colOff>
      <xdr:row>58</xdr:row>
      <xdr:rowOff>59296</xdr:rowOff>
    </xdr:to>
    <xdr:sp macro="" textlink="">
      <xdr:nvSpPr>
        <xdr:cNvPr id="605" name="円/楕円 604"/>
        <xdr:cNvSpPr/>
      </xdr:nvSpPr>
      <xdr:spPr>
        <a:xfrm>
          <a:off x="16268700" y="99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107573</xdr:rowOff>
    </xdr:from>
    <xdr:ext cx="534377" cy="259045"/>
    <xdr:sp macro="" textlink="">
      <xdr:nvSpPr>
        <xdr:cNvPr id="606" name="教育費該当値テキスト"/>
        <xdr:cNvSpPr txBox="1"/>
      </xdr:nvSpPr>
      <xdr:spPr>
        <a:xfrm>
          <a:off x="16370300" y="98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127191</xdr:rowOff>
    </xdr:from>
    <xdr:to>
      <xdr:col>22</xdr:col>
      <xdr:colOff>415925</xdr:colOff>
      <xdr:row>57</xdr:row>
      <xdr:rowOff>57341</xdr:rowOff>
    </xdr:to>
    <xdr:sp macro="" textlink="">
      <xdr:nvSpPr>
        <xdr:cNvPr id="607" name="円/楕円 606"/>
        <xdr:cNvSpPr/>
      </xdr:nvSpPr>
      <xdr:spPr>
        <a:xfrm>
          <a:off x="15430500" y="9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48468</xdr:rowOff>
    </xdr:from>
    <xdr:ext cx="534377" cy="259045"/>
    <xdr:sp macro="" textlink="">
      <xdr:nvSpPr>
        <xdr:cNvPr id="608" name="テキスト ボックス 607"/>
        <xdr:cNvSpPr txBox="1"/>
      </xdr:nvSpPr>
      <xdr:spPr>
        <a:xfrm>
          <a:off x="15214111" y="9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66980</xdr:rowOff>
    </xdr:from>
    <xdr:to>
      <xdr:col>21</xdr:col>
      <xdr:colOff>212725</xdr:colOff>
      <xdr:row>55</xdr:row>
      <xdr:rowOff>168580</xdr:rowOff>
    </xdr:to>
    <xdr:sp macro="" textlink="">
      <xdr:nvSpPr>
        <xdr:cNvPr id="609" name="円/楕円 608"/>
        <xdr:cNvSpPr/>
      </xdr:nvSpPr>
      <xdr:spPr>
        <a:xfrm>
          <a:off x="14541500" y="94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13657</xdr:rowOff>
    </xdr:from>
    <xdr:ext cx="534377" cy="259045"/>
    <xdr:sp macro="" textlink="">
      <xdr:nvSpPr>
        <xdr:cNvPr id="610" name="テキスト ボックス 609"/>
        <xdr:cNvSpPr txBox="1"/>
      </xdr:nvSpPr>
      <xdr:spPr>
        <a:xfrm>
          <a:off x="14325111" y="92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4420</xdr:rowOff>
    </xdr:from>
    <xdr:to>
      <xdr:col>20</xdr:col>
      <xdr:colOff>9525</xdr:colOff>
      <xdr:row>58</xdr:row>
      <xdr:rowOff>106020</xdr:rowOff>
    </xdr:to>
    <xdr:sp macro="" textlink="">
      <xdr:nvSpPr>
        <xdr:cNvPr id="611" name="円/楕円 610"/>
        <xdr:cNvSpPr/>
      </xdr:nvSpPr>
      <xdr:spPr>
        <a:xfrm>
          <a:off x="13652500" y="99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97147</xdr:rowOff>
    </xdr:from>
    <xdr:ext cx="534377" cy="259045"/>
    <xdr:sp macro="" textlink="">
      <xdr:nvSpPr>
        <xdr:cNvPr id="612" name="テキスト ボックス 611"/>
        <xdr:cNvSpPr txBox="1"/>
      </xdr:nvSpPr>
      <xdr:spPr>
        <a:xfrm>
          <a:off x="13436111" y="100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46520</xdr:rowOff>
    </xdr:from>
    <xdr:to>
      <xdr:col>18</xdr:col>
      <xdr:colOff>492125</xdr:colOff>
      <xdr:row>58</xdr:row>
      <xdr:rowOff>148120</xdr:rowOff>
    </xdr:to>
    <xdr:sp macro="" textlink="">
      <xdr:nvSpPr>
        <xdr:cNvPr id="613" name="円/楕円 612"/>
        <xdr:cNvSpPr/>
      </xdr:nvSpPr>
      <xdr:spPr>
        <a:xfrm>
          <a:off x="12763500" y="9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139247</xdr:rowOff>
    </xdr:from>
    <xdr:ext cx="534377" cy="259045"/>
    <xdr:sp macro="" textlink="">
      <xdr:nvSpPr>
        <xdr:cNvPr id="614" name="テキスト ボックス 613"/>
        <xdr:cNvSpPr txBox="1"/>
      </xdr:nvSpPr>
      <xdr:spPr>
        <a:xfrm>
          <a:off x="12547111" y="100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120655</xdr:rowOff>
    </xdr:from>
    <xdr:to>
      <xdr:col>23</xdr:col>
      <xdr:colOff>517525</xdr:colOff>
      <xdr:row>78</xdr:row>
      <xdr:rowOff>135914</xdr:rowOff>
    </xdr:to>
    <xdr:cxnSp macro="">
      <xdr:nvCxnSpPr>
        <xdr:cNvPr id="641" name="直線コネクタ 640"/>
        <xdr:cNvCxnSpPr/>
      </xdr:nvCxnSpPr>
      <xdr:spPr>
        <a:xfrm flipV="1">
          <a:off x="15481300" y="13493755"/>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134965</xdr:rowOff>
    </xdr:from>
    <xdr:to>
      <xdr:col>22</xdr:col>
      <xdr:colOff>365125</xdr:colOff>
      <xdr:row>78</xdr:row>
      <xdr:rowOff>135914</xdr:rowOff>
    </xdr:to>
    <xdr:cxnSp macro="">
      <xdr:nvCxnSpPr>
        <xdr:cNvPr id="644" name="直線コネクタ 643"/>
        <xdr:cNvCxnSpPr/>
      </xdr:nvCxnSpPr>
      <xdr:spPr>
        <a:xfrm>
          <a:off x="14592300" y="13508065"/>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134965</xdr:rowOff>
    </xdr:from>
    <xdr:to>
      <xdr:col>21</xdr:col>
      <xdr:colOff>161925</xdr:colOff>
      <xdr:row>78</xdr:row>
      <xdr:rowOff>139210</xdr:rowOff>
    </xdr:to>
    <xdr:cxnSp macro="">
      <xdr:nvCxnSpPr>
        <xdr:cNvPr id="647" name="直線コネクタ 646"/>
        <xdr:cNvCxnSpPr/>
      </xdr:nvCxnSpPr>
      <xdr:spPr>
        <a:xfrm flipV="1">
          <a:off x="13703300" y="1350806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133573</xdr:rowOff>
    </xdr:from>
    <xdr:to>
      <xdr:col>19</xdr:col>
      <xdr:colOff>644525</xdr:colOff>
      <xdr:row>78</xdr:row>
      <xdr:rowOff>139210</xdr:rowOff>
    </xdr:to>
    <xdr:cxnSp macro="">
      <xdr:nvCxnSpPr>
        <xdr:cNvPr id="650" name="直線コネクタ 649"/>
        <xdr:cNvCxnSpPr/>
      </xdr:nvCxnSpPr>
      <xdr:spPr>
        <a:xfrm>
          <a:off x="12814300" y="13506673"/>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69855</xdr:rowOff>
    </xdr:from>
    <xdr:to>
      <xdr:col>23</xdr:col>
      <xdr:colOff>568325</xdr:colOff>
      <xdr:row>79</xdr:row>
      <xdr:rowOff>5</xdr:rowOff>
    </xdr:to>
    <xdr:sp macro="" textlink="">
      <xdr:nvSpPr>
        <xdr:cNvPr id="660" name="円/楕円 659"/>
        <xdr:cNvSpPr/>
      </xdr:nvSpPr>
      <xdr:spPr>
        <a:xfrm>
          <a:off x="16268700" y="134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29232</xdr:rowOff>
    </xdr:from>
    <xdr:ext cx="469744" cy="259045"/>
    <xdr:sp macro="" textlink="">
      <xdr:nvSpPr>
        <xdr:cNvPr id="661" name="災害復旧費該当値テキスト"/>
        <xdr:cNvSpPr txBox="1"/>
      </xdr:nvSpPr>
      <xdr:spPr>
        <a:xfrm>
          <a:off x="16370300" y="132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85114</xdr:rowOff>
    </xdr:from>
    <xdr:to>
      <xdr:col>22</xdr:col>
      <xdr:colOff>415925</xdr:colOff>
      <xdr:row>79</xdr:row>
      <xdr:rowOff>15264</xdr:rowOff>
    </xdr:to>
    <xdr:sp macro="" textlink="">
      <xdr:nvSpPr>
        <xdr:cNvPr id="662" name="円/楕円 661"/>
        <xdr:cNvSpPr/>
      </xdr:nvSpPr>
      <xdr:spPr>
        <a:xfrm>
          <a:off x="15430500" y="13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6391</xdr:rowOff>
    </xdr:from>
    <xdr:ext cx="469744" cy="259045"/>
    <xdr:sp macro="" textlink="">
      <xdr:nvSpPr>
        <xdr:cNvPr id="663" name="テキスト ボックス 662"/>
        <xdr:cNvSpPr txBox="1"/>
      </xdr:nvSpPr>
      <xdr:spPr>
        <a:xfrm>
          <a:off x="15246427" y="135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84165</xdr:rowOff>
    </xdr:from>
    <xdr:to>
      <xdr:col>21</xdr:col>
      <xdr:colOff>212725</xdr:colOff>
      <xdr:row>79</xdr:row>
      <xdr:rowOff>14315</xdr:rowOff>
    </xdr:to>
    <xdr:sp macro="" textlink="">
      <xdr:nvSpPr>
        <xdr:cNvPr id="664" name="円/楕円 663"/>
        <xdr:cNvSpPr/>
      </xdr:nvSpPr>
      <xdr:spPr>
        <a:xfrm>
          <a:off x="14541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5442</xdr:rowOff>
    </xdr:from>
    <xdr:ext cx="469744" cy="259045"/>
    <xdr:sp macro="" textlink="">
      <xdr:nvSpPr>
        <xdr:cNvPr id="665" name="テキスト ボックス 664"/>
        <xdr:cNvSpPr txBox="1"/>
      </xdr:nvSpPr>
      <xdr:spPr>
        <a:xfrm>
          <a:off x="14357427"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88410</xdr:rowOff>
    </xdr:from>
    <xdr:to>
      <xdr:col>20</xdr:col>
      <xdr:colOff>9525</xdr:colOff>
      <xdr:row>79</xdr:row>
      <xdr:rowOff>18560</xdr:rowOff>
    </xdr:to>
    <xdr:sp macro="" textlink="">
      <xdr:nvSpPr>
        <xdr:cNvPr id="666" name="円/楕円 665"/>
        <xdr:cNvSpPr/>
      </xdr:nvSpPr>
      <xdr:spPr>
        <a:xfrm>
          <a:off x="13652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9687</xdr:rowOff>
    </xdr:from>
    <xdr:ext cx="378565" cy="259045"/>
    <xdr:sp macro="" textlink="">
      <xdr:nvSpPr>
        <xdr:cNvPr id="667" name="テキスト ボックス 666"/>
        <xdr:cNvSpPr txBox="1"/>
      </xdr:nvSpPr>
      <xdr:spPr>
        <a:xfrm>
          <a:off x="13514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82773</xdr:rowOff>
    </xdr:from>
    <xdr:to>
      <xdr:col>18</xdr:col>
      <xdr:colOff>492125</xdr:colOff>
      <xdr:row>79</xdr:row>
      <xdr:rowOff>12923</xdr:rowOff>
    </xdr:to>
    <xdr:sp macro="" textlink="">
      <xdr:nvSpPr>
        <xdr:cNvPr id="668" name="円/楕円 667"/>
        <xdr:cNvSpPr/>
      </xdr:nvSpPr>
      <xdr:spPr>
        <a:xfrm>
          <a:off x="12763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4050</xdr:rowOff>
    </xdr:from>
    <xdr:ext cx="469744" cy="259045"/>
    <xdr:sp macro="" textlink="">
      <xdr:nvSpPr>
        <xdr:cNvPr id="669" name="テキスト ボックス 668"/>
        <xdr:cNvSpPr txBox="1"/>
      </xdr:nvSpPr>
      <xdr:spPr>
        <a:xfrm>
          <a:off x="12579427" y="135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151740</xdr:rowOff>
    </xdr:from>
    <xdr:to>
      <xdr:col>23</xdr:col>
      <xdr:colOff>517525</xdr:colOff>
      <xdr:row>96</xdr:row>
      <xdr:rowOff>164325</xdr:rowOff>
    </xdr:to>
    <xdr:cxnSp macro="">
      <xdr:nvCxnSpPr>
        <xdr:cNvPr id="698" name="直線コネクタ 697"/>
        <xdr:cNvCxnSpPr/>
      </xdr:nvCxnSpPr>
      <xdr:spPr>
        <a:xfrm>
          <a:off x="15481300" y="16610940"/>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103873</xdr:rowOff>
    </xdr:from>
    <xdr:to>
      <xdr:col>22</xdr:col>
      <xdr:colOff>365125</xdr:colOff>
      <xdr:row>96</xdr:row>
      <xdr:rowOff>151740</xdr:rowOff>
    </xdr:to>
    <xdr:cxnSp macro="">
      <xdr:nvCxnSpPr>
        <xdr:cNvPr id="701" name="直線コネクタ 700"/>
        <xdr:cNvCxnSpPr/>
      </xdr:nvCxnSpPr>
      <xdr:spPr>
        <a:xfrm>
          <a:off x="14592300" y="16563073"/>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61810</xdr:rowOff>
    </xdr:from>
    <xdr:to>
      <xdr:col>21</xdr:col>
      <xdr:colOff>161925</xdr:colOff>
      <xdr:row>96</xdr:row>
      <xdr:rowOff>103873</xdr:rowOff>
    </xdr:to>
    <xdr:cxnSp macro="">
      <xdr:nvCxnSpPr>
        <xdr:cNvPr id="704" name="直線コネクタ 703"/>
        <xdr:cNvCxnSpPr/>
      </xdr:nvCxnSpPr>
      <xdr:spPr>
        <a:xfrm>
          <a:off x="13703300" y="1652101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8737</xdr:rowOff>
    </xdr:from>
    <xdr:to>
      <xdr:col>19</xdr:col>
      <xdr:colOff>644525</xdr:colOff>
      <xdr:row>96</xdr:row>
      <xdr:rowOff>61810</xdr:rowOff>
    </xdr:to>
    <xdr:cxnSp macro="">
      <xdr:nvCxnSpPr>
        <xdr:cNvPr id="707" name="直線コネクタ 706"/>
        <xdr:cNvCxnSpPr/>
      </xdr:nvCxnSpPr>
      <xdr:spPr>
        <a:xfrm>
          <a:off x="12814300" y="16467937"/>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113525</xdr:rowOff>
    </xdr:from>
    <xdr:to>
      <xdr:col>23</xdr:col>
      <xdr:colOff>568325</xdr:colOff>
      <xdr:row>97</xdr:row>
      <xdr:rowOff>43675</xdr:rowOff>
    </xdr:to>
    <xdr:sp macro="" textlink="">
      <xdr:nvSpPr>
        <xdr:cNvPr id="717" name="円/楕円 716"/>
        <xdr:cNvSpPr/>
      </xdr:nvSpPr>
      <xdr:spPr>
        <a:xfrm>
          <a:off x="16268700" y="165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91952</xdr:rowOff>
    </xdr:from>
    <xdr:ext cx="534377" cy="259045"/>
    <xdr:sp macro="" textlink="">
      <xdr:nvSpPr>
        <xdr:cNvPr id="718" name="公債費該当値テキスト"/>
        <xdr:cNvSpPr txBox="1"/>
      </xdr:nvSpPr>
      <xdr:spPr>
        <a:xfrm>
          <a:off x="16370300" y="165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100940</xdr:rowOff>
    </xdr:from>
    <xdr:to>
      <xdr:col>22</xdr:col>
      <xdr:colOff>415925</xdr:colOff>
      <xdr:row>97</xdr:row>
      <xdr:rowOff>31090</xdr:rowOff>
    </xdr:to>
    <xdr:sp macro="" textlink="">
      <xdr:nvSpPr>
        <xdr:cNvPr id="719" name="円/楕円 718"/>
        <xdr:cNvSpPr/>
      </xdr:nvSpPr>
      <xdr:spPr>
        <a:xfrm>
          <a:off x="15430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22217</xdr:rowOff>
    </xdr:from>
    <xdr:ext cx="534377" cy="259045"/>
    <xdr:sp macro="" textlink="">
      <xdr:nvSpPr>
        <xdr:cNvPr id="720" name="テキスト ボックス 719"/>
        <xdr:cNvSpPr txBox="1"/>
      </xdr:nvSpPr>
      <xdr:spPr>
        <a:xfrm>
          <a:off x="15214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53073</xdr:rowOff>
    </xdr:from>
    <xdr:to>
      <xdr:col>21</xdr:col>
      <xdr:colOff>212725</xdr:colOff>
      <xdr:row>96</xdr:row>
      <xdr:rowOff>154673</xdr:rowOff>
    </xdr:to>
    <xdr:sp macro="" textlink="">
      <xdr:nvSpPr>
        <xdr:cNvPr id="721" name="円/楕円 720"/>
        <xdr:cNvSpPr/>
      </xdr:nvSpPr>
      <xdr:spPr>
        <a:xfrm>
          <a:off x="14541500" y="16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145800</xdr:rowOff>
    </xdr:from>
    <xdr:ext cx="534377" cy="259045"/>
    <xdr:sp macro="" textlink="">
      <xdr:nvSpPr>
        <xdr:cNvPr id="722" name="テキスト ボックス 721"/>
        <xdr:cNvSpPr txBox="1"/>
      </xdr:nvSpPr>
      <xdr:spPr>
        <a:xfrm>
          <a:off x="14325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11010</xdr:rowOff>
    </xdr:from>
    <xdr:to>
      <xdr:col>20</xdr:col>
      <xdr:colOff>9525</xdr:colOff>
      <xdr:row>96</xdr:row>
      <xdr:rowOff>112610</xdr:rowOff>
    </xdr:to>
    <xdr:sp macro="" textlink="">
      <xdr:nvSpPr>
        <xdr:cNvPr id="723" name="円/楕円 722"/>
        <xdr:cNvSpPr/>
      </xdr:nvSpPr>
      <xdr:spPr>
        <a:xfrm>
          <a:off x="13652500" y="164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103737</xdr:rowOff>
    </xdr:from>
    <xdr:ext cx="534377" cy="259045"/>
    <xdr:sp macro="" textlink="">
      <xdr:nvSpPr>
        <xdr:cNvPr id="724" name="テキスト ボックス 723"/>
        <xdr:cNvSpPr txBox="1"/>
      </xdr:nvSpPr>
      <xdr:spPr>
        <a:xfrm>
          <a:off x="13436111" y="165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129387</xdr:rowOff>
    </xdr:from>
    <xdr:to>
      <xdr:col>18</xdr:col>
      <xdr:colOff>492125</xdr:colOff>
      <xdr:row>96</xdr:row>
      <xdr:rowOff>59537</xdr:rowOff>
    </xdr:to>
    <xdr:sp macro="" textlink="">
      <xdr:nvSpPr>
        <xdr:cNvPr id="725" name="円/楕円 724"/>
        <xdr:cNvSpPr/>
      </xdr:nvSpPr>
      <xdr:spPr>
        <a:xfrm>
          <a:off x="12763500" y="164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50664</xdr:rowOff>
    </xdr:from>
    <xdr:ext cx="534377" cy="259045"/>
    <xdr:sp macro="" textlink="">
      <xdr:nvSpPr>
        <xdr:cNvPr id="726" name="テキスト ボックス 725"/>
        <xdr:cNvSpPr txBox="1"/>
      </xdr:nvSpPr>
      <xdr:spPr>
        <a:xfrm>
          <a:off x="12547111" y="165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目的別経費については、全体的に類似団体とほぼ同程度で推移しているが、民生費、衛生費及び公債費について差異が生じている。</a:t>
          </a:r>
        </a:p>
        <a:p>
          <a:r>
            <a:rPr kumimoji="1" lang="ja-JP" altLang="en-US" sz="1300">
              <a:latin typeface="ＭＳ Ｐゴシック"/>
            </a:rPr>
            <a:t>　民生費における住民一人当たりのコストは</a:t>
          </a:r>
          <a:r>
            <a:rPr kumimoji="1" lang="en-US" altLang="ja-JP" sz="1300">
              <a:latin typeface="ＭＳ Ｐゴシック"/>
            </a:rPr>
            <a:t>199,497</a:t>
          </a:r>
          <a:r>
            <a:rPr kumimoji="1" lang="ja-JP" altLang="en-US" sz="1300">
              <a:latin typeface="ＭＳ Ｐゴシック"/>
            </a:rPr>
            <a:t>円であり、全国市町村平均比較で</a:t>
          </a:r>
          <a:r>
            <a:rPr kumimoji="1" lang="en-US" altLang="ja-JP" sz="1300">
              <a:latin typeface="ＭＳ Ｐゴシック"/>
            </a:rPr>
            <a:t>35,689</a:t>
          </a:r>
          <a:r>
            <a:rPr kumimoji="1" lang="ja-JP" altLang="en-US" sz="1300">
              <a:latin typeface="ＭＳ Ｐゴシック"/>
            </a:rPr>
            <a:t>円、宮崎県平均比較で</a:t>
          </a:r>
          <a:r>
            <a:rPr kumimoji="1" lang="en-US" altLang="ja-JP" sz="1300">
              <a:latin typeface="ＭＳ Ｐゴシック"/>
            </a:rPr>
            <a:t>17,663</a:t>
          </a:r>
          <a:r>
            <a:rPr kumimoji="1" lang="ja-JP" altLang="en-US" sz="1300">
              <a:latin typeface="ＭＳ Ｐゴシック"/>
            </a:rPr>
            <a:t>円、類似団体比較で</a:t>
          </a:r>
          <a:r>
            <a:rPr kumimoji="1" lang="en-US" altLang="ja-JP" sz="1300">
              <a:latin typeface="ＭＳ Ｐゴシック"/>
            </a:rPr>
            <a:t>39,073</a:t>
          </a:r>
          <a:r>
            <a:rPr kumimoji="1" lang="ja-JP" altLang="en-US" sz="1300">
              <a:latin typeface="ＭＳ Ｐゴシック"/>
            </a:rPr>
            <a:t>円高くな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a:t>
          </a:r>
        </a:p>
        <a:p>
          <a:r>
            <a:rPr kumimoji="1" lang="ja-JP" altLang="en-US" sz="1300">
              <a:latin typeface="ＭＳ Ｐゴシック"/>
            </a:rPr>
            <a:t>　衛生費における住民一人当たりのコストは</a:t>
          </a:r>
          <a:r>
            <a:rPr kumimoji="1" lang="en-US" altLang="ja-JP" sz="1300">
              <a:latin typeface="ＭＳ Ｐゴシック"/>
            </a:rPr>
            <a:t>69,450</a:t>
          </a:r>
          <a:r>
            <a:rPr kumimoji="1" lang="ja-JP" altLang="en-US" sz="1300">
              <a:latin typeface="ＭＳ Ｐゴシック"/>
            </a:rPr>
            <a:t>円であり、全国市町村平均比較で</a:t>
          </a:r>
          <a:r>
            <a:rPr kumimoji="1" lang="en-US" altLang="ja-JP" sz="1300">
              <a:latin typeface="ＭＳ Ｐゴシック"/>
            </a:rPr>
            <a:t>33,615</a:t>
          </a:r>
          <a:r>
            <a:rPr kumimoji="1" lang="ja-JP" altLang="en-US" sz="1300">
              <a:latin typeface="ＭＳ Ｐゴシック"/>
            </a:rPr>
            <a:t>円、宮崎県平均比較で</a:t>
          </a:r>
          <a:r>
            <a:rPr kumimoji="1" lang="en-US" altLang="ja-JP" sz="1300">
              <a:latin typeface="ＭＳ Ｐゴシック"/>
            </a:rPr>
            <a:t>35,966</a:t>
          </a:r>
          <a:r>
            <a:rPr kumimoji="1" lang="ja-JP" altLang="en-US" sz="1300">
              <a:latin typeface="ＭＳ Ｐゴシック"/>
            </a:rPr>
            <a:t>円、類似団体比較で</a:t>
          </a:r>
          <a:r>
            <a:rPr kumimoji="1" lang="en-US" altLang="ja-JP" sz="1300">
              <a:latin typeface="ＭＳ Ｐゴシック"/>
            </a:rPr>
            <a:t>22,003</a:t>
          </a:r>
          <a:r>
            <a:rPr kumimoji="1" lang="ja-JP" altLang="en-US" sz="1300">
              <a:latin typeface="ＭＳ Ｐゴシック"/>
            </a:rPr>
            <a:t>円と大幅に上回っている。これは、地方独立行政法人西都児湯医療センターへの出資金</a:t>
          </a:r>
          <a:r>
            <a:rPr kumimoji="1" lang="en-US" altLang="ja-JP" sz="1300">
              <a:latin typeface="ＭＳ Ｐゴシック"/>
            </a:rPr>
            <a:t>210,000</a:t>
          </a:r>
          <a:r>
            <a:rPr kumimoji="1" lang="ja-JP" altLang="en-US" sz="1300">
              <a:latin typeface="ＭＳ Ｐゴシック"/>
            </a:rPr>
            <a:t>千円があったことから一時的に増加したものである。</a:t>
          </a:r>
          <a:endParaRPr kumimoji="1" lang="en-US" altLang="ja-JP" sz="1300">
            <a:latin typeface="ＭＳ Ｐゴシック"/>
          </a:endParaRPr>
        </a:p>
        <a:p>
          <a:r>
            <a:rPr kumimoji="1" lang="ja-JP" altLang="en-US" sz="1300">
              <a:latin typeface="ＭＳ Ｐゴシック"/>
            </a:rPr>
            <a:t>　公債費における住民一人当たりのコストは</a:t>
          </a:r>
          <a:r>
            <a:rPr kumimoji="1" lang="en-US" altLang="ja-JP" sz="1300">
              <a:latin typeface="ＭＳ Ｐゴシック"/>
            </a:rPr>
            <a:t>31,061</a:t>
          </a:r>
          <a:r>
            <a:rPr kumimoji="1" lang="ja-JP" altLang="en-US" sz="1300">
              <a:latin typeface="ＭＳ Ｐゴシック"/>
            </a:rPr>
            <a:t>円であり、全国市町村平均比較で</a:t>
          </a:r>
          <a:r>
            <a:rPr kumimoji="1" lang="en-US" altLang="ja-JP" sz="1300">
              <a:latin typeface="ＭＳ Ｐゴシック"/>
            </a:rPr>
            <a:t>12,374</a:t>
          </a:r>
          <a:r>
            <a:rPr kumimoji="1" lang="ja-JP" altLang="en-US" sz="1300">
              <a:latin typeface="ＭＳ Ｐゴシック"/>
            </a:rPr>
            <a:t>円、宮崎県平均比較で</a:t>
          </a:r>
          <a:r>
            <a:rPr kumimoji="1" lang="en-US" altLang="ja-JP" sz="1300">
              <a:latin typeface="ＭＳ Ｐゴシック"/>
            </a:rPr>
            <a:t>24,166</a:t>
          </a:r>
          <a:r>
            <a:rPr kumimoji="1" lang="ja-JP" altLang="en-US" sz="1300">
              <a:latin typeface="ＭＳ Ｐゴシック"/>
            </a:rPr>
            <a:t>円、類似団体比較で</a:t>
          </a:r>
          <a:r>
            <a:rPr kumimoji="1" lang="en-US" altLang="ja-JP" sz="1300">
              <a:latin typeface="ＭＳ Ｐゴシック"/>
            </a:rPr>
            <a:t>34,478</a:t>
          </a:r>
          <a:r>
            <a:rPr kumimoji="1" lang="ja-JP" altLang="en-US" sz="1300">
              <a:latin typeface="ＭＳ Ｐゴシック"/>
            </a:rPr>
            <a:t>円と大幅に下回っている。要因としては、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年度は一時的に増額し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年度は例年の水準に戻った。実質収支額の標準財政規模比は、前年度より</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百万円台で単年度収支が</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百万円台の赤字となった。分母となる標準財政規模は、地方交付税等の減に伴い前年度より</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億円台となった。この結果、平成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年度の実質単年度収支の標準財政規模比は△</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連結実質赤字比率の分子を構成する各会計の収支が、市営住宅事業特別会計を除き黒字となった。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黒字額の大半は、一般会計、水道事業会計及び国民健康保険事業特別会計の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会計で占められている。平成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年度は、国民健康保険事業特別会計や水道事業会計の収支額が増加したことにより、分子となる連結実質収支額が約</a:t>
          </a:r>
          <a:r>
            <a:rPr kumimoji="1" lang="en-US" altLang="ja-JP" sz="1400">
              <a:latin typeface="ＭＳ ゴシック" pitchFamily="49" charset="-128"/>
              <a:ea typeface="ＭＳ ゴシック" pitchFamily="49" charset="-128"/>
            </a:rPr>
            <a:t>6,283</a:t>
          </a:r>
          <a:r>
            <a:rPr kumimoji="1" lang="ja-JP" altLang="en-US" sz="1400">
              <a:latin typeface="ＭＳ ゴシック" pitchFamily="49" charset="-128"/>
              <a:ea typeface="ＭＳ ゴシック" pitchFamily="49" charset="-128"/>
            </a:rPr>
            <a:t>万円増加し、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億円台の黒字となった。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分母となる標準財政規模は、前年度比約</a:t>
          </a:r>
          <a:r>
            <a:rPr kumimoji="1" lang="en-US" altLang="ja-JP" sz="1400">
              <a:latin typeface="ＭＳ ゴシック" pitchFamily="49" charset="-128"/>
              <a:ea typeface="ＭＳ ゴシック" pitchFamily="49" charset="-128"/>
            </a:rPr>
            <a:t>1,478</a:t>
          </a:r>
          <a:r>
            <a:rPr kumimoji="1" lang="ja-JP" altLang="en-US" sz="1400">
              <a:latin typeface="ＭＳ ゴシック" pitchFamily="49" charset="-128"/>
              <a:ea typeface="ＭＳ ゴシック" pitchFamily="49" charset="-128"/>
            </a:rPr>
            <a:t>万円減で昨年と引き続き</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億円台となったことから、標準財政規模比は、平成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14.17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ポイント増加し、平成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14.91</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19096397</v>
      </c>
      <c r="BO4" s="381"/>
      <c r="BP4" s="381"/>
      <c r="BQ4" s="381"/>
      <c r="BR4" s="381"/>
      <c r="BS4" s="381"/>
      <c r="BT4" s="381"/>
      <c r="BU4" s="382"/>
      <c r="BV4" s="380">
        <v>18080327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6.3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18469195</v>
      </c>
      <c r="BO5" s="418"/>
      <c r="BP5" s="418"/>
      <c r="BQ5" s="418"/>
      <c r="BR5" s="418"/>
      <c r="BS5" s="418"/>
      <c r="BT5" s="418"/>
      <c r="BU5" s="419"/>
      <c r="BV5" s="417">
        <v>17404451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92.4</v>
      </c>
      <c r="CU5" s="415"/>
      <c r="CV5" s="415"/>
      <c r="CW5" s="415"/>
      <c r="CX5" s="415"/>
      <c r="CY5" s="415"/>
      <c r="CZ5" s="415"/>
      <c r="DA5" s="416"/>
      <c r="DB5" s="414">
        <v>89.6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627202</v>
      </c>
      <c r="BO6" s="418"/>
      <c r="BP6" s="418"/>
      <c r="BQ6" s="418"/>
      <c r="BR6" s="418"/>
      <c r="BS6" s="418"/>
      <c r="BT6" s="418"/>
      <c r="BU6" s="419"/>
      <c r="BV6" s="417">
        <v>675876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96.7</v>
      </c>
      <c r="CU6" s="455"/>
      <c r="CV6" s="455"/>
      <c r="CW6" s="455"/>
      <c r="CX6" s="455"/>
      <c r="CY6" s="455"/>
      <c r="CZ6" s="455"/>
      <c r="DA6" s="456"/>
      <c r="DB6" s="454">
        <v>94.7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129472</v>
      </c>
      <c r="BO7" s="418"/>
      <c r="BP7" s="418"/>
      <c r="BQ7" s="418"/>
      <c r="BR7" s="418"/>
      <c r="BS7" s="418"/>
      <c r="BT7" s="418"/>
      <c r="BU7" s="419"/>
      <c r="BV7" s="417">
        <v>121814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8744790</v>
      </c>
      <c r="CU7" s="418"/>
      <c r="CV7" s="418"/>
      <c r="CW7" s="418"/>
      <c r="CX7" s="418"/>
      <c r="CY7" s="418"/>
      <c r="CZ7" s="418"/>
      <c r="DA7" s="419"/>
      <c r="DB7" s="417">
        <v>8759578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497730</v>
      </c>
      <c r="BO8" s="418"/>
      <c r="BP8" s="418"/>
      <c r="BQ8" s="418"/>
      <c r="BR8" s="418"/>
      <c r="BS8" s="418"/>
      <c r="BT8" s="418"/>
      <c r="BU8" s="419"/>
      <c r="BV8" s="417">
        <v>554062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30683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-56332</v>
      </c>
      <c r="BO9" s="418"/>
      <c r="BP9" s="418"/>
      <c r="BQ9" s="418"/>
      <c r="BR9" s="418"/>
      <c r="BS9" s="418"/>
      <c r="BT9" s="418"/>
      <c r="BU9" s="419"/>
      <c r="BV9" s="417">
        <v>155208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7.5</v>
      </c>
      <c r="CU9" s="415"/>
      <c r="CV9" s="415"/>
      <c r="CW9" s="415"/>
      <c r="CX9" s="415"/>
      <c r="CY9" s="415"/>
      <c r="CZ9" s="415"/>
      <c r="DA9" s="416"/>
      <c r="DB9" s="414">
        <v>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32614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554</v>
      </c>
      <c r="BO10" s="418"/>
      <c r="BP10" s="418"/>
      <c r="BQ10" s="418"/>
      <c r="BR10" s="418"/>
      <c r="BS10" s="418"/>
      <c r="BT10" s="418"/>
      <c r="BU10" s="419"/>
      <c r="BV10" s="417">
        <v>210600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31260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210000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31188</v>
      </c>
      <c r="S13" s="499"/>
      <c r="T13" s="499"/>
      <c r="U13" s="499"/>
      <c r="V13" s="500"/>
      <c r="W13" s="433" t="s">
        <v>125</v>
      </c>
      <c r="X13" s="434"/>
      <c r="Y13" s="434"/>
      <c r="Z13" s="434"/>
      <c r="AA13" s="434"/>
      <c r="AB13" s="424"/>
      <c r="AC13" s="468">
        <v>3732</v>
      </c>
      <c r="AD13" s="469"/>
      <c r="AE13" s="469"/>
      <c r="AF13" s="469"/>
      <c r="AG13" s="508"/>
      <c r="AH13" s="468">
        <v>4190</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-265778</v>
      </c>
      <c r="BO13" s="418"/>
      <c r="BP13" s="418"/>
      <c r="BQ13" s="418"/>
      <c r="BR13" s="418"/>
      <c r="BS13" s="418"/>
      <c r="BT13" s="418"/>
      <c r="BU13" s="419"/>
      <c r="BV13" s="417">
        <v>365808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31614</v>
      </c>
      <c r="S14" s="499"/>
      <c r="T14" s="499"/>
      <c r="U14" s="499"/>
      <c r="V14" s="500"/>
      <c r="W14" s="407"/>
      <c r="X14" s="408"/>
      <c r="Y14" s="408"/>
      <c r="Z14" s="408"/>
      <c r="AA14" s="408"/>
      <c r="AB14" s="397"/>
      <c r="AC14" s="501">
        <v>25.3</v>
      </c>
      <c r="AD14" s="502"/>
      <c r="AE14" s="502"/>
      <c r="AF14" s="502"/>
      <c r="AG14" s="503"/>
      <c r="AH14" s="501">
        <v>26.6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2.7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31537</v>
      </c>
      <c r="S15" s="499"/>
      <c r="T15" s="499"/>
      <c r="U15" s="499"/>
      <c r="V15" s="500"/>
      <c r="W15" s="433" t="s">
        <v>131</v>
      </c>
      <c r="X15" s="434"/>
      <c r="Y15" s="434"/>
      <c r="Z15" s="434"/>
      <c r="AA15" s="434"/>
      <c r="AB15" s="424"/>
      <c r="AC15" s="468">
        <v>3097</v>
      </c>
      <c r="AD15" s="469"/>
      <c r="AE15" s="469"/>
      <c r="AF15" s="469"/>
      <c r="AG15" s="508"/>
      <c r="AH15" s="468">
        <v>3376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2876431</v>
      </c>
      <c r="BO15" s="381"/>
      <c r="BP15" s="381"/>
      <c r="BQ15" s="381"/>
      <c r="BR15" s="381"/>
      <c r="BS15" s="381"/>
      <c r="BT15" s="381"/>
      <c r="BU15" s="382"/>
      <c r="BV15" s="380">
        <v>2806250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7614528</v>
      </c>
      <c r="BO16" s="418"/>
      <c r="BP16" s="418"/>
      <c r="BQ16" s="418"/>
      <c r="BR16" s="418"/>
      <c r="BS16" s="418"/>
      <c r="BT16" s="418"/>
      <c r="BU16" s="419"/>
      <c r="BV16" s="417">
        <v>7551826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7925</v>
      </c>
      <c r="AD17" s="469"/>
      <c r="AE17" s="469"/>
      <c r="AF17" s="469"/>
      <c r="AG17" s="508"/>
      <c r="AH17" s="468">
        <v>8164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3604302</v>
      </c>
      <c r="BO17" s="418"/>
      <c r="BP17" s="418"/>
      <c r="BQ17" s="418"/>
      <c r="BR17" s="418"/>
      <c r="BS17" s="418"/>
      <c r="BT17" s="418"/>
      <c r="BU17" s="419"/>
      <c r="BV17" s="417">
        <v>3505866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438.79</v>
      </c>
      <c r="M18" s="530"/>
      <c r="N18" s="530"/>
      <c r="O18" s="530"/>
      <c r="P18" s="530"/>
      <c r="Q18" s="530"/>
      <c r="R18" s="531"/>
      <c r="S18" s="531"/>
      <c r="T18" s="531"/>
      <c r="U18" s="531"/>
      <c r="V18" s="532"/>
      <c r="W18" s="435"/>
      <c r="X18" s="436"/>
      <c r="Y18" s="436"/>
      <c r="Z18" s="436"/>
      <c r="AA18" s="436"/>
      <c r="AB18" s="427"/>
      <c r="AC18" s="533">
        <v>53.7</v>
      </c>
      <c r="AD18" s="534"/>
      <c r="AE18" s="534"/>
      <c r="AF18" s="534"/>
      <c r="AG18" s="535"/>
      <c r="AH18" s="533">
        <v>51.9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8361054</v>
      </c>
      <c r="BO18" s="418"/>
      <c r="BP18" s="418"/>
      <c r="BQ18" s="418"/>
      <c r="BR18" s="418"/>
      <c r="BS18" s="418"/>
      <c r="BT18" s="418"/>
      <c r="BU18" s="419"/>
      <c r="BV18" s="417">
        <v>8257587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12144740</v>
      </c>
      <c r="BO19" s="418"/>
      <c r="BP19" s="418"/>
      <c r="BQ19" s="418"/>
      <c r="BR19" s="418"/>
      <c r="BS19" s="418"/>
      <c r="BT19" s="418"/>
      <c r="BU19" s="419"/>
      <c r="BV19" s="417">
        <v>11776296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12004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9726708</v>
      </c>
      <c r="BO23" s="418"/>
      <c r="BP23" s="418"/>
      <c r="BQ23" s="418"/>
      <c r="BR23" s="418"/>
      <c r="BS23" s="418"/>
      <c r="BT23" s="418"/>
      <c r="BU23" s="419"/>
      <c r="BV23" s="417">
        <v>10025230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8400</v>
      </c>
      <c r="R24" s="469"/>
      <c r="S24" s="469"/>
      <c r="T24" s="469"/>
      <c r="U24" s="469"/>
      <c r="V24" s="508"/>
      <c r="W24" s="563"/>
      <c r="X24" s="551"/>
      <c r="Y24" s="552"/>
      <c r="Z24" s="467" t="s">
        <v>154</v>
      </c>
      <c r="AA24" s="447"/>
      <c r="AB24" s="447"/>
      <c r="AC24" s="447"/>
      <c r="AD24" s="447"/>
      <c r="AE24" s="447"/>
      <c r="AF24" s="447"/>
      <c r="AG24" s="448"/>
      <c r="AH24" s="468">
        <v>331</v>
      </c>
      <c r="AI24" s="469"/>
      <c r="AJ24" s="469"/>
      <c r="AK24" s="469"/>
      <c r="AL24" s="508"/>
      <c r="AM24" s="468">
        <v>1041988</v>
      </c>
      <c r="AN24" s="469"/>
      <c r="AO24" s="469"/>
      <c r="AP24" s="469"/>
      <c r="AQ24" s="469"/>
      <c r="AR24" s="508"/>
      <c r="AS24" s="468">
        <v>3148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9670279</v>
      </c>
      <c r="BO24" s="418"/>
      <c r="BP24" s="418"/>
      <c r="BQ24" s="418"/>
      <c r="BR24" s="418"/>
      <c r="BS24" s="418"/>
      <c r="BT24" s="418"/>
      <c r="BU24" s="419"/>
      <c r="BV24" s="417">
        <v>9932145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6700</v>
      </c>
      <c r="R25" s="469"/>
      <c r="S25" s="469"/>
      <c r="T25" s="469"/>
      <c r="U25" s="469"/>
      <c r="V25" s="508"/>
      <c r="W25" s="563"/>
      <c r="X25" s="551"/>
      <c r="Y25" s="552"/>
      <c r="Z25" s="467" t="s">
        <v>157</v>
      </c>
      <c r="AA25" s="447"/>
      <c r="AB25" s="447"/>
      <c r="AC25" s="447"/>
      <c r="AD25" s="447"/>
      <c r="AE25" s="447"/>
      <c r="AF25" s="447"/>
      <c r="AG25" s="448"/>
      <c r="AH25" s="468">
        <v>46</v>
      </c>
      <c r="AI25" s="469"/>
      <c r="AJ25" s="469"/>
      <c r="AK25" s="469"/>
      <c r="AL25" s="508"/>
      <c r="AM25" s="468">
        <v>139748</v>
      </c>
      <c r="AN25" s="469"/>
      <c r="AO25" s="469"/>
      <c r="AP25" s="469"/>
      <c r="AQ25" s="469"/>
      <c r="AR25" s="508"/>
      <c r="AS25" s="468">
        <v>3038</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530627</v>
      </c>
      <c r="BO25" s="381"/>
      <c r="BP25" s="381"/>
      <c r="BQ25" s="381"/>
      <c r="BR25" s="381"/>
      <c r="BS25" s="381"/>
      <c r="BT25" s="381"/>
      <c r="BU25" s="382"/>
      <c r="BV25" s="380">
        <v>936963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6070</v>
      </c>
      <c r="R26" s="469"/>
      <c r="S26" s="469"/>
      <c r="T26" s="469"/>
      <c r="U26" s="469"/>
      <c r="V26" s="508"/>
      <c r="W26" s="563"/>
      <c r="X26" s="551"/>
      <c r="Y26" s="552"/>
      <c r="Z26" s="467" t="s">
        <v>160</v>
      </c>
      <c r="AA26" s="573"/>
      <c r="AB26" s="573"/>
      <c r="AC26" s="573"/>
      <c r="AD26" s="573"/>
      <c r="AE26" s="573"/>
      <c r="AF26" s="573"/>
      <c r="AG26" s="574"/>
      <c r="AH26" s="468">
        <v>8</v>
      </c>
      <c r="AI26" s="469"/>
      <c r="AJ26" s="469"/>
      <c r="AK26" s="469"/>
      <c r="AL26" s="508"/>
      <c r="AM26" s="468">
        <v>30376</v>
      </c>
      <c r="AN26" s="469"/>
      <c r="AO26" s="469"/>
      <c r="AP26" s="469"/>
      <c r="AQ26" s="469"/>
      <c r="AR26" s="508"/>
      <c r="AS26" s="468">
        <v>3797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4240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11391</v>
      </c>
      <c r="AN27" s="469"/>
      <c r="AO27" s="469"/>
      <c r="AP27" s="469"/>
      <c r="AQ27" s="469"/>
      <c r="AR27" s="508"/>
      <c r="AS27" s="468">
        <v>3797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250828</v>
      </c>
      <c r="BO27" s="587"/>
      <c r="BP27" s="587"/>
      <c r="BQ27" s="587"/>
      <c r="BR27" s="587"/>
      <c r="BS27" s="587"/>
      <c r="BT27" s="587"/>
      <c r="BU27" s="588"/>
      <c r="BV27" s="586">
        <v>250828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3610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822624</v>
      </c>
      <c r="BO28" s="381"/>
      <c r="BP28" s="381"/>
      <c r="BQ28" s="381"/>
      <c r="BR28" s="381"/>
      <c r="BS28" s="381"/>
      <c r="BT28" s="381"/>
      <c r="BU28" s="382"/>
      <c r="BV28" s="380">
        <v>1032070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3490</v>
      </c>
      <c r="R29" s="469"/>
      <c r="S29" s="469"/>
      <c r="T29" s="469"/>
      <c r="U29" s="469"/>
      <c r="V29" s="508"/>
      <c r="W29" s="564"/>
      <c r="X29" s="565"/>
      <c r="Y29" s="566"/>
      <c r="Z29" s="467" t="s">
        <v>170</v>
      </c>
      <c r="AA29" s="447"/>
      <c r="AB29" s="447"/>
      <c r="AC29" s="447"/>
      <c r="AD29" s="447"/>
      <c r="AE29" s="447"/>
      <c r="AF29" s="447"/>
      <c r="AG29" s="448"/>
      <c r="AH29" s="468">
        <v>334</v>
      </c>
      <c r="AI29" s="469"/>
      <c r="AJ29" s="469"/>
      <c r="AK29" s="469"/>
      <c r="AL29" s="508"/>
      <c r="AM29" s="468">
        <v>1053379</v>
      </c>
      <c r="AN29" s="469"/>
      <c r="AO29" s="469"/>
      <c r="AP29" s="469"/>
      <c r="AQ29" s="469"/>
      <c r="AR29" s="508"/>
      <c r="AS29" s="468">
        <v>3154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1112178</v>
      </c>
      <c r="BO29" s="418"/>
      <c r="BP29" s="418"/>
      <c r="BQ29" s="418"/>
      <c r="BR29" s="418"/>
      <c r="BS29" s="418"/>
      <c r="BT29" s="418"/>
      <c r="BU29" s="419"/>
      <c r="BV29" s="417">
        <v>1201877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4880472</v>
      </c>
      <c r="BO30" s="587"/>
      <c r="BP30" s="587"/>
      <c r="BQ30" s="587"/>
      <c r="BR30" s="587"/>
      <c r="BS30" s="587"/>
      <c r="BT30" s="587"/>
      <c r="BU30" s="588"/>
      <c r="BV30" s="586">
        <v>4440547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西都児湯環境整備事務組合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宮崎県環境整備公社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市営住宅事業特別会計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宮崎県自治会館管理組合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宮崎県林業公社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西都児湯障害認定審査会特別会計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西都市西米良村介護認定審査会特別会計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宮崎県後期高齢者医療広域連合（一般会計）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西都児湯医療センター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西都児湯いじめ問題対策専門家委員会特別会計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宮崎県後期高齢者医療広域連合（事業会計）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児湯広域森林組合</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西都児湯いじめ問題調査委員会特別会計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一ツ瀬川営農飲雑用水広域水道企業団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f t="shared" si="5"/>
        <v>6</v>
      </c>
      <c r="D39" s="598"/>
      <c r="E39" s="599" t="str">
        <f>IF('各会計、関係団体の財政状況及び健全化判断比率'!B12="","",'各会計、関係団体の財政状況及び健全化判断比率'!B12)</f>
        <v>西都児湯公平委員会特別会計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532</v>
      </c>
      <c r="D34" s="1184"/>
      <c r="E34" s="1185"/>
      <c r="F34" s="32">
        <v>0.1</v>
      </c>
      <c r="G34" s="33">
        <v>0.05</v>
      </c>
      <c r="H34" s="33">
        <v>0.03</v>
      </c>
      <c r="I34" s="33">
        <v>0.03</v>
      </c>
      <c r="J34" s="34" t="s">
        <v>533</v>
      </c>
      <c r="K34" s="22"/>
      <c r="L34" s="22"/>
      <c r="M34" s="22"/>
      <c r="N34" s="22"/>
      <c r="O34" s="22"/>
      <c r="P34" s="22"/>
    </row>
    <row r="35" spans="1:16" ht="39" customHeight="1" x14ac:dyDescent="0.15">
      <c r="A35" s="22"/>
      <c r="B35" s="35"/>
      <c r="C35" s="1178" t="s">
        <v>534</v>
      </c>
      <c r="D35" s="1179"/>
      <c r="E35" s="1180"/>
      <c r="F35" s="36">
        <v>4.5199999999999996</v>
      </c>
      <c r="G35" s="37">
        <v>4.17</v>
      </c>
      <c r="H35" s="37">
        <v>4.5999999999999996</v>
      </c>
      <c r="I35" s="37">
        <v>6.28</v>
      </c>
      <c r="J35" s="38">
        <v>5.71</v>
      </c>
      <c r="K35" s="22"/>
      <c r="L35" s="22"/>
      <c r="M35" s="22"/>
      <c r="N35" s="22"/>
      <c r="O35" s="22"/>
      <c r="P35" s="22"/>
    </row>
    <row r="36" spans="1:16" ht="39" customHeight="1" x14ac:dyDescent="0.15">
      <c r="A36" s="22"/>
      <c r="B36" s="35"/>
      <c r="C36" s="1178" t="s">
        <v>535</v>
      </c>
      <c r="D36" s="1179"/>
      <c r="E36" s="1180"/>
      <c r="F36" s="36">
        <v>6.41</v>
      </c>
      <c r="G36" s="37">
        <v>5.22</v>
      </c>
      <c r="H36" s="37">
        <v>4.03</v>
      </c>
      <c r="I36" s="37">
        <v>4.26</v>
      </c>
      <c r="J36" s="38">
        <v>5.21</v>
      </c>
      <c r="K36" s="22"/>
      <c r="L36" s="22"/>
      <c r="M36" s="22"/>
      <c r="N36" s="22"/>
      <c r="O36" s="22"/>
      <c r="P36" s="22"/>
    </row>
    <row r="37" spans="1:16" ht="39" customHeight="1" x14ac:dyDescent="0.15">
      <c r="A37" s="22"/>
      <c r="B37" s="35"/>
      <c r="C37" s="1178" t="s">
        <v>536</v>
      </c>
      <c r="D37" s="1179"/>
      <c r="E37" s="1180"/>
      <c r="F37" s="36">
        <v>3.55</v>
      </c>
      <c r="G37" s="37">
        <v>1.94</v>
      </c>
      <c r="H37" s="37">
        <v>1.57</v>
      </c>
      <c r="I37" s="37">
        <v>1.51</v>
      </c>
      <c r="J37" s="38">
        <v>2.39</v>
      </c>
      <c r="K37" s="22"/>
      <c r="L37" s="22"/>
      <c r="M37" s="22"/>
      <c r="N37" s="22"/>
      <c r="O37" s="22"/>
      <c r="P37" s="22"/>
    </row>
    <row r="38" spans="1:16" ht="39" customHeight="1" x14ac:dyDescent="0.15">
      <c r="A38" s="22"/>
      <c r="B38" s="35"/>
      <c r="C38" s="1178" t="s">
        <v>537</v>
      </c>
      <c r="D38" s="1179"/>
      <c r="E38" s="1180"/>
      <c r="F38" s="36">
        <v>1.21</v>
      </c>
      <c r="G38" s="37">
        <v>1.18</v>
      </c>
      <c r="H38" s="37">
        <v>1.1200000000000001</v>
      </c>
      <c r="I38" s="37">
        <v>1.24</v>
      </c>
      <c r="J38" s="38">
        <v>1.18</v>
      </c>
      <c r="K38" s="22"/>
      <c r="L38" s="22"/>
      <c r="M38" s="22"/>
      <c r="N38" s="22"/>
      <c r="O38" s="22"/>
      <c r="P38" s="22"/>
    </row>
    <row r="39" spans="1:16" ht="39" customHeight="1" x14ac:dyDescent="0.15">
      <c r="A39" s="22"/>
      <c r="B39" s="35"/>
      <c r="C39" s="1178" t="s">
        <v>538</v>
      </c>
      <c r="D39" s="1179"/>
      <c r="E39" s="1180"/>
      <c r="F39" s="36">
        <v>0.22</v>
      </c>
      <c r="G39" s="37">
        <v>0.14000000000000001</v>
      </c>
      <c r="H39" s="37">
        <v>0.15</v>
      </c>
      <c r="I39" s="37">
        <v>0.08</v>
      </c>
      <c r="J39" s="38">
        <v>0.22</v>
      </c>
      <c r="K39" s="22"/>
      <c r="L39" s="22"/>
      <c r="M39" s="22"/>
      <c r="N39" s="22"/>
      <c r="O39" s="22"/>
      <c r="P39" s="22"/>
    </row>
    <row r="40" spans="1:16" ht="39" customHeight="1" x14ac:dyDescent="0.15">
      <c r="A40" s="22"/>
      <c r="B40" s="35"/>
      <c r="C40" s="1178" t="s">
        <v>539</v>
      </c>
      <c r="D40" s="1179"/>
      <c r="E40" s="1180"/>
      <c r="F40" s="36">
        <v>0.32</v>
      </c>
      <c r="G40" s="37">
        <v>0.27</v>
      </c>
      <c r="H40" s="37">
        <v>0.3</v>
      </c>
      <c r="I40" s="37">
        <v>0.64</v>
      </c>
      <c r="J40" s="38">
        <v>0.11</v>
      </c>
      <c r="K40" s="22"/>
      <c r="L40" s="22"/>
      <c r="M40" s="22"/>
      <c r="N40" s="22"/>
      <c r="O40" s="22"/>
      <c r="P40" s="22"/>
    </row>
    <row r="41" spans="1:16" ht="39" customHeight="1" x14ac:dyDescent="0.15">
      <c r="A41" s="22"/>
      <c r="B41" s="35"/>
      <c r="C41" s="1178" t="s">
        <v>540</v>
      </c>
      <c r="D41" s="1179"/>
      <c r="E41" s="1180"/>
      <c r="F41" s="36">
        <v>0.05</v>
      </c>
      <c r="G41" s="37">
        <v>0.06</v>
      </c>
      <c r="H41" s="37">
        <v>0.06</v>
      </c>
      <c r="I41" s="37">
        <v>0.06</v>
      </c>
      <c r="J41" s="38">
        <v>7.0000000000000007E-2</v>
      </c>
      <c r="K41" s="22"/>
      <c r="L41" s="22"/>
      <c r="M41" s="22"/>
      <c r="N41" s="22"/>
      <c r="O41" s="22"/>
      <c r="P41" s="22"/>
    </row>
    <row r="42" spans="1:16" ht="39" customHeight="1" x14ac:dyDescent="0.15">
      <c r="A42" s="22"/>
      <c r="B42" s="39"/>
      <c r="C42" s="1178" t="s">
        <v>541</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542</v>
      </c>
      <c r="D43" s="1182"/>
      <c r="E43" s="1183"/>
      <c r="F43" s="41">
        <v>0.02</v>
      </c>
      <c r="G43" s="42">
        <v>0.02</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1421</v>
      </c>
      <c r="L45" s="60">
        <v>1273</v>
      </c>
      <c r="M45" s="60">
        <v>1148</v>
      </c>
      <c r="N45" s="60">
        <v>1013</v>
      </c>
      <c r="O45" s="61">
        <v>971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422</v>
      </c>
      <c r="L48" s="64">
        <v>422</v>
      </c>
      <c r="M48" s="64">
        <v>429</v>
      </c>
      <c r="N48" s="64">
        <v>406</v>
      </c>
      <c r="O48" s="65">
        <v>446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146</v>
      </c>
      <c r="L49" s="64">
        <v>163</v>
      </c>
      <c r="M49" s="64">
        <v>153</v>
      </c>
      <c r="N49" s="64">
        <v>169</v>
      </c>
      <c r="O49" s="65">
        <v>158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33</v>
      </c>
      <c r="L50" s="64">
        <v>27</v>
      </c>
      <c r="M50" s="64">
        <v>22</v>
      </c>
      <c r="N50" s="64">
        <v>17</v>
      </c>
      <c r="O50" s="65">
        <v>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1210</v>
      </c>
      <c r="L52" s="64">
        <v>1210</v>
      </c>
      <c r="M52" s="64">
        <v>1205</v>
      </c>
      <c r="N52" s="64">
        <v>1166</v>
      </c>
      <c r="O52" s="65">
        <v>1198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812</v>
      </c>
      <c r="L53" s="69">
        <v>675</v>
      </c>
      <c r="M53" s="69">
        <v>547</v>
      </c>
      <c r="N53" s="69">
        <v>439</v>
      </c>
      <c r="O53" s="70">
        <v>386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10236</v>
      </c>
      <c r="J41" s="83">
        <v>9893</v>
      </c>
      <c r="K41" s="83">
        <v>10079</v>
      </c>
      <c r="L41" s="83">
        <v>10025</v>
      </c>
      <c r="M41" s="84">
        <v>9727</v>
      </c>
    </row>
    <row r="42" spans="2:13" ht="27.75" customHeight="1" x14ac:dyDescent="0.15">
      <c r="B42" s="1204"/>
      <c r="C42" s="1205"/>
      <c r="D42" s="85"/>
      <c r="E42" s="1210" t="s">
        <v>26</v>
      </c>
      <c r="F42" s="1210"/>
      <c r="G42" s="1210"/>
      <c r="H42" s="1211"/>
      <c r="I42" s="86">
        <v>49</v>
      </c>
      <c r="J42" s="87">
        <v>36</v>
      </c>
      <c r="K42" s="87">
        <v>26</v>
      </c>
      <c r="L42" s="87">
        <v>17</v>
      </c>
      <c r="M42" s="88">
        <v>8</v>
      </c>
    </row>
    <row r="43" spans="2:13" ht="27.75" customHeight="1" x14ac:dyDescent="0.15">
      <c r="B43" s="1204"/>
      <c r="C43" s="1205"/>
      <c r="D43" s="85"/>
      <c r="E43" s="1210" t="s">
        <v>27</v>
      </c>
      <c r="F43" s="1210"/>
      <c r="G43" s="1210"/>
      <c r="H43" s="1211"/>
      <c r="I43" s="86">
        <v>5800</v>
      </c>
      <c r="J43" s="87">
        <v>5751</v>
      </c>
      <c r="K43" s="87">
        <v>6058</v>
      </c>
      <c r="L43" s="87">
        <v>5522</v>
      </c>
      <c r="M43" s="88">
        <v>5043</v>
      </c>
    </row>
    <row r="44" spans="2:13" ht="27.75" customHeight="1" x14ac:dyDescent="0.15">
      <c r="B44" s="1204"/>
      <c r="C44" s="1205"/>
      <c r="D44" s="85"/>
      <c r="E44" s="1210" t="s">
        <v>28</v>
      </c>
      <c r="F44" s="1210"/>
      <c r="G44" s="1210"/>
      <c r="H44" s="1211"/>
      <c r="I44" s="86">
        <v>1001</v>
      </c>
      <c r="J44" s="87">
        <v>906</v>
      </c>
      <c r="K44" s="87">
        <v>829</v>
      </c>
      <c r="L44" s="87">
        <v>716</v>
      </c>
      <c r="M44" s="88">
        <v>545</v>
      </c>
    </row>
    <row r="45" spans="2:13" ht="27.75" customHeight="1" x14ac:dyDescent="0.15">
      <c r="B45" s="1204"/>
      <c r="C45" s="1205"/>
      <c r="D45" s="85"/>
      <c r="E45" s="1210" t="s">
        <v>29</v>
      </c>
      <c r="F45" s="1210"/>
      <c r="G45" s="1210"/>
      <c r="H45" s="1211"/>
      <c r="I45" s="86">
        <v>3368</v>
      </c>
      <c r="J45" s="87">
        <v>3351</v>
      </c>
      <c r="K45" s="87">
        <v>3213</v>
      </c>
      <c r="L45" s="87">
        <v>3089</v>
      </c>
      <c r="M45" s="88">
        <v>3053</v>
      </c>
    </row>
    <row r="46" spans="2:13" ht="27.75" customHeight="1" x14ac:dyDescent="0.15">
      <c r="B46" s="1204"/>
      <c r="C46" s="1205"/>
      <c r="D46" s="89"/>
      <c r="E46" s="1210" t="s">
        <v>30</v>
      </c>
      <c r="F46" s="1210"/>
      <c r="G46" s="1210"/>
      <c r="H46" s="1211"/>
      <c r="I46" s="86" t="s">
        <v>484</v>
      </c>
      <c r="J46" s="87" t="s">
        <v>484</v>
      </c>
      <c r="K46" s="87" t="s">
        <v>484</v>
      </c>
      <c r="L46" s="87" t="s">
        <v>484</v>
      </c>
      <c r="M46" s="88">
        <v>16</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7231</v>
      </c>
      <c r="J50" s="87">
        <v>7374</v>
      </c>
      <c r="K50" s="87">
        <v>7237</v>
      </c>
      <c r="L50" s="87">
        <v>7277</v>
      </c>
      <c r="M50" s="88">
        <v>7352</v>
      </c>
    </row>
    <row r="51" spans="2:13" ht="27.75" customHeight="1" x14ac:dyDescent="0.15">
      <c r="B51" s="1204"/>
      <c r="C51" s="1205"/>
      <c r="D51" s="85"/>
      <c r="E51" s="1210" t="s">
        <v>36</v>
      </c>
      <c r="F51" s="1210"/>
      <c r="G51" s="1210"/>
      <c r="H51" s="1211"/>
      <c r="I51" s="86">
        <v>584</v>
      </c>
      <c r="J51" s="87">
        <v>504</v>
      </c>
      <c r="K51" s="87">
        <v>441</v>
      </c>
      <c r="L51" s="87">
        <v>378</v>
      </c>
      <c r="M51" s="88">
        <v>327</v>
      </c>
    </row>
    <row r="52" spans="2:13" ht="27.75" customHeight="1" x14ac:dyDescent="0.15">
      <c r="B52" s="1206"/>
      <c r="C52" s="1207"/>
      <c r="D52" s="85"/>
      <c r="E52" s="1210" t="s">
        <v>37</v>
      </c>
      <c r="F52" s="1210"/>
      <c r="G52" s="1210"/>
      <c r="H52" s="1211"/>
      <c r="I52" s="86">
        <v>11691</v>
      </c>
      <c r="J52" s="87">
        <v>11458</v>
      </c>
      <c r="K52" s="87">
        <v>11615</v>
      </c>
      <c r="L52" s="87">
        <v>11502</v>
      </c>
      <c r="M52" s="88">
        <v>10945</v>
      </c>
    </row>
    <row r="53" spans="2:13" ht="27.75" customHeight="1" thickBot="1" x14ac:dyDescent="0.2">
      <c r="B53" s="1217" t="s">
        <v>21</v>
      </c>
      <c r="C53" s="1218"/>
      <c r="D53" s="92"/>
      <c r="E53" s="1219" t="s">
        <v>38</v>
      </c>
      <c r="F53" s="1219"/>
      <c r="G53" s="1219"/>
      <c r="H53" s="1220"/>
      <c r="I53" s="93">
        <v>948</v>
      </c>
      <c r="J53" s="94">
        <v>601</v>
      </c>
      <c r="K53" s="94">
        <v>910</v>
      </c>
      <c r="L53" s="94">
        <v>212</v>
      </c>
      <c r="M53" s="95">
        <v>-231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H71" sqref="H71"/>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559</v>
      </c>
      <c r="I42" s="354"/>
      <c r="J42" s="354"/>
      <c r="K42" s="354"/>
      <c r="L42" s="246"/>
      <c r="M42" s="246"/>
      <c r="N42" s="246"/>
      <c r="O42" s="246"/>
    </row>
    <row r="43" spans="2:17" ht="13.5" x14ac:dyDescent="0.15">
      <c r="B43" s="250"/>
      <c r="C43" s="246"/>
      <c r="D43" s="246"/>
      <c r="E43" s="246"/>
      <c r="F43" s="246"/>
      <c r="G43" s="1221" t="s">
        <v>569</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560</v>
      </c>
    </row>
    <row r="50" spans="1:17" ht="13.5" x14ac:dyDescent="0.15">
      <c r="B50" s="250"/>
      <c r="C50" s="246"/>
      <c r="D50" s="246"/>
      <c r="E50" s="246"/>
      <c r="F50" s="246"/>
      <c r="G50" s="1230"/>
      <c r="H50" s="1231"/>
      <c r="I50" s="1231"/>
      <c r="J50" s="1232"/>
      <c r="K50" s="356" t="s">
        <v>524</v>
      </c>
      <c r="L50" s="356" t="s">
        <v>525</v>
      </c>
      <c r="M50" s="356" t="s">
        <v>526</v>
      </c>
      <c r="N50" s="356" t="s">
        <v>527</v>
      </c>
      <c r="O50" s="356" t="s">
        <v>528</v>
      </c>
    </row>
    <row r="51" spans="1:17" ht="13.5" x14ac:dyDescent="0.15">
      <c r="B51" s="250"/>
      <c r="C51" s="246"/>
      <c r="D51" s="246"/>
      <c r="E51" s="246"/>
      <c r="F51" s="246"/>
      <c r="G51" s="1233" t="s">
        <v>561</v>
      </c>
      <c r="H51" s="1234"/>
      <c r="I51" s="1239" t="s">
        <v>562</v>
      </c>
      <c r="J51" s="1239"/>
      <c r="K51" s="1241"/>
      <c r="L51" s="1241"/>
      <c r="M51" s="1241"/>
      <c r="N51" s="1242">
        <v>2.7</v>
      </c>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568</v>
      </c>
      <c r="J53" s="1243"/>
      <c r="K53" s="1250"/>
      <c r="L53" s="1250"/>
      <c r="M53" s="1250"/>
      <c r="N53" s="1252">
        <v>57.3</v>
      </c>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563</v>
      </c>
      <c r="H55" s="1245"/>
      <c r="I55" s="1243" t="s">
        <v>562</v>
      </c>
      <c r="J55" s="1243"/>
      <c r="K55" s="1241"/>
      <c r="L55" s="1241"/>
      <c r="M55" s="1241"/>
      <c r="N55" s="1242">
        <v>32.799999999999997</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568</v>
      </c>
      <c r="J57" s="1253"/>
      <c r="K57" s="1250"/>
      <c r="L57" s="1250"/>
      <c r="M57" s="1250"/>
      <c r="N57" s="1252">
        <v>58.6</v>
      </c>
      <c r="O57" s="1250"/>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559</v>
      </c>
      <c r="I64" s="354"/>
      <c r="J64" s="354"/>
      <c r="K64" s="354"/>
      <c r="L64" s="246"/>
      <c r="M64" s="246"/>
      <c r="N64" s="246"/>
      <c r="O64" s="246"/>
    </row>
    <row r="65" spans="2:30" ht="13.5" x14ac:dyDescent="0.15">
      <c r="B65" s="250"/>
      <c r="C65" s="246"/>
      <c r="D65" s="246"/>
      <c r="E65" s="246"/>
      <c r="F65" s="246"/>
      <c r="G65" s="1221" t="s">
        <v>567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565</v>
      </c>
      <c r="I71" s="370"/>
      <c r="J71" s="366"/>
      <c r="K71" s="366"/>
      <c r="L71" s="367"/>
      <c r="M71" s="366"/>
      <c r="N71" s="367"/>
      <c r="O71" s="368"/>
    </row>
    <row r="72" spans="2:30" ht="13.5" x14ac:dyDescent="0.15">
      <c r="B72" s="250"/>
      <c r="C72" s="246"/>
      <c r="D72" s="246"/>
      <c r="E72" s="246"/>
      <c r="F72" s="246"/>
      <c r="G72" s="1230"/>
      <c r="H72" s="1231"/>
      <c r="I72" s="1231"/>
      <c r="J72" s="1232"/>
      <c r="K72" s="356" t="s">
        <v>524</v>
      </c>
      <c r="L72" s="356" t="s">
        <v>525</v>
      </c>
      <c r="M72" s="356" t="s">
        <v>526</v>
      </c>
      <c r="N72" s="356" t="s">
        <v>527</v>
      </c>
      <c r="O72" s="356" t="s">
        <v>528</v>
      </c>
    </row>
    <row r="73" spans="2:30" ht="13.5" x14ac:dyDescent="0.15">
      <c r="B73" s="250"/>
      <c r="C73" s="246"/>
      <c r="D73" s="246"/>
      <c r="E73" s="246"/>
      <c r="F73" s="246"/>
      <c r="G73" s="1233" t="s">
        <v>561</v>
      </c>
      <c r="H73" s="1234"/>
      <c r="I73" s="1239" t="s">
        <v>562</v>
      </c>
      <c r="J73" s="1239"/>
      <c r="K73" s="1254">
        <v>12.4</v>
      </c>
      <c r="L73" s="1254">
        <v>7.9</v>
      </c>
      <c r="M73" s="1242">
        <v>12.2</v>
      </c>
      <c r="N73" s="1242">
        <v>2.7</v>
      </c>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566</v>
      </c>
      <c r="J75" s="1243"/>
      <c r="K75" s="1252">
        <v>10.8</v>
      </c>
      <c r="L75" s="1252">
        <v>10.199999999999999</v>
      </c>
      <c r="M75" s="1252">
        <v>8.9</v>
      </c>
      <c r="N75" s="1252">
        <v>7.3</v>
      </c>
      <c r="O75" s="1252">
        <v>6</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563</v>
      </c>
      <c r="H77" s="1245"/>
      <c r="I77" s="1243" t="s">
        <v>562</v>
      </c>
      <c r="J77" s="1243"/>
      <c r="K77" s="1254">
        <v>64.599999999999994</v>
      </c>
      <c r="L77" s="1254">
        <v>52.8</v>
      </c>
      <c r="M77" s="1242">
        <v>48.6</v>
      </c>
      <c r="N77" s="1242">
        <v>32.799999999999997</v>
      </c>
      <c r="O77" s="1242">
        <v>20.2</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566</v>
      </c>
      <c r="J79" s="1253"/>
      <c r="K79" s="1256">
        <v>12.4</v>
      </c>
      <c r="L79" s="1256">
        <v>11.5</v>
      </c>
      <c r="M79" s="1256">
        <v>10.4</v>
      </c>
      <c r="N79" s="1256">
        <v>9.5</v>
      </c>
      <c r="O79" s="1256">
        <v>8.6</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4294967295"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 zoomScaleNormal="100" zoomScaleSheetLayoutView="70" workbookViewId="0">
      <selection activeCell="H71" sqref="H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H71" sqref="H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44259</v>
      </c>
      <c r="E3" s="118"/>
      <c r="F3" s="119">
        <v>70489</v>
      </c>
      <c r="G3" s="120"/>
      <c r="H3" s="121"/>
    </row>
    <row r="4" spans="1:8" x14ac:dyDescent="0.15">
      <c r="A4" s="122"/>
      <c r="B4" s="123"/>
      <c r="C4" s="124"/>
      <c r="D4" s="125">
        <v>23621</v>
      </c>
      <c r="E4" s="126"/>
      <c r="F4" s="127">
        <v>37817</v>
      </c>
      <c r="G4" s="128"/>
      <c r="H4" s="129"/>
    </row>
    <row r="5" spans="1:8" x14ac:dyDescent="0.15">
      <c r="A5" s="110" t="s">
        <v>518</v>
      </c>
      <c r="B5" s="115"/>
      <c r="C5" s="116"/>
      <c r="D5" s="117">
        <v>72830</v>
      </c>
      <c r="E5" s="118"/>
      <c r="F5" s="119">
        <v>84389</v>
      </c>
      <c r="G5" s="120"/>
      <c r="H5" s="121"/>
    </row>
    <row r="6" spans="1:8" x14ac:dyDescent="0.15">
      <c r="A6" s="122"/>
      <c r="B6" s="123"/>
      <c r="C6" s="124"/>
      <c r="D6" s="125">
        <v>30371</v>
      </c>
      <c r="E6" s="126"/>
      <c r="F6" s="127">
        <v>44339</v>
      </c>
      <c r="G6" s="128"/>
      <c r="H6" s="129"/>
    </row>
    <row r="7" spans="1:8" x14ac:dyDescent="0.15">
      <c r="A7" s="110" t="s">
        <v>519</v>
      </c>
      <c r="B7" s="115"/>
      <c r="C7" s="116"/>
      <c r="D7" s="117">
        <v>104458</v>
      </c>
      <c r="E7" s="118"/>
      <c r="F7" s="119">
        <v>83623</v>
      </c>
      <c r="G7" s="120"/>
      <c r="H7" s="121"/>
    </row>
    <row r="8" spans="1:8" x14ac:dyDescent="0.15">
      <c r="A8" s="122"/>
      <c r="B8" s="123"/>
      <c r="C8" s="124"/>
      <c r="D8" s="125">
        <v>60119</v>
      </c>
      <c r="E8" s="126"/>
      <c r="F8" s="127">
        <v>48787</v>
      </c>
      <c r="G8" s="128"/>
      <c r="H8" s="129"/>
    </row>
    <row r="9" spans="1:8" x14ac:dyDescent="0.15">
      <c r="A9" s="110" t="s">
        <v>520</v>
      </c>
      <c r="B9" s="115"/>
      <c r="C9" s="116"/>
      <c r="D9" s="117">
        <v>68354</v>
      </c>
      <c r="E9" s="118"/>
      <c r="F9" s="119">
        <v>87974</v>
      </c>
      <c r="G9" s="120"/>
      <c r="H9" s="121"/>
    </row>
    <row r="10" spans="1:8" x14ac:dyDescent="0.15">
      <c r="A10" s="122"/>
      <c r="B10" s="123"/>
      <c r="C10" s="124"/>
      <c r="D10" s="125">
        <v>38725</v>
      </c>
      <c r="E10" s="126"/>
      <c r="F10" s="127">
        <v>48183</v>
      </c>
      <c r="G10" s="128"/>
      <c r="H10" s="129"/>
    </row>
    <row r="11" spans="1:8" x14ac:dyDescent="0.15">
      <c r="A11" s="110" t="s">
        <v>521</v>
      </c>
      <c r="B11" s="115"/>
      <c r="C11" s="116"/>
      <c r="D11" s="117">
        <v>63008</v>
      </c>
      <c r="E11" s="118"/>
      <c r="F11" s="119">
        <v>78864</v>
      </c>
      <c r="G11" s="120"/>
      <c r="H11" s="121"/>
    </row>
    <row r="12" spans="1:8" x14ac:dyDescent="0.15">
      <c r="A12" s="122"/>
      <c r="B12" s="123"/>
      <c r="C12" s="130"/>
      <c r="D12" s="125">
        <v>24591</v>
      </c>
      <c r="E12" s="126"/>
      <c r="F12" s="127">
        <v>46136</v>
      </c>
      <c r="G12" s="128"/>
      <c r="H12" s="129"/>
    </row>
    <row r="13" spans="1:8" x14ac:dyDescent="0.15">
      <c r="A13" s="110"/>
      <c r="B13" s="115"/>
      <c r="C13" s="131"/>
      <c r="D13" s="132">
        <v>70582</v>
      </c>
      <c r="E13" s="133"/>
      <c r="F13" s="134">
        <v>81068</v>
      </c>
      <c r="G13" s="135"/>
      <c r="H13" s="121"/>
    </row>
    <row r="14" spans="1:8" x14ac:dyDescent="0.15">
      <c r="A14" s="122"/>
      <c r="B14" s="123"/>
      <c r="C14" s="124"/>
      <c r="D14" s="125">
        <v>35485</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4.6399999999999997</v>
      </c>
      <c r="C19" s="136">
        <f>ROUND(VALUE(SUBSTITUTE(実質収支比率等に係る経年分析!G$48,"▲","-")),2)</f>
        <v>4.24</v>
      </c>
      <c r="D19" s="136">
        <f>ROUND(VALUE(SUBSTITUTE(実質収支比率等に係る経年分析!H$48,"▲","-")),2)</f>
        <v>4.6500000000000004</v>
      </c>
      <c r="E19" s="136">
        <f>ROUND(VALUE(SUBSTITUTE(実質収支比率等に係る経年分析!I$48,"▲","-")),2)</f>
        <v>6.33</v>
      </c>
      <c r="F19" s="136">
        <f>ROUND(VALUE(SUBSTITUTE(実質収支比率等に係る経年分析!J$48,"▲","-")),2)</f>
        <v>5.69</v>
      </c>
    </row>
    <row r="20" spans="1:11" x14ac:dyDescent="0.15">
      <c r="A20" s="136" t="s">
        <v>43</v>
      </c>
      <c r="B20" s="136">
        <f>ROUND(VALUE(SUBSTITUTE(実質収支比率等に係る経年分析!F$47,"▲","-")),2)</f>
        <v>9.44</v>
      </c>
      <c r="C20" s="136">
        <f>ROUND(VALUE(SUBSTITUTE(実質収支比率等に係る経年分析!G$47,"▲","-")),2)</f>
        <v>9.43</v>
      </c>
      <c r="D20" s="136">
        <f>ROUND(VALUE(SUBSTITUTE(実質収支比率等に係る経年分析!H$47,"▲","-")),2)</f>
        <v>9.58</v>
      </c>
      <c r="E20" s="136">
        <f>ROUND(VALUE(SUBSTITUTE(実質収支比率等に係る経年分析!I$47,"▲","-")),2)</f>
        <v>11.78</v>
      </c>
      <c r="F20" s="136">
        <f>ROUND(VALUE(SUBSTITUTE(実質収支比率等に係る経年分析!J$47,"▲","-")),2)</f>
        <v>9.41</v>
      </c>
    </row>
    <row r="21" spans="1:11" x14ac:dyDescent="0.15">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0.36</v>
      </c>
      <c r="E21" s="136">
        <f>IF(ISNUMBER(VALUE(SUBSTITUTE(実質収支比率等に係る経年分析!I$49,"▲","-"))),ROUND(VALUE(SUBSTITUTE(実質収支比率等に係る経年分析!I$49,"▲","-")),2),NA())</f>
        <v>4.18</v>
      </c>
      <c r="F21" s="136">
        <f>IF(ISNUMBER(VALUE(SUBSTITUTE(実質収支比率等に係る経年分析!J$49,"▲","-"))),ROUND(VALUE(SUBSTITUTE(実質収支比率等に係る経年分析!J$49,"▲","-")),2),NA())</f>
        <v>-3.04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4.5199999999999996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5.71</v>
      </c>
    </row>
    <row r="36" spans="1:16" x14ac:dyDescent="0.15">
      <c r="A36" s="137" t="str">
        <f>IF(連結実質赤字比率に係る赤字・黒字の構成分析!C$34="",NA(),連結実質赤字比率に係る赤字・黒字の構成分析!C$34)</f>
        <v>市営住宅事業特別会計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0.03</v>
      </c>
      <c r="J36" s="137">
        <f>IF(ROUND(VALUE(SUBSTITUTE(連結実質赤字比率に係る赤字・黒字の構成分析!J$34,"▲", "-")), 2) &lt; 0, ABS(ROUND(VALUE(SUBSTITUTE(連結実質赤字比率に係る赤字・黒字の構成分析!J$34,"▲", "-")), 2)), NA())</f>
        <v>0.02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1210</v>
      </c>
      <c r="E42" s="138"/>
      <c r="F42" s="138"/>
      <c r="G42" s="138">
        <f>'実質公債費比率（分子）の構造'!L$52</f>
        <v>1210</v>
      </c>
      <c r="H42" s="138"/>
      <c r="I42" s="138"/>
      <c r="J42" s="138">
        <f>'実質公債費比率（分子）の構造'!M$52</f>
        <v>1205</v>
      </c>
      <c r="K42" s="138"/>
      <c r="L42" s="138"/>
      <c r="M42" s="138">
        <f>'実質公債費比率（分子）の構造'!N$52</f>
        <v>1166</v>
      </c>
      <c r="N42" s="138"/>
      <c r="O42" s="138"/>
      <c r="P42" s="138">
        <f>'実質公債費比率（分子）の構造'!O$52</f>
        <v>1198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33</v>
      </c>
      <c r="C44" s="138"/>
      <c r="D44" s="138"/>
      <c r="E44" s="138">
        <f>'実質公債費比率（分子）の構造'!L$50</f>
        <v>27</v>
      </c>
      <c r="F44" s="138"/>
      <c r="G44" s="138"/>
      <c r="H44" s="138">
        <f>'実質公債費比率（分子）の構造'!M$50</f>
        <v>22</v>
      </c>
      <c r="I44" s="138"/>
      <c r="J44" s="138"/>
      <c r="K44" s="138">
        <f>'実質公債費比率（分子）の構造'!N$50</f>
        <v>17</v>
      </c>
      <c r="L44" s="138"/>
      <c r="M44" s="138"/>
      <c r="N44" s="138">
        <f>'実質公債費比率（分子）の構造'!O$50</f>
        <v>9</v>
      </c>
      <c r="O44" s="138"/>
      <c r="P44" s="138"/>
    </row>
    <row r="45" spans="1:16" x14ac:dyDescent="0.15">
      <c r="A45" s="138" t="s">
        <v>54</v>
      </c>
      <c r="B45" s="138">
        <f>'実質公債費比率（分子）の構造'!K$49</f>
        <v>146</v>
      </c>
      <c r="C45" s="138"/>
      <c r="D45" s="138"/>
      <c r="E45" s="138">
        <f>'実質公債費比率（分子）の構造'!L$49</f>
        <v>163</v>
      </c>
      <c r="F45" s="138"/>
      <c r="G45" s="138"/>
      <c r="H45" s="138">
        <f>'実質公債費比率（分子）の構造'!M$49</f>
        <v>153</v>
      </c>
      <c r="I45" s="138"/>
      <c r="J45" s="138"/>
      <c r="K45" s="138">
        <f>'実質公債費比率（分子）の構造'!N$49</f>
        <v>169</v>
      </c>
      <c r="L45" s="138"/>
      <c r="M45" s="138"/>
      <c r="N45" s="138">
        <f>'実質公債費比率（分子）の構造'!O$49</f>
        <v>158</v>
      </c>
      <c r="O45" s="138"/>
      <c r="P45" s="138"/>
    </row>
    <row r="46" spans="1:16" x14ac:dyDescent="0.15">
      <c r="A46" s="138" t="s">
        <v>55</v>
      </c>
      <c r="B46" s="138">
        <f>'実質公債費比率（分子）の構造'!K$48</f>
        <v>422</v>
      </c>
      <c r="C46" s="138"/>
      <c r="D46" s="138"/>
      <c r="E46" s="138">
        <f>'実質公債費比率（分子）の構造'!L$48</f>
        <v>422</v>
      </c>
      <c r="F46" s="138"/>
      <c r="G46" s="138"/>
      <c r="H46" s="138">
        <f>'実質公債費比率（分子）の構造'!M$48</f>
        <v>429</v>
      </c>
      <c r="I46" s="138"/>
      <c r="J46" s="138"/>
      <c r="K46" s="138">
        <f>'実質公債費比率（分子）の構造'!N$48</f>
        <v>406</v>
      </c>
      <c r="L46" s="138"/>
      <c r="M46" s="138"/>
      <c r="N46" s="138">
        <f>'実質公債費比率（分子）の構造'!O$48</f>
        <v>446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1421</v>
      </c>
      <c r="C49" s="138"/>
      <c r="D49" s="138"/>
      <c r="E49" s="138">
        <f>'実質公債費比率（分子）の構造'!L$45</f>
        <v>1273</v>
      </c>
      <c r="F49" s="138"/>
      <c r="G49" s="138"/>
      <c r="H49" s="138">
        <f>'実質公債費比率（分子）の構造'!M$45</f>
        <v>1148</v>
      </c>
      <c r="I49" s="138"/>
      <c r="J49" s="138"/>
      <c r="K49" s="138">
        <f>'実質公債費比率（分子）の構造'!N$45</f>
        <v>1013</v>
      </c>
      <c r="L49" s="138"/>
      <c r="M49" s="138"/>
      <c r="N49" s="138">
        <f>'実質公債費比率（分子）の構造'!O$45</f>
        <v>971</v>
      </c>
      <c r="O49" s="138"/>
      <c r="P49" s="138"/>
    </row>
    <row r="50" spans="1:16" x14ac:dyDescent="0.15">
      <c r="A50" s="138" t="s">
        <v>59</v>
      </c>
      <c r="B50" s="138" t="e">
        <f>NA()</f>
        <v>#N/A</v>
      </c>
      <c r="C50" s="138">
        <f>IF(ISNUMBER('実質公債費比率（分子）の構造'!K$53),'実質公債費比率（分子）の構造'!K$53,NA())</f>
        <v>812</v>
      </c>
      <c r="D50" s="138" t="e">
        <f>NA()</f>
        <v>#N/A</v>
      </c>
      <c r="E50" s="138" t="e">
        <f>NA()</f>
        <v>#N/A</v>
      </c>
      <c r="F50" s="138">
        <f>IF(ISNUMBER('実質公債費比率（分子）の構造'!L$53),'実質公債費比率（分子）の構造'!L$53,NA())</f>
        <v>675</v>
      </c>
      <c r="G50" s="138" t="e">
        <f>NA()</f>
        <v>#N/A</v>
      </c>
      <c r="H50" s="138" t="e">
        <f>NA()</f>
        <v>#N/A</v>
      </c>
      <c r="I50" s="138">
        <f>IF(ISNUMBER('実質公債費比率（分子）の構造'!M$53),'実質公債費比率（分子）の構造'!M$53,NA())</f>
        <v>547</v>
      </c>
      <c r="J50" s="138" t="e">
        <f>NA()</f>
        <v>#N/A</v>
      </c>
      <c r="K50" s="138" t="e">
        <f>NA()</f>
        <v>#N/A</v>
      </c>
      <c r="L50" s="138">
        <f>IF(ISNUMBER('実質公債費比率（分子）の構造'!N$53),'実質公債費比率（分子）の構造'!N$53,NA())</f>
        <v>439</v>
      </c>
      <c r="M50" s="138" t="e">
        <f>NA()</f>
        <v>#N/A</v>
      </c>
      <c r="N50" s="138" t="e">
        <f>NA()</f>
        <v>#N/A</v>
      </c>
      <c r="O50" s="138">
        <f>IF(ISNUMBER('実質公債費比率（分子）の構造'!O$53),'実質公債費比率（分子）の構造'!O$53,NA())</f>
        <v>386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11691</v>
      </c>
      <c r="E56" s="137"/>
      <c r="F56" s="137"/>
      <c r="G56" s="137">
        <f>'将来負担比率（分子）の構造'!J$52</f>
        <v>11458</v>
      </c>
      <c r="H56" s="137"/>
      <c r="I56" s="137"/>
      <c r="J56" s="137">
        <f>'将来負担比率（分子）の構造'!K$52</f>
        <v>11615</v>
      </c>
      <c r="K56" s="137"/>
      <c r="L56" s="137"/>
      <c r="M56" s="137">
        <f>'将来負担比率（分子）の構造'!L$52</f>
        <v>11502</v>
      </c>
      <c r="N56" s="137"/>
      <c r="O56" s="137"/>
      <c r="P56" s="137">
        <f>'将来負担比率（分子）の構造'!M$52</f>
        <v>10945</v>
      </c>
    </row>
    <row r="57" spans="1:16" x14ac:dyDescent="0.15">
      <c r="A57" s="137" t="s">
        <v>36</v>
      </c>
      <c r="B57" s="137"/>
      <c r="C57" s="137"/>
      <c r="D57" s="137">
        <f>'将来負担比率（分子）の構造'!I$51</f>
        <v>584</v>
      </c>
      <c r="E57" s="137"/>
      <c r="F57" s="137"/>
      <c r="G57" s="137">
        <f>'将来負担比率（分子）の構造'!J$51</f>
        <v>504</v>
      </c>
      <c r="H57" s="137"/>
      <c r="I57" s="137"/>
      <c r="J57" s="137">
        <f>'将来負担比率（分子）の構造'!K$51</f>
        <v>441</v>
      </c>
      <c r="K57" s="137"/>
      <c r="L57" s="137"/>
      <c r="M57" s="137">
        <f>'将来負担比率（分子）の構造'!L$51</f>
        <v>378</v>
      </c>
      <c r="N57" s="137"/>
      <c r="O57" s="137"/>
      <c r="P57" s="137">
        <f>'将来負担比率（分子）の構造'!M$51</f>
        <v>327</v>
      </c>
    </row>
    <row r="58" spans="1:16" x14ac:dyDescent="0.15">
      <c r="A58" s="137" t="s">
        <v>35</v>
      </c>
      <c r="B58" s="137"/>
      <c r="C58" s="137"/>
      <c r="D58" s="137">
        <f>'将来負担比率（分子）の構造'!I$50</f>
        <v>7231</v>
      </c>
      <c r="E58" s="137"/>
      <c r="F58" s="137"/>
      <c r="G58" s="137">
        <f>'将来負担比率（分子）の構造'!J$50</f>
        <v>7374</v>
      </c>
      <c r="H58" s="137"/>
      <c r="I58" s="137"/>
      <c r="J58" s="137">
        <f>'将来負担比率（分子）の構造'!K$50</f>
        <v>7237</v>
      </c>
      <c r="K58" s="137"/>
      <c r="L58" s="137"/>
      <c r="M58" s="137">
        <f>'将来負担比率（分子）の構造'!L$50</f>
        <v>7277</v>
      </c>
      <c r="N58" s="137"/>
      <c r="O58" s="137"/>
      <c r="P58" s="137">
        <f>'将来負担比率（分子）の構造'!M$50</f>
        <v>7352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16</v>
      </c>
      <c r="O61" s="137"/>
      <c r="P61" s="137"/>
    </row>
    <row r="62" spans="1:16" x14ac:dyDescent="0.15">
      <c r="A62" s="137" t="s">
        <v>29</v>
      </c>
      <c r="B62" s="137">
        <f>'将来負担比率（分子）の構造'!I$45</f>
        <v>3368</v>
      </c>
      <c r="C62" s="137"/>
      <c r="D62" s="137"/>
      <c r="E62" s="137">
        <f>'将来負担比率（分子）の構造'!J$45</f>
        <v>3351</v>
      </c>
      <c r="F62" s="137"/>
      <c r="G62" s="137"/>
      <c r="H62" s="137">
        <f>'将来負担比率（分子）の構造'!K$45</f>
        <v>3213</v>
      </c>
      <c r="I62" s="137"/>
      <c r="J62" s="137"/>
      <c r="K62" s="137">
        <f>'将来負担比率（分子）の構造'!L$45</f>
        <v>3089</v>
      </c>
      <c r="L62" s="137"/>
      <c r="M62" s="137"/>
      <c r="N62" s="137">
        <f>'将来負担比率（分子）の構造'!M$45</f>
        <v>3053</v>
      </c>
      <c r="O62" s="137"/>
      <c r="P62" s="137"/>
    </row>
    <row r="63" spans="1:16" x14ac:dyDescent="0.15">
      <c r="A63" s="137" t="s">
        <v>28</v>
      </c>
      <c r="B63" s="137">
        <f>'将来負担比率（分子）の構造'!I$44</f>
        <v>1001</v>
      </c>
      <c r="C63" s="137"/>
      <c r="D63" s="137"/>
      <c r="E63" s="137">
        <f>'将来負担比率（分子）の構造'!J$44</f>
        <v>906</v>
      </c>
      <c r="F63" s="137"/>
      <c r="G63" s="137"/>
      <c r="H63" s="137">
        <f>'将来負担比率（分子）の構造'!K$44</f>
        <v>829</v>
      </c>
      <c r="I63" s="137"/>
      <c r="J63" s="137"/>
      <c r="K63" s="137">
        <f>'将来負担比率（分子）の構造'!L$44</f>
        <v>716</v>
      </c>
      <c r="L63" s="137"/>
      <c r="M63" s="137"/>
      <c r="N63" s="137">
        <f>'将来負担比率（分子）の構造'!M$44</f>
        <v>545</v>
      </c>
      <c r="O63" s="137"/>
      <c r="P63" s="137"/>
    </row>
    <row r="64" spans="1:16" x14ac:dyDescent="0.15">
      <c r="A64" s="137" t="s">
        <v>27</v>
      </c>
      <c r="B64" s="137">
        <f>'将来負担比率（分子）の構造'!I$43</f>
        <v>5800</v>
      </c>
      <c r="C64" s="137"/>
      <c r="D64" s="137"/>
      <c r="E64" s="137">
        <f>'将来負担比率（分子）の構造'!J$43</f>
        <v>5751</v>
      </c>
      <c r="F64" s="137"/>
      <c r="G64" s="137"/>
      <c r="H64" s="137">
        <f>'将来負担比率（分子）の構造'!K$43</f>
        <v>6058</v>
      </c>
      <c r="I64" s="137"/>
      <c r="J64" s="137"/>
      <c r="K64" s="137">
        <f>'将来負担比率（分子）の構造'!L$43</f>
        <v>5522</v>
      </c>
      <c r="L64" s="137"/>
      <c r="M64" s="137"/>
      <c r="N64" s="137">
        <f>'将来負担比率（分子）の構造'!M$43</f>
        <v>5043</v>
      </c>
      <c r="O64" s="137"/>
      <c r="P64" s="137"/>
    </row>
    <row r="65" spans="1:16" x14ac:dyDescent="0.15">
      <c r="A65" s="137" t="s">
        <v>26</v>
      </c>
      <c r="B65" s="137">
        <f>'将来負担比率（分子）の構造'!I$42</f>
        <v>49</v>
      </c>
      <c r="C65" s="137"/>
      <c r="D65" s="137"/>
      <c r="E65" s="137">
        <f>'将来負担比率（分子）の構造'!J$42</f>
        <v>36</v>
      </c>
      <c r="F65" s="137"/>
      <c r="G65" s="137"/>
      <c r="H65" s="137">
        <f>'将来負担比率（分子）の構造'!K$42</f>
        <v>26</v>
      </c>
      <c r="I65" s="137"/>
      <c r="J65" s="137"/>
      <c r="K65" s="137">
        <f>'将来負担比率（分子）の構造'!L$42</f>
        <v>17</v>
      </c>
      <c r="L65" s="137"/>
      <c r="M65" s="137"/>
      <c r="N65" s="137">
        <f>'将来負担比率（分子）の構造'!M$42</f>
        <v>8</v>
      </c>
      <c r="O65" s="137"/>
      <c r="P65" s="137"/>
    </row>
    <row r="66" spans="1:16" x14ac:dyDescent="0.15">
      <c r="A66" s="137" t="s">
        <v>25</v>
      </c>
      <c r="B66" s="137">
        <f>'将来負担比率（分子）の構造'!I$41</f>
        <v>10236</v>
      </c>
      <c r="C66" s="137"/>
      <c r="D66" s="137"/>
      <c r="E66" s="137">
        <f>'将来負担比率（分子）の構造'!J$41</f>
        <v>9893</v>
      </c>
      <c r="F66" s="137"/>
      <c r="G66" s="137"/>
      <c r="H66" s="137">
        <f>'将来負担比率（分子）の構造'!K$41</f>
        <v>10079</v>
      </c>
      <c r="I66" s="137"/>
      <c r="J66" s="137"/>
      <c r="K66" s="137">
        <f>'将来負担比率（分子）の構造'!L$41</f>
        <v>10025</v>
      </c>
      <c r="L66" s="137"/>
      <c r="M66" s="137"/>
      <c r="N66" s="137">
        <f>'将来負担比率（分子）の構造'!M$41</f>
        <v>9727</v>
      </c>
      <c r="O66" s="137"/>
      <c r="P66" s="137"/>
    </row>
    <row r="67" spans="1:16" x14ac:dyDescent="0.15">
      <c r="A67" s="137" t="s">
        <v>63</v>
      </c>
      <c r="B67" s="137" t="e">
        <f>NA()</f>
        <v>#N/A</v>
      </c>
      <c r="C67" s="137">
        <f>IF(ISNUMBER('将来負担比率（分子）の構造'!I$53), IF('将来負担比率（分子）の構造'!I$53 &lt; 0, 0, '将来負担比率（分子）の構造'!I$53), NA())</f>
        <v>948</v>
      </c>
      <c r="D67" s="137" t="e">
        <f>NA()</f>
        <v>#N/A</v>
      </c>
      <c r="E67" s="137" t="e">
        <f>NA()</f>
        <v>#N/A</v>
      </c>
      <c r="F67" s="137">
        <f>IF(ISNUMBER('将来負担比率（分子）の構造'!J$53), IF('将来負担比率（分子）の構造'!J$53 &lt; 0, 0, '将来負担比率（分子）の構造'!J$53), NA())</f>
        <v>601</v>
      </c>
      <c r="G67" s="137" t="e">
        <f>NA()</f>
        <v>#N/A</v>
      </c>
      <c r="H67" s="137" t="e">
        <f>NA()</f>
        <v>#N/A</v>
      </c>
      <c r="I67" s="137">
        <f>IF(ISNUMBER('将来負担比率（分子）の構造'!K$53), IF('将来負担比率（分子）の構造'!K$53 &lt; 0, 0, '将来負担比率（分子）の構造'!K$53), NA())</f>
        <v>910</v>
      </c>
      <c r="J67" s="137" t="e">
        <f>NA()</f>
        <v>#N/A</v>
      </c>
      <c r="K67" s="137" t="e">
        <f>NA()</f>
        <v>#N/A</v>
      </c>
      <c r="L67" s="137">
        <f>IF(ISNUMBER('将来負担比率（分子）の構造'!L$53), IF('将来負担比率（分子）の構造'!L$53 &lt; 0, 0, '将来負担比率（分子）の構造'!L$53), NA())</f>
        <v>212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3082914</v>
      </c>
      <c r="S5" s="615"/>
      <c r="T5" s="615"/>
      <c r="U5" s="615"/>
      <c r="V5" s="615"/>
      <c r="W5" s="615"/>
      <c r="X5" s="615"/>
      <c r="Y5" s="616"/>
      <c r="Z5" s="617">
        <v>16.100000000000001</v>
      </c>
      <c r="AA5" s="617"/>
      <c r="AB5" s="617"/>
      <c r="AC5" s="617"/>
      <c r="AD5" s="618">
        <v>3082914</v>
      </c>
      <c r="AE5" s="618"/>
      <c r="AF5" s="618"/>
      <c r="AG5" s="618"/>
      <c r="AH5" s="618"/>
      <c r="AI5" s="618"/>
      <c r="AJ5" s="618"/>
      <c r="AK5" s="618"/>
      <c r="AL5" s="619">
        <v>35.700000000000003</v>
      </c>
      <c r="AM5" s="620"/>
      <c r="AN5" s="620"/>
      <c r="AO5" s="621"/>
      <c r="AP5" s="611" t="s">
        <v>209</v>
      </c>
      <c r="AQ5" s="612"/>
      <c r="AR5" s="612"/>
      <c r="AS5" s="612"/>
      <c r="AT5" s="612"/>
      <c r="AU5" s="612"/>
      <c r="AV5" s="612"/>
      <c r="AW5" s="612"/>
      <c r="AX5" s="612"/>
      <c r="AY5" s="612"/>
      <c r="AZ5" s="612"/>
      <c r="BA5" s="612"/>
      <c r="BB5" s="612"/>
      <c r="BC5" s="612"/>
      <c r="BD5" s="612"/>
      <c r="BE5" s="612"/>
      <c r="BF5" s="613"/>
      <c r="BG5" s="625">
        <v>3082199</v>
      </c>
      <c r="BH5" s="626"/>
      <c r="BI5" s="626"/>
      <c r="BJ5" s="626"/>
      <c r="BK5" s="626"/>
      <c r="BL5" s="626"/>
      <c r="BM5" s="626"/>
      <c r="BN5" s="627"/>
      <c r="BO5" s="628">
        <v>100</v>
      </c>
      <c r="BP5" s="628"/>
      <c r="BQ5" s="628"/>
      <c r="BR5" s="628"/>
      <c r="BS5" s="629">
        <v>211863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169880</v>
      </c>
      <c r="S6" s="626"/>
      <c r="T6" s="626"/>
      <c r="U6" s="626"/>
      <c r="V6" s="626"/>
      <c r="W6" s="626"/>
      <c r="X6" s="626"/>
      <c r="Y6" s="627"/>
      <c r="Z6" s="628">
        <v>0.9</v>
      </c>
      <c r="AA6" s="628"/>
      <c r="AB6" s="628"/>
      <c r="AC6" s="628"/>
      <c r="AD6" s="629">
        <v>169880</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3082199</v>
      </c>
      <c r="BH6" s="626"/>
      <c r="BI6" s="626"/>
      <c r="BJ6" s="626"/>
      <c r="BK6" s="626"/>
      <c r="BL6" s="626"/>
      <c r="BM6" s="626"/>
      <c r="BN6" s="627"/>
      <c r="BO6" s="628">
        <v>100</v>
      </c>
      <c r="BP6" s="628"/>
      <c r="BQ6" s="628"/>
      <c r="BR6" s="628"/>
      <c r="BS6" s="629">
        <v>211863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181195</v>
      </c>
      <c r="CS6" s="626"/>
      <c r="CT6" s="626"/>
      <c r="CU6" s="626"/>
      <c r="CV6" s="626"/>
      <c r="CW6" s="626"/>
      <c r="CX6" s="626"/>
      <c r="CY6" s="627"/>
      <c r="CZ6" s="628">
        <v>1</v>
      </c>
      <c r="DA6" s="628"/>
      <c r="DB6" s="628"/>
      <c r="DC6" s="628"/>
      <c r="DD6" s="634">
        <v>3466</v>
      </c>
      <c r="DE6" s="626"/>
      <c r="DF6" s="626"/>
      <c r="DG6" s="626"/>
      <c r="DH6" s="626"/>
      <c r="DI6" s="626"/>
      <c r="DJ6" s="626"/>
      <c r="DK6" s="626"/>
      <c r="DL6" s="626"/>
      <c r="DM6" s="626"/>
      <c r="DN6" s="626"/>
      <c r="DO6" s="626"/>
      <c r="DP6" s="627"/>
      <c r="DQ6" s="634">
        <v>181195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1942</v>
      </c>
      <c r="S7" s="626"/>
      <c r="T7" s="626"/>
      <c r="U7" s="626"/>
      <c r="V7" s="626"/>
      <c r="W7" s="626"/>
      <c r="X7" s="626"/>
      <c r="Y7" s="627"/>
      <c r="Z7" s="628">
        <v>0</v>
      </c>
      <c r="AA7" s="628"/>
      <c r="AB7" s="628"/>
      <c r="AC7" s="628"/>
      <c r="AD7" s="629">
        <v>1942</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1079990</v>
      </c>
      <c r="BH7" s="626"/>
      <c r="BI7" s="626"/>
      <c r="BJ7" s="626"/>
      <c r="BK7" s="626"/>
      <c r="BL7" s="626"/>
      <c r="BM7" s="626"/>
      <c r="BN7" s="627"/>
      <c r="BO7" s="628">
        <v>35</v>
      </c>
      <c r="BP7" s="628"/>
      <c r="BQ7" s="628"/>
      <c r="BR7" s="628"/>
      <c r="BS7" s="629">
        <v>16359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3079414</v>
      </c>
      <c r="CS7" s="626"/>
      <c r="CT7" s="626"/>
      <c r="CU7" s="626"/>
      <c r="CV7" s="626"/>
      <c r="CW7" s="626"/>
      <c r="CX7" s="626"/>
      <c r="CY7" s="627"/>
      <c r="CZ7" s="628">
        <v>16.7</v>
      </c>
      <c r="DA7" s="628"/>
      <c r="DB7" s="628"/>
      <c r="DC7" s="628"/>
      <c r="DD7" s="634">
        <v>70214</v>
      </c>
      <c r="DE7" s="626"/>
      <c r="DF7" s="626"/>
      <c r="DG7" s="626"/>
      <c r="DH7" s="626"/>
      <c r="DI7" s="626"/>
      <c r="DJ7" s="626"/>
      <c r="DK7" s="626"/>
      <c r="DL7" s="626"/>
      <c r="DM7" s="626"/>
      <c r="DN7" s="626"/>
      <c r="DO7" s="626"/>
      <c r="DP7" s="627"/>
      <c r="DQ7" s="634">
        <v>2090021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4157</v>
      </c>
      <c r="S8" s="626"/>
      <c r="T8" s="626"/>
      <c r="U8" s="626"/>
      <c r="V8" s="626"/>
      <c r="W8" s="626"/>
      <c r="X8" s="626"/>
      <c r="Y8" s="627"/>
      <c r="Z8" s="628">
        <v>0</v>
      </c>
      <c r="AA8" s="628"/>
      <c r="AB8" s="628"/>
      <c r="AC8" s="628"/>
      <c r="AD8" s="629">
        <v>4157</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48176</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6236285</v>
      </c>
      <c r="CS8" s="626"/>
      <c r="CT8" s="626"/>
      <c r="CU8" s="626"/>
      <c r="CV8" s="626"/>
      <c r="CW8" s="626"/>
      <c r="CX8" s="626"/>
      <c r="CY8" s="627"/>
      <c r="CZ8" s="628">
        <v>33.799999999999997</v>
      </c>
      <c r="DA8" s="628"/>
      <c r="DB8" s="628"/>
      <c r="DC8" s="628"/>
      <c r="DD8" s="634">
        <v>168082</v>
      </c>
      <c r="DE8" s="626"/>
      <c r="DF8" s="626"/>
      <c r="DG8" s="626"/>
      <c r="DH8" s="626"/>
      <c r="DI8" s="626"/>
      <c r="DJ8" s="626"/>
      <c r="DK8" s="626"/>
      <c r="DL8" s="626"/>
      <c r="DM8" s="626"/>
      <c r="DN8" s="626"/>
      <c r="DO8" s="626"/>
      <c r="DP8" s="627"/>
      <c r="DQ8" s="634">
        <v>3086355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3871</v>
      </c>
      <c r="S9" s="626"/>
      <c r="T9" s="626"/>
      <c r="U9" s="626"/>
      <c r="V9" s="626"/>
      <c r="W9" s="626"/>
      <c r="X9" s="626"/>
      <c r="Y9" s="627"/>
      <c r="Z9" s="628">
        <v>0</v>
      </c>
      <c r="AA9" s="628"/>
      <c r="AB9" s="628"/>
      <c r="AC9" s="628"/>
      <c r="AD9" s="629">
        <v>3871</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893305</v>
      </c>
      <c r="BH9" s="626"/>
      <c r="BI9" s="626"/>
      <c r="BJ9" s="626"/>
      <c r="BK9" s="626"/>
      <c r="BL9" s="626"/>
      <c r="BM9" s="626"/>
      <c r="BN9" s="627"/>
      <c r="BO9" s="628">
        <v>29</v>
      </c>
      <c r="BP9" s="628"/>
      <c r="BQ9" s="628"/>
      <c r="BR9" s="628"/>
      <c r="BS9" s="634" t="s">
        <v>113</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2171022</v>
      </c>
      <c r="CS9" s="626"/>
      <c r="CT9" s="626"/>
      <c r="CU9" s="626"/>
      <c r="CV9" s="626"/>
      <c r="CW9" s="626"/>
      <c r="CX9" s="626"/>
      <c r="CY9" s="627"/>
      <c r="CZ9" s="628">
        <v>11.8</v>
      </c>
      <c r="DA9" s="628"/>
      <c r="DB9" s="628"/>
      <c r="DC9" s="628"/>
      <c r="DD9" s="634">
        <v>20554</v>
      </c>
      <c r="DE9" s="626"/>
      <c r="DF9" s="626"/>
      <c r="DG9" s="626"/>
      <c r="DH9" s="626"/>
      <c r="DI9" s="626"/>
      <c r="DJ9" s="626"/>
      <c r="DK9" s="626"/>
      <c r="DL9" s="626"/>
      <c r="DM9" s="626"/>
      <c r="DN9" s="626"/>
      <c r="DO9" s="626"/>
      <c r="DP9" s="627"/>
      <c r="DQ9" s="634">
        <v>1662128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527266</v>
      </c>
      <c r="S10" s="626"/>
      <c r="T10" s="626"/>
      <c r="U10" s="626"/>
      <c r="V10" s="626"/>
      <c r="W10" s="626"/>
      <c r="X10" s="626"/>
      <c r="Y10" s="627"/>
      <c r="Z10" s="628">
        <v>2.8</v>
      </c>
      <c r="AA10" s="628"/>
      <c r="AB10" s="628"/>
      <c r="AC10" s="628"/>
      <c r="AD10" s="629">
        <v>527266</v>
      </c>
      <c r="AE10" s="629"/>
      <c r="AF10" s="629"/>
      <c r="AG10" s="629"/>
      <c r="AH10" s="629"/>
      <c r="AI10" s="629"/>
      <c r="AJ10" s="629"/>
      <c r="AK10" s="629"/>
      <c r="AL10" s="630">
        <v>6.1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58366</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21780</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21780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80143</v>
      </c>
      <c r="BH11" s="626"/>
      <c r="BI11" s="626"/>
      <c r="BJ11" s="626"/>
      <c r="BK11" s="626"/>
      <c r="BL11" s="626"/>
      <c r="BM11" s="626"/>
      <c r="BN11" s="627"/>
      <c r="BO11" s="628">
        <v>2.6</v>
      </c>
      <c r="BP11" s="628"/>
      <c r="BQ11" s="628"/>
      <c r="BR11" s="628"/>
      <c r="BS11" s="634">
        <v>16359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1446988</v>
      </c>
      <c r="CS11" s="626"/>
      <c r="CT11" s="626"/>
      <c r="CU11" s="626"/>
      <c r="CV11" s="626"/>
      <c r="CW11" s="626"/>
      <c r="CX11" s="626"/>
      <c r="CY11" s="627"/>
      <c r="CZ11" s="628">
        <v>7.8</v>
      </c>
      <c r="DA11" s="628"/>
      <c r="DB11" s="628"/>
      <c r="DC11" s="628"/>
      <c r="DD11" s="634">
        <v>569546</v>
      </c>
      <c r="DE11" s="626"/>
      <c r="DF11" s="626"/>
      <c r="DG11" s="626"/>
      <c r="DH11" s="626"/>
      <c r="DI11" s="626"/>
      <c r="DJ11" s="626"/>
      <c r="DK11" s="626"/>
      <c r="DL11" s="626"/>
      <c r="DM11" s="626"/>
      <c r="DN11" s="626"/>
      <c r="DO11" s="626"/>
      <c r="DP11" s="627"/>
      <c r="DQ11" s="634">
        <v>627084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1634325</v>
      </c>
      <c r="BH12" s="626"/>
      <c r="BI12" s="626"/>
      <c r="BJ12" s="626"/>
      <c r="BK12" s="626"/>
      <c r="BL12" s="626"/>
      <c r="BM12" s="626"/>
      <c r="BN12" s="627"/>
      <c r="BO12" s="628">
        <v>53</v>
      </c>
      <c r="BP12" s="628"/>
      <c r="BQ12" s="628"/>
      <c r="BR12" s="628"/>
      <c r="BS12" s="634">
        <v>195504</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527693</v>
      </c>
      <c r="CS12" s="626"/>
      <c r="CT12" s="626"/>
      <c r="CU12" s="626"/>
      <c r="CV12" s="626"/>
      <c r="CW12" s="626"/>
      <c r="CX12" s="626"/>
      <c r="CY12" s="627"/>
      <c r="CZ12" s="628">
        <v>2.9</v>
      </c>
      <c r="DA12" s="628"/>
      <c r="DB12" s="628"/>
      <c r="DC12" s="628"/>
      <c r="DD12" s="634">
        <v>8822</v>
      </c>
      <c r="DE12" s="626"/>
      <c r="DF12" s="626"/>
      <c r="DG12" s="626"/>
      <c r="DH12" s="626"/>
      <c r="DI12" s="626"/>
      <c r="DJ12" s="626"/>
      <c r="DK12" s="626"/>
      <c r="DL12" s="626"/>
      <c r="DM12" s="626"/>
      <c r="DN12" s="626"/>
      <c r="DO12" s="626"/>
      <c r="DP12" s="627"/>
      <c r="DQ12" s="634">
        <v>266488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19217</v>
      </c>
      <c r="S13" s="626"/>
      <c r="T13" s="626"/>
      <c r="U13" s="626"/>
      <c r="V13" s="626"/>
      <c r="W13" s="626"/>
      <c r="X13" s="626"/>
      <c r="Y13" s="627"/>
      <c r="Z13" s="628">
        <v>0.1</v>
      </c>
      <c r="AA13" s="628"/>
      <c r="AB13" s="628"/>
      <c r="AC13" s="628"/>
      <c r="AD13" s="629">
        <v>19217</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1576557</v>
      </c>
      <c r="BH13" s="626"/>
      <c r="BI13" s="626"/>
      <c r="BJ13" s="626"/>
      <c r="BK13" s="626"/>
      <c r="BL13" s="626"/>
      <c r="BM13" s="626"/>
      <c r="BN13" s="627"/>
      <c r="BO13" s="628">
        <v>51.1</v>
      </c>
      <c r="BP13" s="628"/>
      <c r="BQ13" s="628"/>
      <c r="BR13" s="628"/>
      <c r="BS13" s="634">
        <v>195504</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1626413</v>
      </c>
      <c r="CS13" s="626"/>
      <c r="CT13" s="626"/>
      <c r="CU13" s="626"/>
      <c r="CV13" s="626"/>
      <c r="CW13" s="626"/>
      <c r="CX13" s="626"/>
      <c r="CY13" s="627"/>
      <c r="CZ13" s="628">
        <v>8.8000000000000007</v>
      </c>
      <c r="DA13" s="628"/>
      <c r="DB13" s="628"/>
      <c r="DC13" s="628"/>
      <c r="DD13" s="634">
        <v>828563</v>
      </c>
      <c r="DE13" s="626"/>
      <c r="DF13" s="626"/>
      <c r="DG13" s="626"/>
      <c r="DH13" s="626"/>
      <c r="DI13" s="626"/>
      <c r="DJ13" s="626"/>
      <c r="DK13" s="626"/>
      <c r="DL13" s="626"/>
      <c r="DM13" s="626"/>
      <c r="DN13" s="626"/>
      <c r="DO13" s="626"/>
      <c r="DP13" s="627"/>
      <c r="DQ13" s="634">
        <v>1117081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118273</v>
      </c>
      <c r="BH14" s="626"/>
      <c r="BI14" s="626"/>
      <c r="BJ14" s="626"/>
      <c r="BK14" s="626"/>
      <c r="BL14" s="626"/>
      <c r="BM14" s="626"/>
      <c r="BN14" s="627"/>
      <c r="BO14" s="628">
        <v>3.8</v>
      </c>
      <c r="BP14" s="628"/>
      <c r="BQ14" s="628"/>
      <c r="BR14" s="628"/>
      <c r="BS14" s="634" t="s">
        <v>113</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498689</v>
      </c>
      <c r="CS14" s="626"/>
      <c r="CT14" s="626"/>
      <c r="CU14" s="626"/>
      <c r="CV14" s="626"/>
      <c r="CW14" s="626"/>
      <c r="CX14" s="626"/>
      <c r="CY14" s="627"/>
      <c r="CZ14" s="628">
        <v>2.7</v>
      </c>
      <c r="DA14" s="628"/>
      <c r="DB14" s="628"/>
      <c r="DC14" s="628"/>
      <c r="DD14" s="634">
        <v>18910</v>
      </c>
      <c r="DE14" s="626"/>
      <c r="DF14" s="626"/>
      <c r="DG14" s="626"/>
      <c r="DH14" s="626"/>
      <c r="DI14" s="626"/>
      <c r="DJ14" s="626"/>
      <c r="DK14" s="626"/>
      <c r="DL14" s="626"/>
      <c r="DM14" s="626"/>
      <c r="DN14" s="626"/>
      <c r="DO14" s="626"/>
      <c r="DP14" s="627"/>
      <c r="DQ14" s="634">
        <v>460169</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9496</v>
      </c>
      <c r="S15" s="626"/>
      <c r="T15" s="626"/>
      <c r="U15" s="626"/>
      <c r="V15" s="626"/>
      <c r="W15" s="626"/>
      <c r="X15" s="626"/>
      <c r="Y15" s="627"/>
      <c r="Z15" s="628">
        <v>0</v>
      </c>
      <c r="AA15" s="628"/>
      <c r="AB15" s="628"/>
      <c r="AC15" s="628"/>
      <c r="AD15" s="629">
        <v>9496</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249611</v>
      </c>
      <c r="BH15" s="626"/>
      <c r="BI15" s="626"/>
      <c r="BJ15" s="626"/>
      <c r="BK15" s="626"/>
      <c r="BL15" s="626"/>
      <c r="BM15" s="626"/>
      <c r="BN15" s="627"/>
      <c r="BO15" s="628">
        <v>8.1</v>
      </c>
      <c r="BP15" s="628"/>
      <c r="BQ15" s="628"/>
      <c r="BR15" s="628"/>
      <c r="BS15" s="634" t="s">
        <v>113</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1448313</v>
      </c>
      <c r="CS15" s="626"/>
      <c r="CT15" s="626"/>
      <c r="CU15" s="626"/>
      <c r="CV15" s="626"/>
      <c r="CW15" s="626"/>
      <c r="CX15" s="626"/>
      <c r="CY15" s="627"/>
      <c r="CZ15" s="628">
        <v>7.8</v>
      </c>
      <c r="DA15" s="628"/>
      <c r="DB15" s="628"/>
      <c r="DC15" s="628"/>
      <c r="DD15" s="634">
        <v>281474</v>
      </c>
      <c r="DE15" s="626"/>
      <c r="DF15" s="626"/>
      <c r="DG15" s="626"/>
      <c r="DH15" s="626"/>
      <c r="DI15" s="626"/>
      <c r="DJ15" s="626"/>
      <c r="DK15" s="626"/>
      <c r="DL15" s="626"/>
      <c r="DM15" s="626"/>
      <c r="DN15" s="626"/>
      <c r="DO15" s="626"/>
      <c r="DP15" s="627"/>
      <c r="DQ15" s="634">
        <v>1064946</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5554583</v>
      </c>
      <c r="S16" s="626"/>
      <c r="T16" s="626"/>
      <c r="U16" s="626"/>
      <c r="V16" s="626"/>
      <c r="W16" s="626"/>
      <c r="X16" s="626"/>
      <c r="Y16" s="627"/>
      <c r="Z16" s="628">
        <v>29.1</v>
      </c>
      <c r="AA16" s="628"/>
      <c r="AB16" s="628"/>
      <c r="AC16" s="628"/>
      <c r="AD16" s="629">
        <v>4731833</v>
      </c>
      <c r="AE16" s="629"/>
      <c r="AF16" s="629"/>
      <c r="AG16" s="629"/>
      <c r="AH16" s="629"/>
      <c r="AI16" s="629"/>
      <c r="AJ16" s="629"/>
      <c r="AK16" s="629"/>
      <c r="AL16" s="630">
        <v>54.7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260425</v>
      </c>
      <c r="CS16" s="626"/>
      <c r="CT16" s="626"/>
      <c r="CU16" s="626"/>
      <c r="CV16" s="626"/>
      <c r="CW16" s="626"/>
      <c r="CX16" s="626"/>
      <c r="CY16" s="627"/>
      <c r="CZ16" s="628">
        <v>1.4</v>
      </c>
      <c r="DA16" s="628"/>
      <c r="DB16" s="628"/>
      <c r="DC16" s="628"/>
      <c r="DD16" s="634" t="s">
        <v>113</v>
      </c>
      <c r="DE16" s="626"/>
      <c r="DF16" s="626"/>
      <c r="DG16" s="626"/>
      <c r="DH16" s="626"/>
      <c r="DI16" s="626"/>
      <c r="DJ16" s="626"/>
      <c r="DK16" s="626"/>
      <c r="DL16" s="626"/>
      <c r="DM16" s="626"/>
      <c r="DN16" s="626"/>
      <c r="DO16" s="626"/>
      <c r="DP16" s="627"/>
      <c r="DQ16" s="634">
        <v>29764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4731833</v>
      </c>
      <c r="S17" s="626"/>
      <c r="T17" s="626"/>
      <c r="U17" s="626"/>
      <c r="V17" s="626"/>
      <c r="W17" s="626"/>
      <c r="X17" s="626"/>
      <c r="Y17" s="627"/>
      <c r="Z17" s="628">
        <v>24.8</v>
      </c>
      <c r="AA17" s="628"/>
      <c r="AB17" s="628"/>
      <c r="AC17" s="628"/>
      <c r="AD17" s="629">
        <v>4731833</v>
      </c>
      <c r="AE17" s="629"/>
      <c r="AF17" s="629"/>
      <c r="AG17" s="629"/>
      <c r="AH17" s="629"/>
      <c r="AI17" s="629"/>
      <c r="AJ17" s="629"/>
      <c r="AK17" s="629"/>
      <c r="AL17" s="630">
        <v>54.7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970978</v>
      </c>
      <c r="CS17" s="626"/>
      <c r="CT17" s="626"/>
      <c r="CU17" s="626"/>
      <c r="CV17" s="626"/>
      <c r="CW17" s="626"/>
      <c r="CX17" s="626"/>
      <c r="CY17" s="627"/>
      <c r="CZ17" s="628">
        <v>5.3</v>
      </c>
      <c r="DA17" s="628"/>
      <c r="DB17" s="628"/>
      <c r="DC17" s="628"/>
      <c r="DD17" s="634" t="s">
        <v>113</v>
      </c>
      <c r="DE17" s="626"/>
      <c r="DF17" s="626"/>
      <c r="DG17" s="626"/>
      <c r="DH17" s="626"/>
      <c r="DI17" s="626"/>
      <c r="DJ17" s="626"/>
      <c r="DK17" s="626"/>
      <c r="DL17" s="626"/>
      <c r="DM17" s="626"/>
      <c r="DN17" s="626"/>
      <c r="DO17" s="626"/>
      <c r="DP17" s="627"/>
      <c r="DQ17" s="634">
        <v>910527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822750</v>
      </c>
      <c r="S18" s="626"/>
      <c r="T18" s="626"/>
      <c r="U18" s="626"/>
      <c r="V18" s="626"/>
      <c r="W18" s="626"/>
      <c r="X18" s="626"/>
      <c r="Y18" s="627"/>
      <c r="Z18" s="628">
        <v>4.3</v>
      </c>
      <c r="AA18" s="628"/>
      <c r="AB18" s="628"/>
      <c r="AC18" s="628"/>
      <c r="AD18" s="629" t="s">
        <v>113</v>
      </c>
      <c r="AE18" s="629"/>
      <c r="AF18" s="629"/>
      <c r="AG18" s="629"/>
      <c r="AH18" s="629"/>
      <c r="AI18" s="629"/>
      <c r="AJ18" s="629"/>
      <c r="AK18" s="629"/>
      <c r="AL18" s="630" t="s">
        <v>113</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715</v>
      </c>
      <c r="BH19" s="626"/>
      <c r="BI19" s="626"/>
      <c r="BJ19" s="626"/>
      <c r="BK19" s="626"/>
      <c r="BL19" s="626"/>
      <c r="BM19" s="626"/>
      <c r="BN19" s="627"/>
      <c r="BO19" s="628">
        <v>0</v>
      </c>
      <c r="BP19" s="628"/>
      <c r="BQ19" s="628"/>
      <c r="BR19" s="628"/>
      <c r="BS19" s="634" t="s">
        <v>113</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9373326</v>
      </c>
      <c r="S20" s="626"/>
      <c r="T20" s="626"/>
      <c r="U20" s="626"/>
      <c r="V20" s="626"/>
      <c r="W20" s="626"/>
      <c r="X20" s="626"/>
      <c r="Y20" s="627"/>
      <c r="Z20" s="628">
        <v>49.1</v>
      </c>
      <c r="AA20" s="628"/>
      <c r="AB20" s="628"/>
      <c r="AC20" s="628"/>
      <c r="AD20" s="629">
        <v>8550576</v>
      </c>
      <c r="AE20" s="629"/>
      <c r="AF20" s="629"/>
      <c r="AG20" s="629"/>
      <c r="AH20" s="629"/>
      <c r="AI20" s="629"/>
      <c r="AJ20" s="629"/>
      <c r="AK20" s="629"/>
      <c r="AL20" s="630">
        <v>98.9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715</v>
      </c>
      <c r="BH20" s="626"/>
      <c r="BI20" s="626"/>
      <c r="BJ20" s="626"/>
      <c r="BK20" s="626"/>
      <c r="BL20" s="626"/>
      <c r="BM20" s="626"/>
      <c r="BN20" s="627"/>
      <c r="BO20" s="628">
        <v>0</v>
      </c>
      <c r="BP20" s="628"/>
      <c r="BQ20" s="628"/>
      <c r="BR20" s="628"/>
      <c r="BS20" s="634" t="s">
        <v>113</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18469195</v>
      </c>
      <c r="CS20" s="626"/>
      <c r="CT20" s="626"/>
      <c r="CU20" s="626"/>
      <c r="CV20" s="626"/>
      <c r="CW20" s="626"/>
      <c r="CX20" s="626"/>
      <c r="CY20" s="627"/>
      <c r="CZ20" s="628">
        <v>100</v>
      </c>
      <c r="DA20" s="628"/>
      <c r="DB20" s="628"/>
      <c r="DC20" s="628"/>
      <c r="DD20" s="634">
        <v>1969631</v>
      </c>
      <c r="DE20" s="626"/>
      <c r="DF20" s="626"/>
      <c r="DG20" s="626"/>
      <c r="DH20" s="626"/>
      <c r="DI20" s="626"/>
      <c r="DJ20" s="626"/>
      <c r="DK20" s="626"/>
      <c r="DL20" s="626"/>
      <c r="DM20" s="626"/>
      <c r="DN20" s="626"/>
      <c r="DO20" s="626"/>
      <c r="DP20" s="627"/>
      <c r="DQ20" s="634">
        <v>11517538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5243</v>
      </c>
      <c r="S21" s="626"/>
      <c r="T21" s="626"/>
      <c r="U21" s="626"/>
      <c r="V21" s="626"/>
      <c r="W21" s="626"/>
      <c r="X21" s="626"/>
      <c r="Y21" s="627"/>
      <c r="Z21" s="628">
        <v>0</v>
      </c>
      <c r="AA21" s="628"/>
      <c r="AB21" s="628"/>
      <c r="AC21" s="628"/>
      <c r="AD21" s="629">
        <v>5243</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715</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148959</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229492</v>
      </c>
      <c r="S23" s="626"/>
      <c r="T23" s="626"/>
      <c r="U23" s="626"/>
      <c r="V23" s="626"/>
      <c r="W23" s="626"/>
      <c r="X23" s="626"/>
      <c r="Y23" s="627"/>
      <c r="Z23" s="628">
        <v>1.2</v>
      </c>
      <c r="AA23" s="628"/>
      <c r="AB23" s="628"/>
      <c r="AC23" s="628"/>
      <c r="AD23" s="629">
        <v>7218</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100175</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7626314</v>
      </c>
      <c r="CS24" s="615"/>
      <c r="CT24" s="615"/>
      <c r="CU24" s="615"/>
      <c r="CV24" s="615"/>
      <c r="CW24" s="615"/>
      <c r="CX24" s="615"/>
      <c r="CY24" s="616"/>
      <c r="CZ24" s="652">
        <v>41.3</v>
      </c>
      <c r="DA24" s="653"/>
      <c r="DB24" s="653"/>
      <c r="DC24" s="654"/>
      <c r="DD24" s="651">
        <v>4810873</v>
      </c>
      <c r="DE24" s="615"/>
      <c r="DF24" s="615"/>
      <c r="DG24" s="615"/>
      <c r="DH24" s="615"/>
      <c r="DI24" s="615"/>
      <c r="DJ24" s="615"/>
      <c r="DK24" s="616"/>
      <c r="DL24" s="651">
        <v>4694186</v>
      </c>
      <c r="DM24" s="615"/>
      <c r="DN24" s="615"/>
      <c r="DO24" s="615"/>
      <c r="DP24" s="615"/>
      <c r="DQ24" s="615"/>
      <c r="DR24" s="615"/>
      <c r="DS24" s="615"/>
      <c r="DT24" s="615"/>
      <c r="DU24" s="615"/>
      <c r="DV24" s="616"/>
      <c r="DW24" s="619">
        <v>51.9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2827422</v>
      </c>
      <c r="S25" s="626"/>
      <c r="T25" s="626"/>
      <c r="U25" s="626"/>
      <c r="V25" s="626"/>
      <c r="W25" s="626"/>
      <c r="X25" s="626"/>
      <c r="Y25" s="627"/>
      <c r="Z25" s="628">
        <v>14.8</v>
      </c>
      <c r="AA25" s="628"/>
      <c r="AB25" s="628"/>
      <c r="AC25" s="628"/>
      <c r="AD25" s="629" t="s">
        <v>113</v>
      </c>
      <c r="AE25" s="629"/>
      <c r="AF25" s="629"/>
      <c r="AG25" s="629"/>
      <c r="AH25" s="629"/>
      <c r="AI25" s="629"/>
      <c r="AJ25" s="629"/>
      <c r="AK25" s="629"/>
      <c r="AL25" s="630" t="s">
        <v>113</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2939831</v>
      </c>
      <c r="CS25" s="657"/>
      <c r="CT25" s="657"/>
      <c r="CU25" s="657"/>
      <c r="CV25" s="657"/>
      <c r="CW25" s="657"/>
      <c r="CX25" s="657"/>
      <c r="CY25" s="658"/>
      <c r="CZ25" s="659">
        <v>15.9</v>
      </c>
      <c r="DA25" s="660"/>
      <c r="DB25" s="660"/>
      <c r="DC25" s="661"/>
      <c r="DD25" s="634">
        <v>2781241</v>
      </c>
      <c r="DE25" s="657"/>
      <c r="DF25" s="657"/>
      <c r="DG25" s="657"/>
      <c r="DH25" s="657"/>
      <c r="DI25" s="657"/>
      <c r="DJ25" s="657"/>
      <c r="DK25" s="658"/>
      <c r="DL25" s="634">
        <v>2664778</v>
      </c>
      <c r="DM25" s="657"/>
      <c r="DN25" s="657"/>
      <c r="DO25" s="657"/>
      <c r="DP25" s="657"/>
      <c r="DQ25" s="657"/>
      <c r="DR25" s="657"/>
      <c r="DS25" s="657"/>
      <c r="DT25" s="657"/>
      <c r="DU25" s="657"/>
      <c r="DV25" s="658"/>
      <c r="DW25" s="630">
        <v>29.4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1903564</v>
      </c>
      <c r="CS26" s="626"/>
      <c r="CT26" s="626"/>
      <c r="CU26" s="626"/>
      <c r="CV26" s="626"/>
      <c r="CW26" s="626"/>
      <c r="CX26" s="626"/>
      <c r="CY26" s="627"/>
      <c r="CZ26" s="659">
        <v>10.3</v>
      </c>
      <c r="DA26" s="660"/>
      <c r="DB26" s="660"/>
      <c r="DC26" s="661"/>
      <c r="DD26" s="634">
        <v>1773222</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2007014</v>
      </c>
      <c r="S27" s="626"/>
      <c r="T27" s="626"/>
      <c r="U27" s="626"/>
      <c r="V27" s="626"/>
      <c r="W27" s="626"/>
      <c r="X27" s="626"/>
      <c r="Y27" s="627"/>
      <c r="Z27" s="628">
        <v>10.5</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3082914</v>
      </c>
      <c r="BH27" s="626"/>
      <c r="BI27" s="626"/>
      <c r="BJ27" s="626"/>
      <c r="BK27" s="626"/>
      <c r="BL27" s="626"/>
      <c r="BM27" s="626"/>
      <c r="BN27" s="627"/>
      <c r="BO27" s="628">
        <v>100</v>
      </c>
      <c r="BP27" s="628"/>
      <c r="BQ27" s="628"/>
      <c r="BR27" s="628"/>
      <c r="BS27" s="634">
        <v>211863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3715505</v>
      </c>
      <c r="CS27" s="657"/>
      <c r="CT27" s="657"/>
      <c r="CU27" s="657"/>
      <c r="CV27" s="657"/>
      <c r="CW27" s="657"/>
      <c r="CX27" s="657"/>
      <c r="CY27" s="658"/>
      <c r="CZ27" s="659">
        <v>20.100000000000001</v>
      </c>
      <c r="DA27" s="660"/>
      <c r="DB27" s="660"/>
      <c r="DC27" s="661"/>
      <c r="DD27" s="634">
        <v>1119105</v>
      </c>
      <c r="DE27" s="657"/>
      <c r="DF27" s="657"/>
      <c r="DG27" s="657"/>
      <c r="DH27" s="657"/>
      <c r="DI27" s="657"/>
      <c r="DJ27" s="657"/>
      <c r="DK27" s="658"/>
      <c r="DL27" s="634">
        <v>1118881</v>
      </c>
      <c r="DM27" s="657"/>
      <c r="DN27" s="657"/>
      <c r="DO27" s="657"/>
      <c r="DP27" s="657"/>
      <c r="DQ27" s="657"/>
      <c r="DR27" s="657"/>
      <c r="DS27" s="657"/>
      <c r="DT27" s="657"/>
      <c r="DU27" s="657"/>
      <c r="DV27" s="658"/>
      <c r="DW27" s="630">
        <v>12.4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134825</v>
      </c>
      <c r="S28" s="626"/>
      <c r="T28" s="626"/>
      <c r="U28" s="626"/>
      <c r="V28" s="626"/>
      <c r="W28" s="626"/>
      <c r="X28" s="626"/>
      <c r="Y28" s="627"/>
      <c r="Z28" s="628">
        <v>0.7</v>
      </c>
      <c r="AA28" s="628"/>
      <c r="AB28" s="628"/>
      <c r="AC28" s="628"/>
      <c r="AD28" s="629">
        <v>79927</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970978</v>
      </c>
      <c r="CS28" s="626"/>
      <c r="CT28" s="626"/>
      <c r="CU28" s="626"/>
      <c r="CV28" s="626"/>
      <c r="CW28" s="626"/>
      <c r="CX28" s="626"/>
      <c r="CY28" s="627"/>
      <c r="CZ28" s="659">
        <v>5.3</v>
      </c>
      <c r="DA28" s="660"/>
      <c r="DB28" s="660"/>
      <c r="DC28" s="661"/>
      <c r="DD28" s="634">
        <v>910527</v>
      </c>
      <c r="DE28" s="626"/>
      <c r="DF28" s="626"/>
      <c r="DG28" s="626"/>
      <c r="DH28" s="626"/>
      <c r="DI28" s="626"/>
      <c r="DJ28" s="626"/>
      <c r="DK28" s="627"/>
      <c r="DL28" s="634">
        <v>910527</v>
      </c>
      <c r="DM28" s="626"/>
      <c r="DN28" s="626"/>
      <c r="DO28" s="626"/>
      <c r="DP28" s="626"/>
      <c r="DQ28" s="626"/>
      <c r="DR28" s="626"/>
      <c r="DS28" s="626"/>
      <c r="DT28" s="626"/>
      <c r="DU28" s="626"/>
      <c r="DV28" s="627"/>
      <c r="DW28" s="630">
        <v>10.1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769355</v>
      </c>
      <c r="S29" s="626"/>
      <c r="T29" s="626"/>
      <c r="U29" s="626"/>
      <c r="V29" s="626"/>
      <c r="W29" s="626"/>
      <c r="X29" s="626"/>
      <c r="Y29" s="627"/>
      <c r="Z29" s="628">
        <v>4</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970978</v>
      </c>
      <c r="CS29" s="657"/>
      <c r="CT29" s="657"/>
      <c r="CU29" s="657"/>
      <c r="CV29" s="657"/>
      <c r="CW29" s="657"/>
      <c r="CX29" s="657"/>
      <c r="CY29" s="658"/>
      <c r="CZ29" s="659">
        <v>5.3</v>
      </c>
      <c r="DA29" s="660"/>
      <c r="DB29" s="660"/>
      <c r="DC29" s="661"/>
      <c r="DD29" s="634">
        <v>910527</v>
      </c>
      <c r="DE29" s="657"/>
      <c r="DF29" s="657"/>
      <c r="DG29" s="657"/>
      <c r="DH29" s="657"/>
      <c r="DI29" s="657"/>
      <c r="DJ29" s="657"/>
      <c r="DK29" s="658"/>
      <c r="DL29" s="634">
        <v>910527</v>
      </c>
      <c r="DM29" s="657"/>
      <c r="DN29" s="657"/>
      <c r="DO29" s="657"/>
      <c r="DP29" s="657"/>
      <c r="DQ29" s="657"/>
      <c r="DR29" s="657"/>
      <c r="DS29" s="657"/>
      <c r="DT29" s="657"/>
      <c r="DU29" s="657"/>
      <c r="DV29" s="658"/>
      <c r="DW29" s="630">
        <v>10.1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1549312</v>
      </c>
      <c r="S30" s="626"/>
      <c r="T30" s="626"/>
      <c r="U30" s="626"/>
      <c r="V30" s="626"/>
      <c r="W30" s="626"/>
      <c r="X30" s="626"/>
      <c r="Y30" s="627"/>
      <c r="Z30" s="628">
        <v>8.1</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97.9</v>
      </c>
      <c r="BN30" s="684"/>
      <c r="BO30" s="684"/>
      <c r="BP30" s="684"/>
      <c r="BQ30" s="685"/>
      <c r="BR30" s="683">
        <v>99.2</v>
      </c>
      <c r="BS30" s="684"/>
      <c r="BT30" s="684"/>
      <c r="BU30" s="684"/>
      <c r="BV30" s="684"/>
      <c r="BW30" s="684"/>
      <c r="BX30" s="620">
        <v>97.5</v>
      </c>
      <c r="BY30" s="684"/>
      <c r="BZ30" s="684"/>
      <c r="CA30" s="684"/>
      <c r="CB30" s="685"/>
      <c r="CD30" s="688"/>
      <c r="CE30" s="689"/>
      <c r="CF30" s="639" t="s">
        <v>292</v>
      </c>
      <c r="CG30" s="640"/>
      <c r="CH30" s="640"/>
      <c r="CI30" s="640"/>
      <c r="CJ30" s="640"/>
      <c r="CK30" s="640"/>
      <c r="CL30" s="640"/>
      <c r="CM30" s="640"/>
      <c r="CN30" s="640"/>
      <c r="CO30" s="640"/>
      <c r="CP30" s="640"/>
      <c r="CQ30" s="641"/>
      <c r="CR30" s="625">
        <v>875377</v>
      </c>
      <c r="CS30" s="626"/>
      <c r="CT30" s="626"/>
      <c r="CU30" s="626"/>
      <c r="CV30" s="626"/>
      <c r="CW30" s="626"/>
      <c r="CX30" s="626"/>
      <c r="CY30" s="627"/>
      <c r="CZ30" s="659">
        <v>4.7</v>
      </c>
      <c r="DA30" s="660"/>
      <c r="DB30" s="660"/>
      <c r="DC30" s="661"/>
      <c r="DD30" s="634">
        <v>822094</v>
      </c>
      <c r="DE30" s="626"/>
      <c r="DF30" s="626"/>
      <c r="DG30" s="626"/>
      <c r="DH30" s="626"/>
      <c r="DI30" s="626"/>
      <c r="DJ30" s="626"/>
      <c r="DK30" s="627"/>
      <c r="DL30" s="634">
        <v>822094</v>
      </c>
      <c r="DM30" s="626"/>
      <c r="DN30" s="626"/>
      <c r="DO30" s="626"/>
      <c r="DP30" s="626"/>
      <c r="DQ30" s="626"/>
      <c r="DR30" s="626"/>
      <c r="DS30" s="626"/>
      <c r="DT30" s="626"/>
      <c r="DU30" s="626"/>
      <c r="DV30" s="627"/>
      <c r="DW30" s="630">
        <v>9.1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675876</v>
      </c>
      <c r="S31" s="626"/>
      <c r="T31" s="626"/>
      <c r="U31" s="626"/>
      <c r="V31" s="626"/>
      <c r="W31" s="626"/>
      <c r="X31" s="626"/>
      <c r="Y31" s="627"/>
      <c r="Z31" s="628">
        <v>3.5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98.3</v>
      </c>
      <c r="BN31" s="681"/>
      <c r="BO31" s="681"/>
      <c r="BP31" s="681"/>
      <c r="BQ31" s="682"/>
      <c r="BR31" s="680">
        <v>99.4</v>
      </c>
      <c r="BS31" s="657"/>
      <c r="BT31" s="657"/>
      <c r="BU31" s="657"/>
      <c r="BV31" s="657"/>
      <c r="BW31" s="657"/>
      <c r="BX31" s="631">
        <v>97.8</v>
      </c>
      <c r="BY31" s="681"/>
      <c r="BZ31" s="681"/>
      <c r="CA31" s="681"/>
      <c r="CB31" s="682"/>
      <c r="CD31" s="688"/>
      <c r="CE31" s="689"/>
      <c r="CF31" s="639" t="s">
        <v>296</v>
      </c>
      <c r="CG31" s="640"/>
      <c r="CH31" s="640"/>
      <c r="CI31" s="640"/>
      <c r="CJ31" s="640"/>
      <c r="CK31" s="640"/>
      <c r="CL31" s="640"/>
      <c r="CM31" s="640"/>
      <c r="CN31" s="640"/>
      <c r="CO31" s="640"/>
      <c r="CP31" s="640"/>
      <c r="CQ31" s="641"/>
      <c r="CR31" s="625">
        <v>95601</v>
      </c>
      <c r="CS31" s="657"/>
      <c r="CT31" s="657"/>
      <c r="CU31" s="657"/>
      <c r="CV31" s="657"/>
      <c r="CW31" s="657"/>
      <c r="CX31" s="657"/>
      <c r="CY31" s="658"/>
      <c r="CZ31" s="659">
        <v>0.5</v>
      </c>
      <c r="DA31" s="660"/>
      <c r="DB31" s="660"/>
      <c r="DC31" s="661"/>
      <c r="DD31" s="634">
        <v>88433</v>
      </c>
      <c r="DE31" s="657"/>
      <c r="DF31" s="657"/>
      <c r="DG31" s="657"/>
      <c r="DH31" s="657"/>
      <c r="DI31" s="657"/>
      <c r="DJ31" s="657"/>
      <c r="DK31" s="658"/>
      <c r="DL31" s="634">
        <v>88433</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698543</v>
      </c>
      <c r="S32" s="626"/>
      <c r="T32" s="626"/>
      <c r="U32" s="626"/>
      <c r="V32" s="626"/>
      <c r="W32" s="626"/>
      <c r="X32" s="626"/>
      <c r="Y32" s="627"/>
      <c r="Z32" s="628">
        <v>3.7</v>
      </c>
      <c r="AA32" s="628"/>
      <c r="AB32" s="628"/>
      <c r="AC32" s="628"/>
      <c r="AD32" s="629">
        <v>10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v>
      </c>
      <c r="BH32" s="693"/>
      <c r="BI32" s="693"/>
      <c r="BJ32" s="693"/>
      <c r="BK32" s="693"/>
      <c r="BL32" s="693"/>
      <c r="BM32" s="694">
        <v>97.2</v>
      </c>
      <c r="BN32" s="693"/>
      <c r="BO32" s="693"/>
      <c r="BP32" s="693"/>
      <c r="BQ32" s="695"/>
      <c r="BR32" s="692">
        <v>98.9</v>
      </c>
      <c r="BS32" s="693"/>
      <c r="BT32" s="693"/>
      <c r="BU32" s="693"/>
      <c r="BV32" s="693"/>
      <c r="BW32" s="693"/>
      <c r="BX32" s="694">
        <v>96.8</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576855</v>
      </c>
      <c r="S33" s="626"/>
      <c r="T33" s="626"/>
      <c r="U33" s="626"/>
      <c r="V33" s="626"/>
      <c r="W33" s="626"/>
      <c r="X33" s="626"/>
      <c r="Y33" s="627"/>
      <c r="Z33" s="628">
        <v>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8612825</v>
      </c>
      <c r="CS33" s="657"/>
      <c r="CT33" s="657"/>
      <c r="CU33" s="657"/>
      <c r="CV33" s="657"/>
      <c r="CW33" s="657"/>
      <c r="CX33" s="657"/>
      <c r="CY33" s="658"/>
      <c r="CZ33" s="659">
        <v>46.6</v>
      </c>
      <c r="DA33" s="660"/>
      <c r="DB33" s="660"/>
      <c r="DC33" s="661"/>
      <c r="DD33" s="634">
        <v>5852541</v>
      </c>
      <c r="DE33" s="657"/>
      <c r="DF33" s="657"/>
      <c r="DG33" s="657"/>
      <c r="DH33" s="657"/>
      <c r="DI33" s="657"/>
      <c r="DJ33" s="657"/>
      <c r="DK33" s="658"/>
      <c r="DL33" s="634">
        <v>3666868</v>
      </c>
      <c r="DM33" s="657"/>
      <c r="DN33" s="657"/>
      <c r="DO33" s="657"/>
      <c r="DP33" s="657"/>
      <c r="DQ33" s="657"/>
      <c r="DR33" s="657"/>
      <c r="DS33" s="657"/>
      <c r="DT33" s="657"/>
      <c r="DU33" s="657"/>
      <c r="DV33" s="658"/>
      <c r="DW33" s="630">
        <v>40.5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2094427</v>
      </c>
      <c r="CS34" s="626"/>
      <c r="CT34" s="626"/>
      <c r="CU34" s="626"/>
      <c r="CV34" s="626"/>
      <c r="CW34" s="626"/>
      <c r="CX34" s="626"/>
      <c r="CY34" s="627"/>
      <c r="CZ34" s="659">
        <v>11.3</v>
      </c>
      <c r="DA34" s="660"/>
      <c r="DB34" s="660"/>
      <c r="DC34" s="661"/>
      <c r="DD34" s="634">
        <v>1603513</v>
      </c>
      <c r="DE34" s="626"/>
      <c r="DF34" s="626"/>
      <c r="DG34" s="626"/>
      <c r="DH34" s="626"/>
      <c r="DI34" s="626"/>
      <c r="DJ34" s="626"/>
      <c r="DK34" s="627"/>
      <c r="DL34" s="634">
        <v>1211928</v>
      </c>
      <c r="DM34" s="626"/>
      <c r="DN34" s="626"/>
      <c r="DO34" s="626"/>
      <c r="DP34" s="626"/>
      <c r="DQ34" s="626"/>
      <c r="DR34" s="626"/>
      <c r="DS34" s="626"/>
      <c r="DT34" s="626"/>
      <c r="DU34" s="626"/>
      <c r="DV34" s="627"/>
      <c r="DW34" s="630">
        <v>13.4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408655</v>
      </c>
      <c r="S35" s="626"/>
      <c r="T35" s="626"/>
      <c r="U35" s="626"/>
      <c r="V35" s="626"/>
      <c r="W35" s="626"/>
      <c r="X35" s="626"/>
      <c r="Y35" s="627"/>
      <c r="Z35" s="628">
        <v>2.1</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2172111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209187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307379</v>
      </c>
      <c r="CS35" s="657"/>
      <c r="CT35" s="657"/>
      <c r="CU35" s="657"/>
      <c r="CV35" s="657"/>
      <c r="CW35" s="657"/>
      <c r="CX35" s="657"/>
      <c r="CY35" s="658"/>
      <c r="CZ35" s="659">
        <v>1.7</v>
      </c>
      <c r="DA35" s="660"/>
      <c r="DB35" s="660"/>
      <c r="DC35" s="661"/>
      <c r="DD35" s="634">
        <v>236376</v>
      </c>
      <c r="DE35" s="657"/>
      <c r="DF35" s="657"/>
      <c r="DG35" s="657"/>
      <c r="DH35" s="657"/>
      <c r="DI35" s="657"/>
      <c r="DJ35" s="657"/>
      <c r="DK35" s="658"/>
      <c r="DL35" s="634">
        <v>236376</v>
      </c>
      <c r="DM35" s="657"/>
      <c r="DN35" s="657"/>
      <c r="DO35" s="657"/>
      <c r="DP35" s="657"/>
      <c r="DQ35" s="657"/>
      <c r="DR35" s="657"/>
      <c r="DS35" s="657"/>
      <c r="DT35" s="657"/>
      <c r="DU35" s="657"/>
      <c r="DV35" s="658"/>
      <c r="DW35" s="630">
        <v>2.6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19096397</v>
      </c>
      <c r="S36" s="698"/>
      <c r="T36" s="698"/>
      <c r="U36" s="698"/>
      <c r="V36" s="698"/>
      <c r="W36" s="698"/>
      <c r="X36" s="698"/>
      <c r="Y36" s="699"/>
      <c r="Z36" s="700">
        <v>100</v>
      </c>
      <c r="AA36" s="700"/>
      <c r="AB36" s="700"/>
      <c r="AC36" s="700"/>
      <c r="AD36" s="701">
        <v>8642974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406561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123650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1950786</v>
      </c>
      <c r="CS36" s="626"/>
      <c r="CT36" s="626"/>
      <c r="CU36" s="626"/>
      <c r="CV36" s="626"/>
      <c r="CW36" s="626"/>
      <c r="CX36" s="626"/>
      <c r="CY36" s="627"/>
      <c r="CZ36" s="659">
        <v>10.6</v>
      </c>
      <c r="DA36" s="660"/>
      <c r="DB36" s="660"/>
      <c r="DC36" s="661"/>
      <c r="DD36" s="634">
        <v>940984</v>
      </c>
      <c r="DE36" s="626"/>
      <c r="DF36" s="626"/>
      <c r="DG36" s="626"/>
      <c r="DH36" s="626"/>
      <c r="DI36" s="626"/>
      <c r="DJ36" s="626"/>
      <c r="DK36" s="627"/>
      <c r="DL36" s="634">
        <v>652800</v>
      </c>
      <c r="DM36" s="626"/>
      <c r="DN36" s="626"/>
      <c r="DO36" s="626"/>
      <c r="DP36" s="626"/>
      <c r="DQ36" s="626"/>
      <c r="DR36" s="626"/>
      <c r="DS36" s="626"/>
      <c r="DT36" s="626"/>
      <c r="DU36" s="626"/>
      <c r="DV36" s="627"/>
      <c r="DW36" s="630">
        <v>7.2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97362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5706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344515</v>
      </c>
      <c r="CS37" s="657"/>
      <c r="CT37" s="657"/>
      <c r="CU37" s="657"/>
      <c r="CV37" s="657"/>
      <c r="CW37" s="657"/>
      <c r="CX37" s="657"/>
      <c r="CY37" s="658"/>
      <c r="CZ37" s="659">
        <v>1.9</v>
      </c>
      <c r="DA37" s="660"/>
      <c r="DB37" s="660"/>
      <c r="DC37" s="661"/>
      <c r="DD37" s="634">
        <v>159732</v>
      </c>
      <c r="DE37" s="657"/>
      <c r="DF37" s="657"/>
      <c r="DG37" s="657"/>
      <c r="DH37" s="657"/>
      <c r="DI37" s="657"/>
      <c r="DJ37" s="657"/>
      <c r="DK37" s="658"/>
      <c r="DL37" s="634">
        <v>159732</v>
      </c>
      <c r="DM37" s="657"/>
      <c r="DN37" s="657"/>
      <c r="DO37" s="657"/>
      <c r="DP37" s="657"/>
      <c r="DQ37" s="657"/>
      <c r="DR37" s="657"/>
      <c r="DS37" s="657"/>
      <c r="DT37" s="657"/>
      <c r="DU37" s="657"/>
      <c r="DV37" s="658"/>
      <c r="DW37" s="630">
        <v>1.8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60631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10270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2074749</v>
      </c>
      <c r="CS38" s="626"/>
      <c r="CT38" s="626"/>
      <c r="CU38" s="626"/>
      <c r="CV38" s="626"/>
      <c r="CW38" s="626"/>
      <c r="CX38" s="626"/>
      <c r="CY38" s="627"/>
      <c r="CZ38" s="659">
        <v>11.2</v>
      </c>
      <c r="DA38" s="660"/>
      <c r="DB38" s="660"/>
      <c r="DC38" s="661"/>
      <c r="DD38" s="634">
        <v>1683874</v>
      </c>
      <c r="DE38" s="626"/>
      <c r="DF38" s="626"/>
      <c r="DG38" s="626"/>
      <c r="DH38" s="626"/>
      <c r="DI38" s="626"/>
      <c r="DJ38" s="626"/>
      <c r="DK38" s="627"/>
      <c r="DL38" s="634">
        <v>1565764</v>
      </c>
      <c r="DM38" s="626"/>
      <c r="DN38" s="626"/>
      <c r="DO38" s="626"/>
      <c r="DP38" s="626"/>
      <c r="DQ38" s="626"/>
      <c r="DR38" s="626"/>
      <c r="DS38" s="626"/>
      <c r="DT38" s="626"/>
      <c r="DU38" s="626"/>
      <c r="DV38" s="627"/>
      <c r="DW38" s="630">
        <v>17.3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1647441</v>
      </c>
      <c r="CS39" s="657"/>
      <c r="CT39" s="657"/>
      <c r="CU39" s="657"/>
      <c r="CV39" s="657"/>
      <c r="CW39" s="657"/>
      <c r="CX39" s="657"/>
      <c r="CY39" s="658"/>
      <c r="CZ39" s="659">
        <v>8.9</v>
      </c>
      <c r="DA39" s="660"/>
      <c r="DB39" s="660"/>
      <c r="DC39" s="661"/>
      <c r="DD39" s="634">
        <v>1168663</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410860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538043</v>
      </c>
      <c r="CS40" s="626"/>
      <c r="CT40" s="626"/>
      <c r="CU40" s="626"/>
      <c r="CV40" s="626"/>
      <c r="CW40" s="626"/>
      <c r="CX40" s="626"/>
      <c r="CY40" s="627"/>
      <c r="CZ40" s="659">
        <v>2.9</v>
      </c>
      <c r="DA40" s="660"/>
      <c r="DB40" s="660"/>
      <c r="DC40" s="661"/>
      <c r="DD40" s="634">
        <v>219131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1196697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2230056</v>
      </c>
      <c r="CS42" s="626"/>
      <c r="CT42" s="626"/>
      <c r="CU42" s="626"/>
      <c r="CV42" s="626"/>
      <c r="CW42" s="626"/>
      <c r="CX42" s="626"/>
      <c r="CY42" s="627"/>
      <c r="CZ42" s="659">
        <v>12.1</v>
      </c>
      <c r="DA42" s="708"/>
      <c r="DB42" s="708"/>
      <c r="DC42" s="709"/>
      <c r="DD42" s="634">
        <v>854124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22872</v>
      </c>
      <c r="CS43" s="657"/>
      <c r="CT43" s="657"/>
      <c r="CU43" s="657"/>
      <c r="CV43" s="657"/>
      <c r="CW43" s="657"/>
      <c r="CX43" s="657"/>
      <c r="CY43" s="658"/>
      <c r="CZ43" s="659">
        <v>0.1</v>
      </c>
      <c r="DA43" s="660"/>
      <c r="DB43" s="660"/>
      <c r="DC43" s="661"/>
      <c r="DD43" s="634">
        <v>22664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1969631</v>
      </c>
      <c r="CS44" s="626"/>
      <c r="CT44" s="626"/>
      <c r="CU44" s="626"/>
      <c r="CV44" s="626"/>
      <c r="CW44" s="626"/>
      <c r="CX44" s="626"/>
      <c r="CY44" s="627"/>
      <c r="CZ44" s="659">
        <v>10.7</v>
      </c>
      <c r="DA44" s="708"/>
      <c r="DB44" s="708"/>
      <c r="DC44" s="709"/>
      <c r="DD44" s="634">
        <v>824360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1186453</v>
      </c>
      <c r="CS45" s="657"/>
      <c r="CT45" s="657"/>
      <c r="CU45" s="657"/>
      <c r="CV45" s="657"/>
      <c r="CW45" s="657"/>
      <c r="CX45" s="657"/>
      <c r="CY45" s="658"/>
      <c r="CZ45" s="659">
        <v>6.4</v>
      </c>
      <c r="DA45" s="660"/>
      <c r="DB45" s="660"/>
      <c r="DC45" s="661"/>
      <c r="DD45" s="634">
        <v>164581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768702</v>
      </c>
      <c r="CS46" s="626"/>
      <c r="CT46" s="626"/>
      <c r="CU46" s="626"/>
      <c r="CV46" s="626"/>
      <c r="CW46" s="626"/>
      <c r="CX46" s="626"/>
      <c r="CY46" s="627"/>
      <c r="CZ46" s="659">
        <v>4.2</v>
      </c>
      <c r="DA46" s="708"/>
      <c r="DB46" s="708"/>
      <c r="DC46" s="709"/>
      <c r="DD46" s="634">
        <v>659003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260425</v>
      </c>
      <c r="CS47" s="657"/>
      <c r="CT47" s="657"/>
      <c r="CU47" s="657"/>
      <c r="CV47" s="657"/>
      <c r="CW47" s="657"/>
      <c r="CX47" s="657"/>
      <c r="CY47" s="658"/>
      <c r="CZ47" s="659">
        <v>1.4</v>
      </c>
      <c r="DA47" s="660"/>
      <c r="DB47" s="660"/>
      <c r="DC47" s="661"/>
      <c r="DD47" s="634">
        <v>29764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18469195</v>
      </c>
      <c r="CS49" s="693"/>
      <c r="CT49" s="693"/>
      <c r="CU49" s="693"/>
      <c r="CV49" s="693"/>
      <c r="CW49" s="693"/>
      <c r="CX49" s="693"/>
      <c r="CY49" s="720"/>
      <c r="CZ49" s="721">
        <v>100</v>
      </c>
      <c r="DA49" s="722"/>
      <c r="DB49" s="722"/>
      <c r="DC49" s="723"/>
      <c r="DD49" s="724">
        <v>11517538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18900</v>
      </c>
      <c r="R7" s="755"/>
      <c r="S7" s="755"/>
      <c r="T7" s="755"/>
      <c r="U7" s="755"/>
      <c r="V7" s="755">
        <v>18271</v>
      </c>
      <c r="W7" s="755"/>
      <c r="X7" s="755"/>
      <c r="Y7" s="755"/>
      <c r="Z7" s="755"/>
      <c r="AA7" s="755">
        <v>629</v>
      </c>
      <c r="AB7" s="755"/>
      <c r="AC7" s="755"/>
      <c r="AD7" s="755"/>
      <c r="AE7" s="756"/>
      <c r="AF7" s="757">
        <v>500</v>
      </c>
      <c r="AG7" s="758"/>
      <c r="AH7" s="758"/>
      <c r="AI7" s="758"/>
      <c r="AJ7" s="759"/>
      <c r="AK7" s="794">
        <v>1549</v>
      </c>
      <c r="AL7" s="795"/>
      <c r="AM7" s="795"/>
      <c r="AN7" s="795"/>
      <c r="AO7" s="795"/>
      <c r="AP7" s="795">
        <v>9400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554</v>
      </c>
      <c r="BS7" s="798" t="s">
        <v>543</v>
      </c>
      <c r="BT7" s="799"/>
      <c r="BU7" s="799"/>
      <c r="BV7" s="799"/>
      <c r="BW7" s="799"/>
      <c r="BX7" s="799"/>
      <c r="BY7" s="799"/>
      <c r="BZ7" s="799"/>
      <c r="CA7" s="799"/>
      <c r="CB7" s="799"/>
      <c r="CC7" s="799"/>
      <c r="CD7" s="799"/>
      <c r="CE7" s="799"/>
      <c r="CF7" s="799"/>
      <c r="CG7" s="800"/>
      <c r="CH7" s="791">
        <v>-135</v>
      </c>
      <c r="CI7" s="792"/>
      <c r="CJ7" s="792"/>
      <c r="CK7" s="792"/>
      <c r="CL7" s="793"/>
      <c r="CM7" s="791">
        <v>345</v>
      </c>
      <c r="CN7" s="792"/>
      <c r="CO7" s="792"/>
      <c r="CP7" s="792"/>
      <c r="CQ7" s="793"/>
      <c r="CR7" s="791">
        <v>1</v>
      </c>
      <c r="CS7" s="792"/>
      <c r="CT7" s="792"/>
      <c r="CU7" s="792"/>
      <c r="CV7" s="793"/>
      <c r="CW7" s="791" t="s">
        <v>551</v>
      </c>
      <c r="CX7" s="792"/>
      <c r="CY7" s="792"/>
      <c r="CZ7" s="792"/>
      <c r="DA7" s="793"/>
      <c r="DB7" s="791">
        <v>15</v>
      </c>
      <c r="DC7" s="792"/>
      <c r="DD7" s="792"/>
      <c r="DE7" s="792"/>
      <c r="DF7" s="793"/>
      <c r="DG7" s="791" t="s">
        <v>551</v>
      </c>
      <c r="DH7" s="792"/>
      <c r="DI7" s="792"/>
      <c r="DJ7" s="792"/>
      <c r="DK7" s="793"/>
      <c r="DL7" s="791" t="s">
        <v>551</v>
      </c>
      <c r="DM7" s="792"/>
      <c r="DN7" s="792"/>
      <c r="DO7" s="792"/>
      <c r="DP7" s="793"/>
      <c r="DQ7" s="791">
        <v>13</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212</v>
      </c>
      <c r="R8" s="779"/>
      <c r="S8" s="779"/>
      <c r="T8" s="779"/>
      <c r="U8" s="779"/>
      <c r="V8" s="779">
        <v>214</v>
      </c>
      <c r="W8" s="779"/>
      <c r="X8" s="779"/>
      <c r="Y8" s="779"/>
      <c r="Z8" s="779"/>
      <c r="AA8" s="779">
        <v>-2</v>
      </c>
      <c r="AB8" s="779"/>
      <c r="AC8" s="779"/>
      <c r="AD8" s="779"/>
      <c r="AE8" s="780"/>
      <c r="AF8" s="781">
        <v>-2</v>
      </c>
      <c r="AG8" s="782"/>
      <c r="AH8" s="782"/>
      <c r="AI8" s="782"/>
      <c r="AJ8" s="783"/>
      <c r="AK8" s="784">
        <v>23</v>
      </c>
      <c r="AL8" s="785"/>
      <c r="AM8" s="785"/>
      <c r="AN8" s="785"/>
      <c r="AO8" s="785"/>
      <c r="AP8" s="785">
        <v>327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-12</v>
      </c>
      <c r="CI8" s="802"/>
      <c r="CJ8" s="802"/>
      <c r="CK8" s="802"/>
      <c r="CL8" s="803"/>
      <c r="CM8" s="801">
        <v>-8988</v>
      </c>
      <c r="CN8" s="802"/>
      <c r="CO8" s="802"/>
      <c r="CP8" s="802"/>
      <c r="CQ8" s="803"/>
      <c r="CR8" s="801">
        <v>0</v>
      </c>
      <c r="CS8" s="802"/>
      <c r="CT8" s="802"/>
      <c r="CU8" s="802"/>
      <c r="CV8" s="803"/>
      <c r="CW8" s="801" t="s">
        <v>551</v>
      </c>
      <c r="CX8" s="802"/>
      <c r="CY8" s="802"/>
      <c r="CZ8" s="802"/>
      <c r="DA8" s="803"/>
      <c r="DB8" s="801">
        <v>46</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9</v>
      </c>
      <c r="R9" s="779"/>
      <c r="S9" s="779"/>
      <c r="T9" s="779"/>
      <c r="U9" s="779"/>
      <c r="V9" s="779">
        <v>9</v>
      </c>
      <c r="W9" s="779"/>
      <c r="X9" s="779"/>
      <c r="Y9" s="779"/>
      <c r="Z9" s="779"/>
      <c r="AA9" s="779">
        <v>0</v>
      </c>
      <c r="AB9" s="779"/>
      <c r="AC9" s="779"/>
      <c r="AD9" s="779"/>
      <c r="AE9" s="780"/>
      <c r="AF9" s="781">
        <v>0</v>
      </c>
      <c r="AG9" s="782"/>
      <c r="AH9" s="782"/>
      <c r="AI9" s="782"/>
      <c r="AJ9" s="783"/>
      <c r="AK9" s="784">
        <v>3</v>
      </c>
      <c r="AL9" s="785"/>
      <c r="AM9" s="785"/>
      <c r="AN9" s="785"/>
      <c r="AO9" s="785"/>
      <c r="AP9" s="785" t="s">
        <v>550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104</v>
      </c>
      <c r="CI9" s="802"/>
      <c r="CJ9" s="802"/>
      <c r="CK9" s="802"/>
      <c r="CL9" s="803"/>
      <c r="CM9" s="801">
        <v>182</v>
      </c>
      <c r="CN9" s="802"/>
      <c r="CO9" s="802"/>
      <c r="CP9" s="802"/>
      <c r="CQ9" s="803"/>
      <c r="CR9" s="801">
        <v>210</v>
      </c>
      <c r="CS9" s="802"/>
      <c r="CT9" s="802"/>
      <c r="CU9" s="802"/>
      <c r="CV9" s="803"/>
      <c r="CW9" s="801">
        <v>164</v>
      </c>
      <c r="CX9" s="802"/>
      <c r="CY9" s="802"/>
      <c r="CZ9" s="802"/>
      <c r="DA9" s="803"/>
      <c r="DB9" s="801" t="s">
        <v>484</v>
      </c>
      <c r="DC9" s="802"/>
      <c r="DD9" s="802"/>
      <c r="DE9" s="802"/>
      <c r="DF9" s="803"/>
      <c r="DG9" s="801" t="s">
        <v>484</v>
      </c>
      <c r="DH9" s="802"/>
      <c r="DI9" s="802"/>
      <c r="DJ9" s="802"/>
      <c r="DK9" s="803"/>
      <c r="DL9" s="801" t="s">
        <v>484</v>
      </c>
      <c r="DM9" s="802"/>
      <c r="DN9" s="802"/>
      <c r="DO9" s="802"/>
      <c r="DP9" s="803"/>
      <c r="DQ9" s="801" t="s">
        <v>484</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0</v>
      </c>
      <c r="R10" s="779"/>
      <c r="S10" s="779"/>
      <c r="T10" s="779"/>
      <c r="U10" s="779"/>
      <c r="V10" s="779">
        <v>0</v>
      </c>
      <c r="W10" s="779"/>
      <c r="X10" s="779"/>
      <c r="Y10" s="779"/>
      <c r="Z10" s="779"/>
      <c r="AA10" s="779">
        <v>0</v>
      </c>
      <c r="AB10" s="779"/>
      <c r="AC10" s="779"/>
      <c r="AD10" s="779"/>
      <c r="AE10" s="780"/>
      <c r="AF10" s="781">
        <v>0</v>
      </c>
      <c r="AG10" s="782"/>
      <c r="AH10" s="782"/>
      <c r="AI10" s="782"/>
      <c r="AJ10" s="783"/>
      <c r="AK10" s="784">
        <v>0</v>
      </c>
      <c r="AL10" s="785"/>
      <c r="AM10" s="785"/>
      <c r="AN10" s="785"/>
      <c r="AO10" s="785"/>
      <c r="AP10" s="785" t="s">
        <v>550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555</v>
      </c>
      <c r="BS10" s="788" t="s">
        <v>556</v>
      </c>
      <c r="BT10" s="789"/>
      <c r="BU10" s="789"/>
      <c r="BV10" s="789"/>
      <c r="BW10" s="789"/>
      <c r="BX10" s="789"/>
      <c r="BY10" s="789"/>
      <c r="BZ10" s="789"/>
      <c r="CA10" s="789"/>
      <c r="CB10" s="789"/>
      <c r="CC10" s="789"/>
      <c r="CD10" s="789"/>
      <c r="CE10" s="789"/>
      <c r="CF10" s="789"/>
      <c r="CG10" s="790"/>
      <c r="CH10" s="801">
        <v>70</v>
      </c>
      <c r="CI10" s="802"/>
      <c r="CJ10" s="802"/>
      <c r="CK10" s="802"/>
      <c r="CL10" s="803"/>
      <c r="CM10" s="801">
        <v>411</v>
      </c>
      <c r="CN10" s="802"/>
      <c r="CO10" s="802"/>
      <c r="CP10" s="802"/>
      <c r="CQ10" s="803"/>
      <c r="CR10" s="801">
        <v>29</v>
      </c>
      <c r="CS10" s="802"/>
      <c r="CT10" s="802"/>
      <c r="CU10" s="802"/>
      <c r="CV10" s="803"/>
      <c r="CW10" s="801" t="s">
        <v>550</v>
      </c>
      <c r="CX10" s="802"/>
      <c r="CY10" s="802"/>
      <c r="CZ10" s="802"/>
      <c r="DA10" s="803"/>
      <c r="DB10" s="801">
        <v>30</v>
      </c>
      <c r="DC10" s="802"/>
      <c r="DD10" s="802"/>
      <c r="DE10" s="802"/>
      <c r="DF10" s="803"/>
      <c r="DG10" s="801" t="s">
        <v>484</v>
      </c>
      <c r="DH10" s="802"/>
      <c r="DI10" s="802"/>
      <c r="DJ10" s="802"/>
      <c r="DK10" s="803"/>
      <c r="DL10" s="801" t="s">
        <v>484</v>
      </c>
      <c r="DM10" s="802"/>
      <c r="DN10" s="802"/>
      <c r="DO10" s="802"/>
      <c r="DP10" s="803"/>
      <c r="DQ10" s="801">
        <v>3</v>
      </c>
      <c r="DR10" s="802"/>
      <c r="DS10" s="802"/>
      <c r="DT10" s="802"/>
      <c r="DU10" s="803"/>
      <c r="DV10" s="804"/>
      <c r="DW10" s="805"/>
      <c r="DX10" s="805"/>
      <c r="DY10" s="805"/>
      <c r="DZ10" s="806"/>
      <c r="EA10" s="207"/>
    </row>
    <row r="11" spans="1:131" s="208" customFormat="1" ht="26.25" customHeight="1" x14ac:dyDescent="0.15">
      <c r="A11" s="214">
        <v>5</v>
      </c>
      <c r="B11" s="775" t="s">
        <v>369</v>
      </c>
      <c r="C11" s="776"/>
      <c r="D11" s="776"/>
      <c r="E11" s="776"/>
      <c r="F11" s="776"/>
      <c r="G11" s="776"/>
      <c r="H11" s="776"/>
      <c r="I11" s="776"/>
      <c r="J11" s="776"/>
      <c r="K11" s="776"/>
      <c r="L11" s="776"/>
      <c r="M11" s="776"/>
      <c r="N11" s="776"/>
      <c r="O11" s="776"/>
      <c r="P11" s="777"/>
      <c r="Q11" s="778">
        <v>0</v>
      </c>
      <c r="R11" s="779"/>
      <c r="S11" s="779"/>
      <c r="T11" s="779"/>
      <c r="U11" s="779"/>
      <c r="V11" s="779">
        <v>0</v>
      </c>
      <c r="W11" s="779"/>
      <c r="X11" s="779"/>
      <c r="Y11" s="779"/>
      <c r="Z11" s="779"/>
      <c r="AA11" s="779">
        <v>0</v>
      </c>
      <c r="AB11" s="779"/>
      <c r="AC11" s="779"/>
      <c r="AD11" s="779"/>
      <c r="AE11" s="780"/>
      <c r="AF11" s="781">
        <v>0</v>
      </c>
      <c r="AG11" s="782"/>
      <c r="AH11" s="782"/>
      <c r="AI11" s="782"/>
      <c r="AJ11" s="783"/>
      <c r="AK11" s="784">
        <v>0</v>
      </c>
      <c r="AL11" s="785"/>
      <c r="AM11" s="785"/>
      <c r="AN11" s="785"/>
      <c r="AO11" s="785"/>
      <c r="AP11" s="785" t="s">
        <v>550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t="s">
        <v>370</v>
      </c>
      <c r="C12" s="776"/>
      <c r="D12" s="776"/>
      <c r="E12" s="776"/>
      <c r="F12" s="776"/>
      <c r="G12" s="776"/>
      <c r="H12" s="776"/>
      <c r="I12" s="776"/>
      <c r="J12" s="776"/>
      <c r="K12" s="776"/>
      <c r="L12" s="776"/>
      <c r="M12" s="776"/>
      <c r="N12" s="776"/>
      <c r="O12" s="776"/>
      <c r="P12" s="777"/>
      <c r="Q12" s="778">
        <v>1</v>
      </c>
      <c r="R12" s="779"/>
      <c r="S12" s="779"/>
      <c r="T12" s="779"/>
      <c r="U12" s="779"/>
      <c r="V12" s="779">
        <v>0</v>
      </c>
      <c r="W12" s="779"/>
      <c r="X12" s="779"/>
      <c r="Y12" s="779"/>
      <c r="Z12" s="779"/>
      <c r="AA12" s="779">
        <v>0</v>
      </c>
      <c r="AB12" s="779"/>
      <c r="AC12" s="779"/>
      <c r="AD12" s="779"/>
      <c r="AE12" s="780"/>
      <c r="AF12" s="781">
        <v>0</v>
      </c>
      <c r="AG12" s="782"/>
      <c r="AH12" s="782"/>
      <c r="AI12" s="782"/>
      <c r="AJ12" s="783"/>
      <c r="AK12" s="784">
        <v>0</v>
      </c>
      <c r="AL12" s="785"/>
      <c r="AM12" s="785"/>
      <c r="AN12" s="785"/>
      <c r="AO12" s="785"/>
      <c r="AP12" s="785" t="s">
        <v>550</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19096</v>
      </c>
      <c r="R23" s="814"/>
      <c r="S23" s="814"/>
      <c r="T23" s="814"/>
      <c r="U23" s="814"/>
      <c r="V23" s="814">
        <v>18469</v>
      </c>
      <c r="W23" s="814"/>
      <c r="X23" s="814"/>
      <c r="Y23" s="814"/>
      <c r="Z23" s="814"/>
      <c r="AA23" s="814">
        <v>627</v>
      </c>
      <c r="AB23" s="814"/>
      <c r="AC23" s="814"/>
      <c r="AD23" s="814"/>
      <c r="AE23" s="815"/>
      <c r="AF23" s="816">
        <v>498</v>
      </c>
      <c r="AG23" s="814"/>
      <c r="AH23" s="814"/>
      <c r="AI23" s="814"/>
      <c r="AJ23" s="817"/>
      <c r="AK23" s="818"/>
      <c r="AL23" s="819"/>
      <c r="AM23" s="819"/>
      <c r="AN23" s="819"/>
      <c r="AO23" s="819"/>
      <c r="AP23" s="814">
        <v>9727</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5741</v>
      </c>
      <c r="R28" s="843"/>
      <c r="S28" s="843"/>
      <c r="T28" s="843"/>
      <c r="U28" s="843"/>
      <c r="V28" s="843">
        <v>5532</v>
      </c>
      <c r="W28" s="843"/>
      <c r="X28" s="843"/>
      <c r="Y28" s="843"/>
      <c r="Z28" s="843"/>
      <c r="AA28" s="843">
        <v>209</v>
      </c>
      <c r="AB28" s="843"/>
      <c r="AC28" s="843"/>
      <c r="AD28" s="843"/>
      <c r="AE28" s="844"/>
      <c r="AF28" s="845">
        <v>209</v>
      </c>
      <c r="AG28" s="843"/>
      <c r="AH28" s="843"/>
      <c r="AI28" s="843"/>
      <c r="AJ28" s="846"/>
      <c r="AK28" s="847">
        <v>511</v>
      </c>
      <c r="AL28" s="838"/>
      <c r="AM28" s="838"/>
      <c r="AN28" s="838"/>
      <c r="AO28" s="838"/>
      <c r="AP28" s="838" t="s">
        <v>550</v>
      </c>
      <c r="AQ28" s="838"/>
      <c r="AR28" s="838"/>
      <c r="AS28" s="838"/>
      <c r="AT28" s="838"/>
      <c r="AU28" s="838" t="s">
        <v>550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3809</v>
      </c>
      <c r="R29" s="779"/>
      <c r="S29" s="779"/>
      <c r="T29" s="779"/>
      <c r="U29" s="779"/>
      <c r="V29" s="779">
        <v>3705</v>
      </c>
      <c r="W29" s="779"/>
      <c r="X29" s="779"/>
      <c r="Y29" s="779"/>
      <c r="Z29" s="779"/>
      <c r="AA29" s="779">
        <v>103</v>
      </c>
      <c r="AB29" s="779"/>
      <c r="AC29" s="779"/>
      <c r="AD29" s="779"/>
      <c r="AE29" s="780"/>
      <c r="AF29" s="781">
        <v>103</v>
      </c>
      <c r="AG29" s="782"/>
      <c r="AH29" s="782"/>
      <c r="AI29" s="782"/>
      <c r="AJ29" s="783"/>
      <c r="AK29" s="850">
        <v>648</v>
      </c>
      <c r="AL29" s="851"/>
      <c r="AM29" s="851"/>
      <c r="AN29" s="851"/>
      <c r="AO29" s="851"/>
      <c r="AP29" s="851" t="s">
        <v>550</v>
      </c>
      <c r="AQ29" s="851"/>
      <c r="AR29" s="851"/>
      <c r="AS29" s="851"/>
      <c r="AT29" s="851"/>
      <c r="AU29" s="851" t="s">
        <v>550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9</v>
      </c>
      <c r="R30" s="779"/>
      <c r="S30" s="779"/>
      <c r="T30" s="779"/>
      <c r="U30" s="779"/>
      <c r="V30" s="779">
        <v>9</v>
      </c>
      <c r="W30" s="779"/>
      <c r="X30" s="779"/>
      <c r="Y30" s="779"/>
      <c r="Z30" s="779"/>
      <c r="AA30" s="779" t="s">
        <v>552</v>
      </c>
      <c r="AB30" s="779"/>
      <c r="AC30" s="779"/>
      <c r="AD30" s="779"/>
      <c r="AE30" s="780"/>
      <c r="AF30" s="781" t="s">
        <v>113</v>
      </c>
      <c r="AG30" s="782"/>
      <c r="AH30" s="782"/>
      <c r="AI30" s="782"/>
      <c r="AJ30" s="783"/>
      <c r="AK30" s="850">
        <v>9</v>
      </c>
      <c r="AL30" s="851"/>
      <c r="AM30" s="851"/>
      <c r="AN30" s="851"/>
      <c r="AO30" s="851"/>
      <c r="AP30" s="851" t="s">
        <v>550</v>
      </c>
      <c r="AQ30" s="851"/>
      <c r="AR30" s="851"/>
      <c r="AS30" s="851"/>
      <c r="AT30" s="851"/>
      <c r="AU30" s="851" t="s">
        <v>550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422</v>
      </c>
      <c r="R31" s="779"/>
      <c r="S31" s="779"/>
      <c r="T31" s="779"/>
      <c r="U31" s="779"/>
      <c r="V31" s="779">
        <v>421</v>
      </c>
      <c r="W31" s="779"/>
      <c r="X31" s="779"/>
      <c r="Y31" s="779"/>
      <c r="Z31" s="779"/>
      <c r="AA31" s="779">
        <v>1</v>
      </c>
      <c r="AB31" s="779"/>
      <c r="AC31" s="779"/>
      <c r="AD31" s="779"/>
      <c r="AE31" s="780"/>
      <c r="AF31" s="781">
        <v>1</v>
      </c>
      <c r="AG31" s="782"/>
      <c r="AH31" s="782"/>
      <c r="AI31" s="782"/>
      <c r="AJ31" s="783"/>
      <c r="AK31" s="850">
        <v>186</v>
      </c>
      <c r="AL31" s="851"/>
      <c r="AM31" s="851"/>
      <c r="AN31" s="851"/>
      <c r="AO31" s="851"/>
      <c r="AP31" s="851" t="s">
        <v>550</v>
      </c>
      <c r="AQ31" s="851"/>
      <c r="AR31" s="851"/>
      <c r="AS31" s="851"/>
      <c r="AT31" s="851"/>
      <c r="AU31" s="851" t="s">
        <v>550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570</v>
      </c>
      <c r="R32" s="779"/>
      <c r="S32" s="779"/>
      <c r="T32" s="779"/>
      <c r="U32" s="779"/>
      <c r="V32" s="779">
        <v>466</v>
      </c>
      <c r="W32" s="779"/>
      <c r="X32" s="779"/>
      <c r="Y32" s="779"/>
      <c r="Z32" s="779"/>
      <c r="AA32" s="779">
        <v>104</v>
      </c>
      <c r="AB32" s="779"/>
      <c r="AC32" s="779"/>
      <c r="AD32" s="779"/>
      <c r="AE32" s="780"/>
      <c r="AF32" s="781">
        <v>456</v>
      </c>
      <c r="AG32" s="782"/>
      <c r="AH32" s="782"/>
      <c r="AI32" s="782"/>
      <c r="AJ32" s="783"/>
      <c r="AK32" s="850">
        <v>96</v>
      </c>
      <c r="AL32" s="851"/>
      <c r="AM32" s="851"/>
      <c r="AN32" s="851"/>
      <c r="AO32" s="851"/>
      <c r="AP32" s="851">
        <v>2485</v>
      </c>
      <c r="AQ32" s="851"/>
      <c r="AR32" s="851"/>
      <c r="AS32" s="851"/>
      <c r="AT32" s="851"/>
      <c r="AU32" s="851">
        <v>1002</v>
      </c>
      <c r="AV32" s="851"/>
      <c r="AW32" s="851"/>
      <c r="AX32" s="851"/>
      <c r="AY32" s="851"/>
      <c r="AZ32" s="852" t="s">
        <v>550</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235</v>
      </c>
      <c r="R33" s="779"/>
      <c r="S33" s="779"/>
      <c r="T33" s="779"/>
      <c r="U33" s="779"/>
      <c r="V33" s="779">
        <v>215</v>
      </c>
      <c r="W33" s="779"/>
      <c r="X33" s="779"/>
      <c r="Y33" s="779"/>
      <c r="Z33" s="779"/>
      <c r="AA33" s="779">
        <v>20</v>
      </c>
      <c r="AB33" s="779"/>
      <c r="AC33" s="779"/>
      <c r="AD33" s="779"/>
      <c r="AE33" s="780"/>
      <c r="AF33" s="781">
        <v>20</v>
      </c>
      <c r="AG33" s="782"/>
      <c r="AH33" s="782"/>
      <c r="AI33" s="782"/>
      <c r="AJ33" s="783"/>
      <c r="AK33" s="850">
        <v>61</v>
      </c>
      <c r="AL33" s="851"/>
      <c r="AM33" s="851"/>
      <c r="AN33" s="851"/>
      <c r="AO33" s="851"/>
      <c r="AP33" s="851">
        <v>434</v>
      </c>
      <c r="AQ33" s="851"/>
      <c r="AR33" s="851"/>
      <c r="AS33" s="851"/>
      <c r="AT33" s="851"/>
      <c r="AU33" s="851">
        <v>217</v>
      </c>
      <c r="AV33" s="851"/>
      <c r="AW33" s="851"/>
      <c r="AX33" s="851"/>
      <c r="AY33" s="851"/>
      <c r="AZ33" s="852" t="s">
        <v>550</v>
      </c>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392</v>
      </c>
      <c r="C34" s="776"/>
      <c r="D34" s="776"/>
      <c r="E34" s="776"/>
      <c r="F34" s="776"/>
      <c r="G34" s="776"/>
      <c r="H34" s="776"/>
      <c r="I34" s="776"/>
      <c r="J34" s="776"/>
      <c r="K34" s="776"/>
      <c r="L34" s="776"/>
      <c r="M34" s="776"/>
      <c r="N34" s="776"/>
      <c r="O34" s="776"/>
      <c r="P34" s="777"/>
      <c r="Q34" s="778">
        <v>1012</v>
      </c>
      <c r="R34" s="779"/>
      <c r="S34" s="779"/>
      <c r="T34" s="779"/>
      <c r="U34" s="779"/>
      <c r="V34" s="779">
        <v>1002</v>
      </c>
      <c r="W34" s="779"/>
      <c r="X34" s="779"/>
      <c r="Y34" s="779"/>
      <c r="Z34" s="779"/>
      <c r="AA34" s="779">
        <v>10</v>
      </c>
      <c r="AB34" s="779"/>
      <c r="AC34" s="779"/>
      <c r="AD34" s="779"/>
      <c r="AE34" s="780"/>
      <c r="AF34" s="781">
        <v>10</v>
      </c>
      <c r="AG34" s="782"/>
      <c r="AH34" s="782"/>
      <c r="AI34" s="782"/>
      <c r="AJ34" s="783"/>
      <c r="AK34" s="850">
        <v>333</v>
      </c>
      <c r="AL34" s="851"/>
      <c r="AM34" s="851"/>
      <c r="AN34" s="851"/>
      <c r="AO34" s="851"/>
      <c r="AP34" s="851">
        <v>5510</v>
      </c>
      <c r="AQ34" s="851"/>
      <c r="AR34" s="851"/>
      <c r="AS34" s="851"/>
      <c r="AT34" s="851"/>
      <c r="AU34" s="851">
        <v>3162</v>
      </c>
      <c r="AV34" s="851"/>
      <c r="AW34" s="851"/>
      <c r="AX34" s="851"/>
      <c r="AY34" s="851"/>
      <c r="AZ34" s="852" t="s">
        <v>550</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393</v>
      </c>
      <c r="C35" s="776"/>
      <c r="D35" s="776"/>
      <c r="E35" s="776"/>
      <c r="F35" s="776"/>
      <c r="G35" s="776"/>
      <c r="H35" s="776"/>
      <c r="I35" s="776"/>
      <c r="J35" s="776"/>
      <c r="K35" s="776"/>
      <c r="L35" s="776"/>
      <c r="M35" s="776"/>
      <c r="N35" s="776"/>
      <c r="O35" s="776"/>
      <c r="P35" s="777"/>
      <c r="Q35" s="778">
        <v>121</v>
      </c>
      <c r="R35" s="779"/>
      <c r="S35" s="779"/>
      <c r="T35" s="779"/>
      <c r="U35" s="779"/>
      <c r="V35" s="779">
        <v>114</v>
      </c>
      <c r="W35" s="779"/>
      <c r="X35" s="779"/>
      <c r="Y35" s="779"/>
      <c r="Z35" s="779"/>
      <c r="AA35" s="779">
        <v>7</v>
      </c>
      <c r="AB35" s="779"/>
      <c r="AC35" s="779"/>
      <c r="AD35" s="779"/>
      <c r="AE35" s="780"/>
      <c r="AF35" s="781">
        <v>7</v>
      </c>
      <c r="AG35" s="782"/>
      <c r="AH35" s="782"/>
      <c r="AI35" s="782"/>
      <c r="AJ35" s="783"/>
      <c r="AK35" s="850">
        <v>77</v>
      </c>
      <c r="AL35" s="851"/>
      <c r="AM35" s="851"/>
      <c r="AN35" s="851"/>
      <c r="AO35" s="851"/>
      <c r="AP35" s="851">
        <v>811</v>
      </c>
      <c r="AQ35" s="851"/>
      <c r="AR35" s="851"/>
      <c r="AS35" s="851"/>
      <c r="AT35" s="851"/>
      <c r="AU35" s="851">
        <v>735</v>
      </c>
      <c r="AV35" s="851"/>
      <c r="AW35" s="851"/>
      <c r="AX35" s="851"/>
      <c r="AY35" s="851"/>
      <c r="AZ35" s="852" t="s">
        <v>550</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806</v>
      </c>
      <c r="AG63" s="862"/>
      <c r="AH63" s="862"/>
      <c r="AI63" s="862"/>
      <c r="AJ63" s="863"/>
      <c r="AK63" s="864"/>
      <c r="AL63" s="859"/>
      <c r="AM63" s="859"/>
      <c r="AN63" s="859"/>
      <c r="AO63" s="859"/>
      <c r="AP63" s="862">
        <v>9240</v>
      </c>
      <c r="AQ63" s="862"/>
      <c r="AR63" s="862"/>
      <c r="AS63" s="862"/>
      <c r="AT63" s="862"/>
      <c r="AU63" s="862">
        <v>5116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1500</v>
      </c>
      <c r="R68" s="886"/>
      <c r="S68" s="886"/>
      <c r="T68" s="886"/>
      <c r="U68" s="886"/>
      <c r="V68" s="886">
        <v>1460</v>
      </c>
      <c r="W68" s="886"/>
      <c r="X68" s="886"/>
      <c r="Y68" s="886"/>
      <c r="Z68" s="886"/>
      <c r="AA68" s="886">
        <v>40</v>
      </c>
      <c r="AB68" s="886"/>
      <c r="AC68" s="886"/>
      <c r="AD68" s="886"/>
      <c r="AE68" s="886"/>
      <c r="AF68" s="886">
        <v>40</v>
      </c>
      <c r="AG68" s="886"/>
      <c r="AH68" s="886"/>
      <c r="AI68" s="886"/>
      <c r="AJ68" s="886"/>
      <c r="AK68" s="886">
        <v>28</v>
      </c>
      <c r="AL68" s="886"/>
      <c r="AM68" s="886"/>
      <c r="AN68" s="886"/>
      <c r="AO68" s="886"/>
      <c r="AP68" s="886">
        <v>1876</v>
      </c>
      <c r="AQ68" s="886"/>
      <c r="AR68" s="886"/>
      <c r="AS68" s="886"/>
      <c r="AT68" s="886"/>
      <c r="AU68" s="886">
        <v>533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27</v>
      </c>
      <c r="R69" s="851"/>
      <c r="S69" s="851"/>
      <c r="T69" s="851"/>
      <c r="U69" s="851"/>
      <c r="V69" s="851">
        <v>24</v>
      </c>
      <c r="W69" s="851"/>
      <c r="X69" s="851"/>
      <c r="Y69" s="851"/>
      <c r="Z69" s="851"/>
      <c r="AA69" s="851">
        <v>2</v>
      </c>
      <c r="AB69" s="851"/>
      <c r="AC69" s="851"/>
      <c r="AD69" s="851"/>
      <c r="AE69" s="851"/>
      <c r="AF69" s="851">
        <v>2</v>
      </c>
      <c r="AG69" s="851"/>
      <c r="AH69" s="851"/>
      <c r="AI69" s="851"/>
      <c r="AJ69" s="851"/>
      <c r="AK69" s="851" t="s">
        <v>550</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202</v>
      </c>
      <c r="R70" s="851"/>
      <c r="S70" s="851"/>
      <c r="T70" s="851"/>
      <c r="U70" s="851"/>
      <c r="V70" s="851">
        <v>195</v>
      </c>
      <c r="W70" s="851"/>
      <c r="X70" s="851"/>
      <c r="Y70" s="851"/>
      <c r="Z70" s="851"/>
      <c r="AA70" s="851">
        <v>7</v>
      </c>
      <c r="AB70" s="851"/>
      <c r="AC70" s="851"/>
      <c r="AD70" s="851"/>
      <c r="AE70" s="851"/>
      <c r="AF70" s="851">
        <v>7</v>
      </c>
      <c r="AG70" s="851"/>
      <c r="AH70" s="851"/>
      <c r="AI70" s="851"/>
      <c r="AJ70" s="851"/>
      <c r="AK70" s="851">
        <v>5</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157349</v>
      </c>
      <c r="R71" s="851"/>
      <c r="S71" s="851"/>
      <c r="T71" s="851"/>
      <c r="U71" s="851"/>
      <c r="V71" s="851">
        <v>150615</v>
      </c>
      <c r="W71" s="851"/>
      <c r="X71" s="851"/>
      <c r="Y71" s="851"/>
      <c r="Z71" s="851"/>
      <c r="AA71" s="851">
        <v>6733</v>
      </c>
      <c r="AB71" s="851"/>
      <c r="AC71" s="851"/>
      <c r="AD71" s="851"/>
      <c r="AE71" s="851"/>
      <c r="AF71" s="851">
        <v>6733</v>
      </c>
      <c r="AG71" s="851"/>
      <c r="AH71" s="851"/>
      <c r="AI71" s="851"/>
      <c r="AJ71" s="851"/>
      <c r="AK71" s="851">
        <v>1066</v>
      </c>
      <c r="AL71" s="851"/>
      <c r="AM71" s="851"/>
      <c r="AN71" s="851"/>
      <c r="AO71" s="851"/>
      <c r="AP71" s="851" t="s">
        <v>550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280</v>
      </c>
      <c r="R72" s="851"/>
      <c r="S72" s="851"/>
      <c r="T72" s="851"/>
      <c r="U72" s="851"/>
      <c r="V72" s="851">
        <v>252</v>
      </c>
      <c r="W72" s="851"/>
      <c r="X72" s="851"/>
      <c r="Y72" s="851"/>
      <c r="Z72" s="851"/>
      <c r="AA72" s="851">
        <v>27</v>
      </c>
      <c r="AB72" s="851"/>
      <c r="AC72" s="851"/>
      <c r="AD72" s="851"/>
      <c r="AE72" s="851"/>
      <c r="AF72" s="851">
        <v>27</v>
      </c>
      <c r="AG72" s="851"/>
      <c r="AH72" s="851"/>
      <c r="AI72" s="851"/>
      <c r="AJ72" s="851"/>
      <c r="AK72" s="851">
        <v>3</v>
      </c>
      <c r="AL72" s="851"/>
      <c r="AM72" s="851"/>
      <c r="AN72" s="851"/>
      <c r="AO72" s="851"/>
      <c r="AP72" s="851">
        <v>277</v>
      </c>
      <c r="AQ72" s="851"/>
      <c r="AR72" s="851"/>
      <c r="AS72" s="851"/>
      <c r="AT72" s="851"/>
      <c r="AU72" s="851">
        <v>12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6809</v>
      </c>
      <c r="AG88" s="862"/>
      <c r="AH88" s="862"/>
      <c r="AI88" s="862"/>
      <c r="AJ88" s="862"/>
      <c r="AK88" s="859"/>
      <c r="AL88" s="859"/>
      <c r="AM88" s="859"/>
      <c r="AN88" s="859"/>
      <c r="AO88" s="859"/>
      <c r="AP88" s="862">
        <v>2154</v>
      </c>
      <c r="AQ88" s="862"/>
      <c r="AR88" s="862"/>
      <c r="AS88" s="862"/>
      <c r="AT88" s="862"/>
      <c r="AU88" s="862">
        <v>545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240</v>
      </c>
      <c r="CS102" s="870"/>
      <c r="CT102" s="870"/>
      <c r="CU102" s="870"/>
      <c r="CV102" s="913"/>
      <c r="CW102" s="912">
        <v>164</v>
      </c>
      <c r="CX102" s="870"/>
      <c r="CY102" s="870"/>
      <c r="CZ102" s="870"/>
      <c r="DA102" s="913"/>
      <c r="DB102" s="912">
        <v>91</v>
      </c>
      <c r="DC102" s="870"/>
      <c r="DD102" s="870"/>
      <c r="DE102" s="870"/>
      <c r="DF102" s="913"/>
      <c r="DG102" s="912" t="s">
        <v>552</v>
      </c>
      <c r="DH102" s="870"/>
      <c r="DI102" s="870"/>
      <c r="DJ102" s="870"/>
      <c r="DK102" s="913"/>
      <c r="DL102" s="912" t="s">
        <v>552</v>
      </c>
      <c r="DM102" s="870"/>
      <c r="DN102" s="870"/>
      <c r="DO102" s="870"/>
      <c r="DP102" s="913"/>
      <c r="DQ102" s="912">
        <v>16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1148365</v>
      </c>
      <c r="AB110" s="922"/>
      <c r="AC110" s="922"/>
      <c r="AD110" s="922"/>
      <c r="AE110" s="923"/>
      <c r="AF110" s="924">
        <v>1013293</v>
      </c>
      <c r="AG110" s="922"/>
      <c r="AH110" s="922"/>
      <c r="AI110" s="922"/>
      <c r="AJ110" s="923"/>
      <c r="AK110" s="924">
        <v>970978</v>
      </c>
      <c r="AL110" s="922"/>
      <c r="AM110" s="922"/>
      <c r="AN110" s="922"/>
      <c r="AO110" s="923"/>
      <c r="AP110" s="925">
        <v>12.8</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10078592</v>
      </c>
      <c r="BR110" s="957"/>
      <c r="BS110" s="957"/>
      <c r="BT110" s="957"/>
      <c r="BU110" s="957"/>
      <c r="BV110" s="957">
        <v>10025230</v>
      </c>
      <c r="BW110" s="957"/>
      <c r="BX110" s="957"/>
      <c r="BY110" s="957"/>
      <c r="BZ110" s="957"/>
      <c r="CA110" s="957">
        <v>9726708</v>
      </c>
      <c r="CB110" s="957"/>
      <c r="CC110" s="957"/>
      <c r="CD110" s="957"/>
      <c r="CE110" s="957"/>
      <c r="CF110" s="971">
        <v>127.9</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25660</v>
      </c>
      <c r="BR111" s="950"/>
      <c r="BS111" s="950"/>
      <c r="BT111" s="950"/>
      <c r="BU111" s="950"/>
      <c r="BV111" s="950">
        <v>16848</v>
      </c>
      <c r="BW111" s="950"/>
      <c r="BX111" s="950"/>
      <c r="BY111" s="950"/>
      <c r="BZ111" s="950"/>
      <c r="CA111" s="950">
        <v>8220</v>
      </c>
      <c r="CB111" s="950"/>
      <c r="CC111" s="950"/>
      <c r="CD111" s="950"/>
      <c r="CE111" s="950"/>
      <c r="CF111" s="944">
        <v>0.1</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6058283</v>
      </c>
      <c r="BR112" s="950"/>
      <c r="BS112" s="950"/>
      <c r="BT112" s="950"/>
      <c r="BU112" s="950"/>
      <c r="BV112" s="950">
        <v>5522334</v>
      </c>
      <c r="BW112" s="950"/>
      <c r="BX112" s="950"/>
      <c r="BY112" s="950"/>
      <c r="BZ112" s="950"/>
      <c r="CA112" s="950">
        <v>5043053</v>
      </c>
      <c r="CB112" s="950"/>
      <c r="CC112" s="950"/>
      <c r="CD112" s="950"/>
      <c r="CE112" s="950"/>
      <c r="CF112" s="944">
        <v>66.3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428719</v>
      </c>
      <c r="AB113" s="964"/>
      <c r="AC113" s="964"/>
      <c r="AD113" s="964"/>
      <c r="AE113" s="965"/>
      <c r="AF113" s="966">
        <v>406487</v>
      </c>
      <c r="AG113" s="964"/>
      <c r="AH113" s="964"/>
      <c r="AI113" s="964"/>
      <c r="AJ113" s="965"/>
      <c r="AK113" s="966">
        <v>446489</v>
      </c>
      <c r="AL113" s="964"/>
      <c r="AM113" s="964"/>
      <c r="AN113" s="964"/>
      <c r="AO113" s="965"/>
      <c r="AP113" s="967">
        <v>5.9</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828840</v>
      </c>
      <c r="BR113" s="950"/>
      <c r="BS113" s="950"/>
      <c r="BT113" s="950"/>
      <c r="BU113" s="950"/>
      <c r="BV113" s="950">
        <v>716208</v>
      </c>
      <c r="BW113" s="950"/>
      <c r="BX113" s="950"/>
      <c r="BY113" s="950"/>
      <c r="BZ113" s="950"/>
      <c r="CA113" s="950">
        <v>544945</v>
      </c>
      <c r="CB113" s="950"/>
      <c r="CC113" s="950"/>
      <c r="CD113" s="950"/>
      <c r="CE113" s="950"/>
      <c r="CF113" s="944">
        <v>7.2</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152618</v>
      </c>
      <c r="AB114" s="989"/>
      <c r="AC114" s="989"/>
      <c r="AD114" s="989"/>
      <c r="AE114" s="990"/>
      <c r="AF114" s="991">
        <v>168720</v>
      </c>
      <c r="AG114" s="989"/>
      <c r="AH114" s="989"/>
      <c r="AI114" s="989"/>
      <c r="AJ114" s="990"/>
      <c r="AK114" s="991">
        <v>157600</v>
      </c>
      <c r="AL114" s="989"/>
      <c r="AM114" s="989"/>
      <c r="AN114" s="989"/>
      <c r="AO114" s="990"/>
      <c r="AP114" s="992">
        <v>2.1</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3212521</v>
      </c>
      <c r="BR114" s="950"/>
      <c r="BS114" s="950"/>
      <c r="BT114" s="950"/>
      <c r="BU114" s="950"/>
      <c r="BV114" s="950">
        <v>3089080</v>
      </c>
      <c r="BW114" s="950"/>
      <c r="BX114" s="950"/>
      <c r="BY114" s="950"/>
      <c r="BZ114" s="950"/>
      <c r="CA114" s="950">
        <v>3053383</v>
      </c>
      <c r="CB114" s="950"/>
      <c r="CC114" s="950"/>
      <c r="CD114" s="950"/>
      <c r="CE114" s="950"/>
      <c r="CF114" s="944">
        <v>40.1</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22103</v>
      </c>
      <c r="AB115" s="964"/>
      <c r="AC115" s="964"/>
      <c r="AD115" s="964"/>
      <c r="AE115" s="965"/>
      <c r="AF115" s="966">
        <v>16827</v>
      </c>
      <c r="AG115" s="964"/>
      <c r="AH115" s="964"/>
      <c r="AI115" s="964"/>
      <c r="AJ115" s="965"/>
      <c r="AK115" s="966">
        <v>8540</v>
      </c>
      <c r="AL115" s="964"/>
      <c r="AM115" s="964"/>
      <c r="AN115" s="964"/>
      <c r="AO115" s="965"/>
      <c r="AP115" s="967">
        <v>0.1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v>16461</v>
      </c>
      <c r="CB115" s="950"/>
      <c r="CC115" s="950"/>
      <c r="CD115" s="950"/>
      <c r="CE115" s="950"/>
      <c r="CF115" s="944">
        <v>0.2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1751805</v>
      </c>
      <c r="AB117" s="1007"/>
      <c r="AC117" s="1007"/>
      <c r="AD117" s="1007"/>
      <c r="AE117" s="1008"/>
      <c r="AF117" s="1009">
        <v>1605327</v>
      </c>
      <c r="AG117" s="1007"/>
      <c r="AH117" s="1007"/>
      <c r="AI117" s="1007"/>
      <c r="AJ117" s="1008"/>
      <c r="AK117" s="1009">
        <v>1583607</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20203896</v>
      </c>
      <c r="BR119" s="1028"/>
      <c r="BS119" s="1028"/>
      <c r="BT119" s="1028"/>
      <c r="BU119" s="1028"/>
      <c r="BV119" s="1028">
        <v>19369700</v>
      </c>
      <c r="BW119" s="1028"/>
      <c r="BX119" s="1028"/>
      <c r="BY119" s="1028"/>
      <c r="BZ119" s="1028"/>
      <c r="CA119" s="1028">
        <v>18392770</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25660</v>
      </c>
      <c r="DH119" s="1014"/>
      <c r="DI119" s="1014"/>
      <c r="DJ119" s="1014"/>
      <c r="DK119" s="1015"/>
      <c r="DL119" s="1013">
        <v>16848</v>
      </c>
      <c r="DM119" s="1014"/>
      <c r="DN119" s="1014"/>
      <c r="DO119" s="1014"/>
      <c r="DP119" s="1015"/>
      <c r="DQ119" s="1013">
        <v>8220</v>
      </c>
      <c r="DR119" s="1014"/>
      <c r="DS119" s="1014"/>
      <c r="DT119" s="1014"/>
      <c r="DU119" s="1015"/>
      <c r="DV119" s="1016">
        <v>0.1</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7236955</v>
      </c>
      <c r="BR120" s="957"/>
      <c r="BS120" s="957"/>
      <c r="BT120" s="957"/>
      <c r="BU120" s="957"/>
      <c r="BV120" s="957">
        <v>7277253</v>
      </c>
      <c r="BW120" s="957"/>
      <c r="BX120" s="957"/>
      <c r="BY120" s="957"/>
      <c r="BZ120" s="957"/>
      <c r="CA120" s="957">
        <v>7352094</v>
      </c>
      <c r="CB120" s="957"/>
      <c r="CC120" s="957"/>
      <c r="CD120" s="957"/>
      <c r="CE120" s="957"/>
      <c r="CF120" s="971">
        <v>96.6</v>
      </c>
      <c r="CG120" s="972"/>
      <c r="CH120" s="972"/>
      <c r="CI120" s="972"/>
      <c r="CJ120" s="972"/>
      <c r="CK120" s="1037" t="s">
        <v>443</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4047644</v>
      </c>
      <c r="DH120" s="957"/>
      <c r="DI120" s="957"/>
      <c r="DJ120" s="957"/>
      <c r="DK120" s="957"/>
      <c r="DL120" s="957">
        <v>3821020</v>
      </c>
      <c r="DM120" s="957"/>
      <c r="DN120" s="957"/>
      <c r="DO120" s="957"/>
      <c r="DP120" s="957"/>
      <c r="DQ120" s="957">
        <v>3664116</v>
      </c>
      <c r="DR120" s="957"/>
      <c r="DS120" s="957"/>
      <c r="DT120" s="957"/>
      <c r="DU120" s="957"/>
      <c r="DV120" s="958">
        <v>48.2</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441345</v>
      </c>
      <c r="BR121" s="950"/>
      <c r="BS121" s="950"/>
      <c r="BT121" s="950"/>
      <c r="BU121" s="950"/>
      <c r="BV121" s="950">
        <v>378474</v>
      </c>
      <c r="BW121" s="950"/>
      <c r="BX121" s="950"/>
      <c r="BY121" s="950"/>
      <c r="BZ121" s="950"/>
      <c r="CA121" s="950">
        <v>326591</v>
      </c>
      <c r="CB121" s="950"/>
      <c r="CC121" s="950"/>
      <c r="CD121" s="950"/>
      <c r="CE121" s="950"/>
      <c r="CF121" s="944">
        <v>4.3</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846415</v>
      </c>
      <c r="DH121" s="950"/>
      <c r="DI121" s="950"/>
      <c r="DJ121" s="950"/>
      <c r="DK121" s="950"/>
      <c r="DL121" s="950">
        <v>807745</v>
      </c>
      <c r="DM121" s="950"/>
      <c r="DN121" s="950"/>
      <c r="DO121" s="950"/>
      <c r="DP121" s="950"/>
      <c r="DQ121" s="950">
        <v>749463</v>
      </c>
      <c r="DR121" s="950"/>
      <c r="DS121" s="950"/>
      <c r="DT121" s="950"/>
      <c r="DU121" s="950"/>
      <c r="DV121" s="951">
        <v>9.9</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11615472</v>
      </c>
      <c r="BR122" s="1028"/>
      <c r="BS122" s="1028"/>
      <c r="BT122" s="1028"/>
      <c r="BU122" s="1028"/>
      <c r="BV122" s="1028">
        <v>11502085</v>
      </c>
      <c r="BW122" s="1028"/>
      <c r="BX122" s="1028"/>
      <c r="BY122" s="1028"/>
      <c r="BZ122" s="1028"/>
      <c r="CA122" s="1028">
        <v>10944929</v>
      </c>
      <c r="CB122" s="1028"/>
      <c r="CC122" s="1028"/>
      <c r="CD122" s="1028"/>
      <c r="CE122" s="1028"/>
      <c r="CF122" s="1048">
        <v>143.9</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1071595</v>
      </c>
      <c r="DH122" s="950"/>
      <c r="DI122" s="950"/>
      <c r="DJ122" s="950"/>
      <c r="DK122" s="950"/>
      <c r="DL122" s="950">
        <v>746144</v>
      </c>
      <c r="DM122" s="950"/>
      <c r="DN122" s="950"/>
      <c r="DO122" s="950"/>
      <c r="DP122" s="950"/>
      <c r="DQ122" s="950">
        <v>398358</v>
      </c>
      <c r="DR122" s="950"/>
      <c r="DS122" s="950"/>
      <c r="DT122" s="950"/>
      <c r="DU122" s="950"/>
      <c r="DV122" s="951">
        <v>5.2</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19293772</v>
      </c>
      <c r="BR123" s="1096"/>
      <c r="BS123" s="1096"/>
      <c r="BT123" s="1096"/>
      <c r="BU123" s="1096"/>
      <c r="BV123" s="1096">
        <v>19157812</v>
      </c>
      <c r="BW123" s="1096"/>
      <c r="BX123" s="1096"/>
      <c r="BY123" s="1096"/>
      <c r="BZ123" s="1096"/>
      <c r="CA123" s="1096">
        <v>18623614</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92629</v>
      </c>
      <c r="DH123" s="989"/>
      <c r="DI123" s="989"/>
      <c r="DJ123" s="989"/>
      <c r="DK123" s="990"/>
      <c r="DL123" s="991">
        <v>147425</v>
      </c>
      <c r="DM123" s="989"/>
      <c r="DN123" s="989"/>
      <c r="DO123" s="989"/>
      <c r="DP123" s="990"/>
      <c r="DQ123" s="991">
        <v>231116</v>
      </c>
      <c r="DR123" s="989"/>
      <c r="DS123" s="989"/>
      <c r="DT123" s="989"/>
      <c r="DU123" s="990"/>
      <c r="DV123" s="992">
        <v>3</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12.2</v>
      </c>
      <c r="BR124" s="1058"/>
      <c r="BS124" s="1058"/>
      <c r="BT124" s="1058"/>
      <c r="BU124" s="1058"/>
      <c r="BV124" s="1058">
        <v>2.7</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22103</v>
      </c>
      <c r="AB127" s="989"/>
      <c r="AC127" s="989"/>
      <c r="AD127" s="989"/>
      <c r="AE127" s="990"/>
      <c r="AF127" s="991">
        <v>16827</v>
      </c>
      <c r="AG127" s="989"/>
      <c r="AH127" s="989"/>
      <c r="AI127" s="989"/>
      <c r="AJ127" s="990"/>
      <c r="AK127" s="991">
        <v>8540</v>
      </c>
      <c r="AL127" s="989"/>
      <c r="AM127" s="989"/>
      <c r="AN127" s="989"/>
      <c r="AO127" s="990"/>
      <c r="AP127" s="992">
        <v>0.1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72185</v>
      </c>
      <c r="AB128" s="1078"/>
      <c r="AC128" s="1078"/>
      <c r="AD128" s="1078"/>
      <c r="AE128" s="1079"/>
      <c r="AF128" s="1080">
        <v>72858</v>
      </c>
      <c r="AG128" s="1078"/>
      <c r="AH128" s="1078"/>
      <c r="AI128" s="1078"/>
      <c r="AJ128" s="1079"/>
      <c r="AK128" s="1080">
        <v>60451</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113</v>
      </c>
      <c r="BG128" s="1085"/>
      <c r="BH128" s="1085"/>
      <c r="BI128" s="1085"/>
      <c r="BJ128" s="1085"/>
      <c r="BK128" s="1085"/>
      <c r="BL128" s="1086"/>
      <c r="BM128" s="1084">
        <v>13.57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v>16461</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8572479</v>
      </c>
      <c r="AB129" s="989"/>
      <c r="AC129" s="989"/>
      <c r="AD129" s="989"/>
      <c r="AE129" s="990"/>
      <c r="AF129" s="991">
        <v>8759578</v>
      </c>
      <c r="AG129" s="989"/>
      <c r="AH129" s="989"/>
      <c r="AI129" s="989"/>
      <c r="AJ129" s="990"/>
      <c r="AK129" s="991">
        <v>8744790</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113</v>
      </c>
      <c r="BG129" s="1099"/>
      <c r="BH129" s="1099"/>
      <c r="BI129" s="1099"/>
      <c r="BJ129" s="1099"/>
      <c r="BK129" s="1099"/>
      <c r="BL129" s="1100"/>
      <c r="BM129" s="1098">
        <v>18.57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1133610</v>
      </c>
      <c r="AB130" s="989"/>
      <c r="AC130" s="989"/>
      <c r="AD130" s="989"/>
      <c r="AE130" s="990"/>
      <c r="AF130" s="991">
        <v>1092768</v>
      </c>
      <c r="AG130" s="989"/>
      <c r="AH130" s="989"/>
      <c r="AI130" s="989"/>
      <c r="AJ130" s="990"/>
      <c r="AK130" s="991">
        <v>1137519</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7438869</v>
      </c>
      <c r="AB131" s="1014"/>
      <c r="AC131" s="1014"/>
      <c r="AD131" s="1014"/>
      <c r="AE131" s="1015"/>
      <c r="AF131" s="1013">
        <v>7666810</v>
      </c>
      <c r="AG131" s="1014"/>
      <c r="AH131" s="1014"/>
      <c r="AI131" s="1014"/>
      <c r="AJ131" s="1015"/>
      <c r="AK131" s="1013">
        <v>7607271</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7.3399598780000002</v>
      </c>
      <c r="AB132" s="1130"/>
      <c r="AC132" s="1130"/>
      <c r="AD132" s="1130"/>
      <c r="AE132" s="1131"/>
      <c r="AF132" s="1132">
        <v>5.7351232129999996</v>
      </c>
      <c r="AG132" s="1130"/>
      <c r="AH132" s="1130"/>
      <c r="AI132" s="1130"/>
      <c r="AJ132" s="1131"/>
      <c r="AK132" s="1132">
        <v>5.0693211800000002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8.9</v>
      </c>
      <c r="AB133" s="1113"/>
      <c r="AC133" s="1113"/>
      <c r="AD133" s="1113"/>
      <c r="AE133" s="1114"/>
      <c r="AF133" s="1112">
        <v>7.3</v>
      </c>
      <c r="AG133" s="1113"/>
      <c r="AH133" s="1113"/>
      <c r="AI133" s="1113"/>
      <c r="AJ133" s="1114"/>
      <c r="AK133" s="1112">
        <v>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2939831</v>
      </c>
      <c r="L9" s="266">
        <v>94044</v>
      </c>
      <c r="M9" s="267">
        <v>83477</v>
      </c>
      <c r="N9" s="268">
        <v>12.7</v>
      </c>
    </row>
    <row r="10" spans="1:16" x14ac:dyDescent="0.15">
      <c r="A10" s="250"/>
      <c r="B10" s="246"/>
      <c r="C10" s="246"/>
      <c r="D10" s="246"/>
      <c r="E10" s="246"/>
      <c r="F10" s="246"/>
      <c r="G10" s="1152" t="s">
        <v>481</v>
      </c>
      <c r="H10" s="1153"/>
      <c r="I10" s="1153"/>
      <c r="J10" s="1154"/>
      <c r="K10" s="269">
        <v>82306</v>
      </c>
      <c r="L10" s="270">
        <v>2633</v>
      </c>
      <c r="M10" s="271">
        <v>6313</v>
      </c>
      <c r="N10" s="272">
        <v>-58.3</v>
      </c>
    </row>
    <row r="11" spans="1:16" ht="13.5" customHeight="1" x14ac:dyDescent="0.15">
      <c r="A11" s="250"/>
      <c r="B11" s="246"/>
      <c r="C11" s="246"/>
      <c r="D11" s="246"/>
      <c r="E11" s="246"/>
      <c r="F11" s="246"/>
      <c r="G11" s="1152" t="s">
        <v>482</v>
      </c>
      <c r="H11" s="1153"/>
      <c r="I11" s="1153"/>
      <c r="J11" s="1154"/>
      <c r="K11" s="269">
        <v>25527</v>
      </c>
      <c r="L11" s="270">
        <v>817</v>
      </c>
      <c r="M11" s="271">
        <v>8598</v>
      </c>
      <c r="N11" s="272">
        <v>-90.5</v>
      </c>
    </row>
    <row r="12" spans="1:16" ht="13.5" customHeight="1" x14ac:dyDescent="0.15">
      <c r="A12" s="250"/>
      <c r="B12" s="246"/>
      <c r="C12" s="246"/>
      <c r="D12" s="246"/>
      <c r="E12" s="246"/>
      <c r="F12" s="246"/>
      <c r="G12" s="1152" t="s">
        <v>483</v>
      </c>
      <c r="H12" s="1153"/>
      <c r="I12" s="1153"/>
      <c r="J12" s="1154"/>
      <c r="K12" s="269" t="s">
        <v>484</v>
      </c>
      <c r="L12" s="270" t="s">
        <v>484</v>
      </c>
      <c r="M12" s="271">
        <v>1600</v>
      </c>
      <c r="N12" s="272" t="s">
        <v>484</v>
      </c>
    </row>
    <row r="13" spans="1:16" ht="13.5" customHeight="1" x14ac:dyDescent="0.15">
      <c r="A13" s="250"/>
      <c r="B13" s="246"/>
      <c r="C13" s="246"/>
      <c r="D13" s="246"/>
      <c r="E13" s="246"/>
      <c r="F13" s="246"/>
      <c r="G13" s="1152" t="s">
        <v>485</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486</v>
      </c>
      <c r="H14" s="1153"/>
      <c r="I14" s="1153"/>
      <c r="J14" s="1154"/>
      <c r="K14" s="269">
        <v>180975</v>
      </c>
      <c r="L14" s="270">
        <v>5789</v>
      </c>
      <c r="M14" s="271">
        <v>3683</v>
      </c>
      <c r="N14" s="272">
        <v>57.2</v>
      </c>
    </row>
    <row r="15" spans="1:16" ht="13.5" customHeight="1" x14ac:dyDescent="0.15">
      <c r="A15" s="250"/>
      <c r="B15" s="246"/>
      <c r="C15" s="246"/>
      <c r="D15" s="246"/>
      <c r="E15" s="246"/>
      <c r="F15" s="246"/>
      <c r="G15" s="1152" t="s">
        <v>487</v>
      </c>
      <c r="H15" s="1153"/>
      <c r="I15" s="1153"/>
      <c r="J15" s="1154"/>
      <c r="K15" s="269">
        <v>22872</v>
      </c>
      <c r="L15" s="270">
        <v>732</v>
      </c>
      <c r="M15" s="271">
        <v>1742</v>
      </c>
      <c r="N15" s="272">
        <v>-58</v>
      </c>
    </row>
    <row r="16" spans="1:16" x14ac:dyDescent="0.15">
      <c r="A16" s="250"/>
      <c r="B16" s="246"/>
      <c r="C16" s="246"/>
      <c r="D16" s="246"/>
      <c r="E16" s="246"/>
      <c r="F16" s="246"/>
      <c r="G16" s="1155" t="s">
        <v>488</v>
      </c>
      <c r="H16" s="1156"/>
      <c r="I16" s="1156"/>
      <c r="J16" s="1157"/>
      <c r="K16" s="270">
        <v>-296389</v>
      </c>
      <c r="L16" s="270">
        <v>-9481</v>
      </c>
      <c r="M16" s="271">
        <v>-8939</v>
      </c>
      <c r="N16" s="272">
        <v>6.1</v>
      </c>
    </row>
    <row r="17" spans="1:16" x14ac:dyDescent="0.15">
      <c r="A17" s="250"/>
      <c r="B17" s="246"/>
      <c r="C17" s="246"/>
      <c r="D17" s="246"/>
      <c r="E17" s="246"/>
      <c r="F17" s="246"/>
      <c r="G17" s="1155" t="s">
        <v>170</v>
      </c>
      <c r="H17" s="1156"/>
      <c r="I17" s="1156"/>
      <c r="J17" s="1157"/>
      <c r="K17" s="270">
        <v>2955122</v>
      </c>
      <c r="L17" s="270">
        <v>94534</v>
      </c>
      <c r="M17" s="271">
        <v>96475</v>
      </c>
      <c r="N17" s="272">
        <v>-2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10.68</v>
      </c>
      <c r="L21" s="283">
        <v>9.61</v>
      </c>
      <c r="M21" s="284">
        <v>1.07</v>
      </c>
      <c r="N21" s="251"/>
      <c r="O21" s="285"/>
      <c r="P21" s="281"/>
    </row>
    <row r="22" spans="1:16" s="286" customFormat="1" x14ac:dyDescent="0.15">
      <c r="A22" s="281"/>
      <c r="B22" s="251"/>
      <c r="C22" s="251"/>
      <c r="D22" s="251"/>
      <c r="E22" s="251"/>
      <c r="F22" s="251"/>
      <c r="G22" s="1147" t="s">
        <v>494</v>
      </c>
      <c r="H22" s="1148"/>
      <c r="I22" s="1148"/>
      <c r="J22" s="1149"/>
      <c r="K22" s="287">
        <v>96.6</v>
      </c>
      <c r="L22" s="288">
        <v>97.6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970978</v>
      </c>
      <c r="L32" s="296">
        <v>31061</v>
      </c>
      <c r="M32" s="297">
        <v>62872</v>
      </c>
      <c r="N32" s="298">
        <v>-50.6</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v>20</v>
      </c>
      <c r="N34" s="298" t="s">
        <v>484</v>
      </c>
    </row>
    <row r="35" spans="1:16" ht="27" customHeight="1" x14ac:dyDescent="0.15">
      <c r="A35" s="250"/>
      <c r="B35" s="246"/>
      <c r="C35" s="246"/>
      <c r="D35" s="246"/>
      <c r="E35" s="246"/>
      <c r="F35" s="246"/>
      <c r="G35" s="1163" t="s">
        <v>501</v>
      </c>
      <c r="H35" s="1164"/>
      <c r="I35" s="1164"/>
      <c r="J35" s="1165"/>
      <c r="K35" s="296">
        <v>446489</v>
      </c>
      <c r="L35" s="296">
        <v>14283</v>
      </c>
      <c r="M35" s="297">
        <v>17600</v>
      </c>
      <c r="N35" s="298">
        <v>-18.8</v>
      </c>
    </row>
    <row r="36" spans="1:16" ht="27" customHeight="1" x14ac:dyDescent="0.15">
      <c r="A36" s="250"/>
      <c r="B36" s="246"/>
      <c r="C36" s="246"/>
      <c r="D36" s="246"/>
      <c r="E36" s="246"/>
      <c r="F36" s="246"/>
      <c r="G36" s="1163" t="s">
        <v>502</v>
      </c>
      <c r="H36" s="1164"/>
      <c r="I36" s="1164"/>
      <c r="J36" s="1165"/>
      <c r="K36" s="296">
        <v>157600</v>
      </c>
      <c r="L36" s="296">
        <v>5042</v>
      </c>
      <c r="M36" s="297">
        <v>3568</v>
      </c>
      <c r="N36" s="298">
        <v>41.3</v>
      </c>
    </row>
    <row r="37" spans="1:16" ht="13.5" customHeight="1" x14ac:dyDescent="0.15">
      <c r="A37" s="250"/>
      <c r="B37" s="246"/>
      <c r="C37" s="246"/>
      <c r="D37" s="246"/>
      <c r="E37" s="246"/>
      <c r="F37" s="246"/>
      <c r="G37" s="1163" t="s">
        <v>503</v>
      </c>
      <c r="H37" s="1164"/>
      <c r="I37" s="1164"/>
      <c r="J37" s="1165"/>
      <c r="K37" s="296">
        <v>8540</v>
      </c>
      <c r="L37" s="296">
        <v>273</v>
      </c>
      <c r="M37" s="297">
        <v>1129</v>
      </c>
      <c r="N37" s="298">
        <v>-75.8</v>
      </c>
    </row>
    <row r="38" spans="1:16" ht="27" customHeight="1" x14ac:dyDescent="0.15">
      <c r="A38" s="250"/>
      <c r="B38" s="246"/>
      <c r="C38" s="246"/>
      <c r="D38" s="246"/>
      <c r="E38" s="246"/>
      <c r="F38" s="246"/>
      <c r="G38" s="1166" t="s">
        <v>504</v>
      </c>
      <c r="H38" s="1167"/>
      <c r="I38" s="1167"/>
      <c r="J38" s="1168"/>
      <c r="K38" s="299" t="s">
        <v>484</v>
      </c>
      <c r="L38" s="299" t="s">
        <v>484</v>
      </c>
      <c r="M38" s="300">
        <v>2</v>
      </c>
      <c r="N38" s="301" t="s">
        <v>484</v>
      </c>
      <c r="O38" s="295"/>
    </row>
    <row r="39" spans="1:16" x14ac:dyDescent="0.15">
      <c r="A39" s="250"/>
      <c r="B39" s="246"/>
      <c r="C39" s="246"/>
      <c r="D39" s="246"/>
      <c r="E39" s="246"/>
      <c r="F39" s="246"/>
      <c r="G39" s="1166" t="s">
        <v>505</v>
      </c>
      <c r="H39" s="1167"/>
      <c r="I39" s="1167"/>
      <c r="J39" s="1168"/>
      <c r="K39" s="302">
        <v>-60451</v>
      </c>
      <c r="L39" s="302">
        <v>-1934</v>
      </c>
      <c r="M39" s="303">
        <v>-3135</v>
      </c>
      <c r="N39" s="304">
        <v>-38.299999999999997</v>
      </c>
      <c r="O39" s="295"/>
    </row>
    <row r="40" spans="1:16" ht="27" customHeight="1" x14ac:dyDescent="0.15">
      <c r="A40" s="250"/>
      <c r="B40" s="246"/>
      <c r="C40" s="246"/>
      <c r="D40" s="246"/>
      <c r="E40" s="246"/>
      <c r="F40" s="246"/>
      <c r="G40" s="1163" t="s">
        <v>506</v>
      </c>
      <c r="H40" s="1164"/>
      <c r="I40" s="1164"/>
      <c r="J40" s="1165"/>
      <c r="K40" s="302">
        <v>-1137519</v>
      </c>
      <c r="L40" s="302">
        <v>-36389</v>
      </c>
      <c r="M40" s="303">
        <v>-59327</v>
      </c>
      <c r="N40" s="304">
        <v>-38.700000000000003</v>
      </c>
      <c r="O40" s="295"/>
    </row>
    <row r="41" spans="1:16" x14ac:dyDescent="0.15">
      <c r="A41" s="250"/>
      <c r="B41" s="246"/>
      <c r="C41" s="246"/>
      <c r="D41" s="246"/>
      <c r="E41" s="246"/>
      <c r="F41" s="246"/>
      <c r="G41" s="1169" t="s">
        <v>281</v>
      </c>
      <c r="H41" s="1170"/>
      <c r="I41" s="1170"/>
      <c r="J41" s="1171"/>
      <c r="K41" s="296">
        <v>385637</v>
      </c>
      <c r="L41" s="302">
        <v>12336</v>
      </c>
      <c r="M41" s="303">
        <v>22729</v>
      </c>
      <c r="N41" s="304">
        <v>-45.7</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1452500</v>
      </c>
      <c r="J51" s="322">
        <v>44259</v>
      </c>
      <c r="K51" s="323">
        <v>-2.6</v>
      </c>
      <c r="L51" s="324">
        <v>70489</v>
      </c>
      <c r="M51" s="325">
        <v>5.0999999999999996</v>
      </c>
      <c r="N51" s="326">
        <v>-7.7</v>
      </c>
    </row>
    <row r="52" spans="1:14" x14ac:dyDescent="0.15">
      <c r="A52" s="250"/>
      <c r="B52" s="246"/>
      <c r="C52" s="246"/>
      <c r="D52" s="246"/>
      <c r="E52" s="246"/>
      <c r="F52" s="246"/>
      <c r="G52" s="327"/>
      <c r="H52" s="328" t="s">
        <v>517</v>
      </c>
      <c r="I52" s="329">
        <v>775198</v>
      </c>
      <c r="J52" s="330">
        <v>23621</v>
      </c>
      <c r="K52" s="331">
        <v>-17.600000000000001</v>
      </c>
      <c r="L52" s="332">
        <v>37817</v>
      </c>
      <c r="M52" s="333">
        <v>1.8</v>
      </c>
      <c r="N52" s="334">
        <v>-19.399999999999999</v>
      </c>
    </row>
    <row r="53" spans="1:14" x14ac:dyDescent="0.15">
      <c r="A53" s="250"/>
      <c r="B53" s="246"/>
      <c r="C53" s="246"/>
      <c r="D53" s="246"/>
      <c r="E53" s="246"/>
      <c r="F53" s="246"/>
      <c r="G53" s="312" t="s">
        <v>518</v>
      </c>
      <c r="H53" s="313"/>
      <c r="I53" s="321">
        <v>2368952</v>
      </c>
      <c r="J53" s="322">
        <v>72830</v>
      </c>
      <c r="K53" s="323">
        <v>64.599999999999994</v>
      </c>
      <c r="L53" s="324">
        <v>84389</v>
      </c>
      <c r="M53" s="325">
        <v>19.7</v>
      </c>
      <c r="N53" s="326">
        <v>44.9</v>
      </c>
    </row>
    <row r="54" spans="1:14" x14ac:dyDescent="0.15">
      <c r="A54" s="250"/>
      <c r="B54" s="246"/>
      <c r="C54" s="246"/>
      <c r="D54" s="246"/>
      <c r="E54" s="246"/>
      <c r="F54" s="246"/>
      <c r="G54" s="327"/>
      <c r="H54" s="328" t="s">
        <v>517</v>
      </c>
      <c r="I54" s="329">
        <v>987893</v>
      </c>
      <c r="J54" s="330">
        <v>30371</v>
      </c>
      <c r="K54" s="331">
        <v>28.6</v>
      </c>
      <c r="L54" s="332">
        <v>44339</v>
      </c>
      <c r="M54" s="333">
        <v>17.2</v>
      </c>
      <c r="N54" s="334">
        <v>11.4</v>
      </c>
    </row>
    <row r="55" spans="1:14" x14ac:dyDescent="0.15">
      <c r="A55" s="250"/>
      <c r="B55" s="246"/>
      <c r="C55" s="246"/>
      <c r="D55" s="246"/>
      <c r="E55" s="246"/>
      <c r="F55" s="246"/>
      <c r="G55" s="312" t="s">
        <v>519</v>
      </c>
      <c r="H55" s="313"/>
      <c r="I55" s="321">
        <v>3348715</v>
      </c>
      <c r="J55" s="322">
        <v>104458</v>
      </c>
      <c r="K55" s="323">
        <v>43.4</v>
      </c>
      <c r="L55" s="324">
        <v>83623</v>
      </c>
      <c r="M55" s="325">
        <v>-0.9</v>
      </c>
      <c r="N55" s="326">
        <v>44.3</v>
      </c>
    </row>
    <row r="56" spans="1:14" x14ac:dyDescent="0.15">
      <c r="A56" s="250"/>
      <c r="B56" s="246"/>
      <c r="C56" s="246"/>
      <c r="D56" s="246"/>
      <c r="E56" s="246"/>
      <c r="F56" s="246"/>
      <c r="G56" s="327"/>
      <c r="H56" s="328" t="s">
        <v>517</v>
      </c>
      <c r="I56" s="329">
        <v>1927292</v>
      </c>
      <c r="J56" s="330">
        <v>60119</v>
      </c>
      <c r="K56" s="331">
        <v>97.9</v>
      </c>
      <c r="L56" s="332">
        <v>48787</v>
      </c>
      <c r="M56" s="333">
        <v>10</v>
      </c>
      <c r="N56" s="334">
        <v>87.9</v>
      </c>
    </row>
    <row r="57" spans="1:14" x14ac:dyDescent="0.15">
      <c r="A57" s="250"/>
      <c r="B57" s="246"/>
      <c r="C57" s="246"/>
      <c r="D57" s="246"/>
      <c r="E57" s="246"/>
      <c r="F57" s="246"/>
      <c r="G57" s="312" t="s">
        <v>520</v>
      </c>
      <c r="H57" s="313"/>
      <c r="I57" s="321">
        <v>2160946</v>
      </c>
      <c r="J57" s="322">
        <v>68354</v>
      </c>
      <c r="K57" s="323">
        <v>-34.6</v>
      </c>
      <c r="L57" s="324">
        <v>87974</v>
      </c>
      <c r="M57" s="325">
        <v>5.2</v>
      </c>
      <c r="N57" s="326">
        <v>-39.799999999999997</v>
      </c>
    </row>
    <row r="58" spans="1:14" x14ac:dyDescent="0.15">
      <c r="A58" s="250"/>
      <c r="B58" s="246"/>
      <c r="C58" s="246"/>
      <c r="D58" s="246"/>
      <c r="E58" s="246"/>
      <c r="F58" s="246"/>
      <c r="G58" s="327"/>
      <c r="H58" s="328" t="s">
        <v>517</v>
      </c>
      <c r="I58" s="329">
        <v>1224244</v>
      </c>
      <c r="J58" s="330">
        <v>38725</v>
      </c>
      <c r="K58" s="331">
        <v>-35.6</v>
      </c>
      <c r="L58" s="332">
        <v>48183</v>
      </c>
      <c r="M58" s="333">
        <v>-1.2</v>
      </c>
      <c r="N58" s="334">
        <v>-34.4</v>
      </c>
    </row>
    <row r="59" spans="1:14" x14ac:dyDescent="0.15">
      <c r="A59" s="250"/>
      <c r="B59" s="246"/>
      <c r="C59" s="246"/>
      <c r="D59" s="246"/>
      <c r="E59" s="246"/>
      <c r="F59" s="246"/>
      <c r="G59" s="312" t="s">
        <v>521</v>
      </c>
      <c r="H59" s="313"/>
      <c r="I59" s="321">
        <v>1969631</v>
      </c>
      <c r="J59" s="322">
        <v>63008</v>
      </c>
      <c r="K59" s="323">
        <v>-7.8</v>
      </c>
      <c r="L59" s="324">
        <v>78864</v>
      </c>
      <c r="M59" s="325">
        <v>-10.4</v>
      </c>
      <c r="N59" s="326">
        <v>2.6</v>
      </c>
    </row>
    <row r="60" spans="1:14" x14ac:dyDescent="0.15">
      <c r="A60" s="250"/>
      <c r="B60" s="246"/>
      <c r="C60" s="246"/>
      <c r="D60" s="246"/>
      <c r="E60" s="246"/>
      <c r="F60" s="246"/>
      <c r="G60" s="327"/>
      <c r="H60" s="328" t="s">
        <v>517</v>
      </c>
      <c r="I60" s="335">
        <v>768702</v>
      </c>
      <c r="J60" s="330">
        <v>24591</v>
      </c>
      <c r="K60" s="331">
        <v>-36.5</v>
      </c>
      <c r="L60" s="332">
        <v>46136</v>
      </c>
      <c r="M60" s="333">
        <v>-4.2</v>
      </c>
      <c r="N60" s="334">
        <v>-32.299999999999997</v>
      </c>
    </row>
    <row r="61" spans="1:14" x14ac:dyDescent="0.15">
      <c r="A61" s="250"/>
      <c r="B61" s="246"/>
      <c r="C61" s="246"/>
      <c r="D61" s="246"/>
      <c r="E61" s="246"/>
      <c r="F61" s="246"/>
      <c r="G61" s="312" t="s">
        <v>522</v>
      </c>
      <c r="H61" s="336"/>
      <c r="I61" s="337">
        <v>2260149</v>
      </c>
      <c r="J61" s="338">
        <v>70582</v>
      </c>
      <c r="K61" s="339">
        <v>12.6</v>
      </c>
      <c r="L61" s="340">
        <v>81068</v>
      </c>
      <c r="M61" s="341">
        <v>3.7</v>
      </c>
      <c r="N61" s="326">
        <v>8.9</v>
      </c>
    </row>
    <row r="62" spans="1:14" x14ac:dyDescent="0.15">
      <c r="A62" s="250"/>
      <c r="B62" s="246"/>
      <c r="C62" s="246"/>
      <c r="D62" s="246"/>
      <c r="E62" s="246"/>
      <c r="F62" s="246"/>
      <c r="G62" s="327"/>
      <c r="H62" s="328" t="s">
        <v>517</v>
      </c>
      <c r="I62" s="329">
        <v>1136666</v>
      </c>
      <c r="J62" s="330">
        <v>35485</v>
      </c>
      <c r="K62" s="331">
        <v>7.4</v>
      </c>
      <c r="L62" s="332">
        <v>45052</v>
      </c>
      <c r="M62" s="333">
        <v>4.7</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9.44</v>
      </c>
      <c r="G47" s="12">
        <v>9.43</v>
      </c>
      <c r="H47" s="12">
        <v>9.58</v>
      </c>
      <c r="I47" s="12">
        <v>11.78</v>
      </c>
      <c r="J47" s="13">
        <v>9.41</v>
      </c>
    </row>
    <row r="48" spans="2:10" ht="57.75" customHeight="1" x14ac:dyDescent="0.15">
      <c r="B48" s="14"/>
      <c r="C48" s="1174" t="s">
        <v>4</v>
      </c>
      <c r="D48" s="1174"/>
      <c r="E48" s="1175"/>
      <c r="F48" s="15">
        <v>4.6399999999999997</v>
      </c>
      <c r="G48" s="16">
        <v>4.24</v>
      </c>
      <c r="H48" s="16">
        <v>4.6500000000000004</v>
      </c>
      <c r="I48" s="16">
        <v>6.33</v>
      </c>
      <c r="J48" s="17">
        <v>5.69</v>
      </c>
    </row>
    <row r="49" spans="2:10" ht="57.75" customHeight="1" thickBot="1" x14ac:dyDescent="0.2">
      <c r="B49" s="18"/>
      <c r="C49" s="1176" t="s">
        <v>5</v>
      </c>
      <c r="D49" s="1176"/>
      <c r="E49" s="1177"/>
      <c r="F49" s="19" t="s">
        <v>529</v>
      </c>
      <c r="G49" s="20" t="s">
        <v>530</v>
      </c>
      <c r="H49" s="20">
        <v>0.36</v>
      </c>
      <c r="I49" s="20">
        <v>4.18</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2018-03-06T08:17:03Z</cp:lastPrinted>
  <dcterms:created xsi:type="dcterms:W3CDTF">2018-01-24T06:36:59Z</dcterms:created>
  <dcterms:modified xsi:type="dcterms:W3CDTF">2018-10-16T07:55:53Z</dcterms:modified>
  <cp:category/>
</cp:coreProperties>
</file>