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file-sv01\共有\財政係\18 財政補佐用\21-2 財政状況資料集\R03\２回目\回答\"/>
    </mc:Choice>
  </mc:AlternateContent>
  <xr:revisionPtr revIDLastSave="0" documentId="13_ncr:1_{27AB1B9E-9545-4795-A5EA-B4A8D66E2751}" xr6:coauthVersionLast="43" xr6:coauthVersionMax="43" xr10:uidLastSave="{00000000-0000-0000-0000-000000000000}"/>
  <bookViews>
    <workbookView xWindow="-108" yWindow="-108" windowWidth="23256" windowHeight="131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7"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O38" i="10"/>
  <c r="BE38" i="10"/>
  <c r="AM38" i="10"/>
  <c r="U38" i="10"/>
  <c r="CO37" i="10"/>
  <c r="BE37" i="10"/>
  <c r="CO36" i="10"/>
  <c r="BE36" i="10"/>
  <c r="BE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s="1"/>
  <c r="C38" i="10" s="1"/>
  <c r="C39" i="10" s="1"/>
  <c r="U34" i="10"/>
  <c r="U35" i="10" s="1"/>
  <c r="U36" i="10" s="1"/>
  <c r="U37" i="10" s="1"/>
  <c r="BW34" i="10" l="1"/>
  <c r="BW35" i="10" s="1"/>
  <c r="BW36" i="10" s="1"/>
  <c r="BW37" i="10" s="1"/>
  <c r="BW38" i="10" s="1"/>
  <c r="AM34" i="10"/>
  <c r="AM35" i="10" s="1"/>
  <c r="AM36" i="10" s="1"/>
  <c r="AM37" i="10" s="1"/>
  <c r="CO34" i="10" l="1"/>
  <c r="CO35"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tc={9AA1DB8D-579D-4F7F-8267-4BDFC93AC371}</author>
    <author>tc={51C5219D-9AFE-4A76-ACB6-93595CC0D6BE}</author>
  </authors>
  <commentList>
    <comment ref="V31" authorId="0" shapeId="0" xr:uid="{9AA1DB8D-579D-4F7F-8267-4BDFC93AC371}">
      <text>
        <r>
          <rPr>
            <sz val="11"/>
            <color theme="1"/>
            <rFont val="ＭＳ Ｐゴシック"/>
            <family val="2"/>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475ではないでしょうか？</t>
        </r>
      </text>
    </comment>
    <comment ref="AK31" authorId="1" shapeId="0" xr:uid="{51C5219D-9AFE-4A76-ACB6-93595CC0D6BE}">
      <text>
        <r>
          <rPr>
            <sz val="11"/>
            <color theme="1"/>
            <rFont val="ＭＳ Ｐゴシック"/>
            <family val="2"/>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163ではないでしょうか？</t>
        </r>
      </text>
    </comment>
  </commentList>
</comments>
</file>

<file path=xl/sharedStrings.xml><?xml version="1.0" encoding="utf-8"?>
<sst xmlns="http://schemas.openxmlformats.org/spreadsheetml/2006/main" count="1117" uniqueCount="610">
  <si>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</si>
  <si>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</si>
  <si>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</si>
  <si>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</si>
  <si>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</si>
  <si>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</si>
  <si>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</si>
  <si>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</si>
  <si>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</si>
  <si>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</si>
  <si>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</si>
  <si>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</si>
  <si>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</si>
  <si>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</si>
  <si>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</si>
  <si>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</si>
  <si>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</si>
  <si>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</si>
  <si>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</si>
  <si>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</si>
  <si>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</si>
  <si>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</si>
  <si>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</si>
  <si>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</si>
  <si>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</si>
  <si>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</si>
  <si>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</si>
  <si>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</si>
  <si>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</si>
  <si>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</si>
  <si>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</si>
  <si>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</si>
  <si>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</si>
  <si>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</si>
  <si>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</si>
  <si>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</si>
  <si>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</si>
  <si>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</si>
  <si>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</si>
  <si>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</si>
  <si>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</si>
  <si>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</si>
  <si>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</si>
  <si>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</si>
  <si>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</si>
  <si>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</si>
  <si>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</si>
  <si>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</si>
  <si>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</si>
  <si>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</si>
  <si>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</si>
  <si>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</si>
  <si>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</si>
  <si>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</si>
  <si>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</si>
  <si>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</si>
  <si>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</si>
  <si>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</si>
  <si>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</si>
  <si>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</si>
  <si>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</si>
  <si>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</si>
  <si>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</si>
  <si>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</si>
  <si>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</si>
  <si>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</si>
  <si>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</si>
  <si>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</si>
  <si>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</si>
  <si>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</si>
  <si>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</si>
  <si>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</si>
  <si>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</si>
  <si>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</si>
  <si>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</si>
  <si>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</si>
  <si>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</si>
  <si>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</si>
  <si>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</si>
  <si>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</si>
  <si>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</si>
  <si>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</si>
  <si>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</si>
  <si>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</si>
  <si>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</si>
  <si>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</si>
  <si>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</si>
  <si>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</si>
  <si>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</si>
  <si>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</si>
  <si>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</si>
  <si>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</si>
  <si>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</si>
  <si>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</si>
  <si>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</si>
  <si>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</si>
  <si>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西都市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</si>
  <si>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</si>
  <si>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</si>
  <si>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</si>
  <si>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</si>
  <si>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</si>
  <si>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</si>
  <si>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</si>
  <si>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</si>
  <si>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</si>
  <si>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</si>
  <si>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</si>
  <si>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</si>
  <si>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</si>
  <si>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</si>
  <si>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</si>
  <si>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</si>
  <si>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</si>
  <si>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</si>
  <si>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</si>
  <si>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</si>
  <si>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</si>
  <si>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</si>
  <si>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</si>
  <si>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</si>
  <si>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</si>
  <si>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</si>
  <si>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</si>
  <si>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</si>
  <si>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</si>
  <si>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</si>
  <si>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</si>
  <si>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</si>
  <si>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</si>
  <si>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</si>
  <si>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</si>
  <si>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</si>
  <si>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</si>
  <si>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</si>
  <si>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</si>
  <si>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</si>
  <si>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</si>
  <si>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</si>
  <si>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</si>
  <si>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</si>
  <si>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</si>
  <si>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</si>
  <si>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</si>
  <si>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</si>
  <si>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</si>
  <si>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</si>
  <si>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</si>
  <si>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</si>
  <si>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</si>
  <si>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</si>
  <si>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</si>
  <si>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</si>
  <si>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</si>
  <si>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</si>
  <si>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</si>
  <si>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</si>
  <si>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</si>
  <si>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</si>
  <si>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</si>
  <si>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</si>
  <si>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</si>
  <si>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</si>
  <si>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</si>
  <si>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</si>
  <si>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</si>
  <si>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</si>
  <si>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</si>
  <si>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</si>
  <si>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</si>
  <si>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</si>
  <si>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</si>
  <si>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</si>
  <si>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</si>
  <si>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</si>
  <si>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</si>
  <si>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</si>
  <si>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</si>
  <si>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</si>
  <si>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</si>
  <si>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</si>
  <si>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</si>
  <si>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</si>
  <si>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</si>
  <si>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</si>
  <si>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</si>
  <si>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</si>
  <si>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</si>
  <si>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</si>
  <si>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</si>
  <si>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</si>
  <si>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</si>
  <si>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</si>
  <si>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</si>
  <si>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</si>
  <si>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</si>
  <si>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</si>
  <si>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</si>
  <si>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</si>
  <si>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</si>
  <si>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</si>
  <si>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</si>
  <si>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</si>
  <si>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</si>
  <si>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</si>
  <si>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</si>
  <si>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</si>
  <si>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</si>
  <si>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</si>
  <si>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宮崎県西都市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</si>
  <si>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</si>
  <si>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</si>
  <si>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</si>
  <si>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</si>
  <si>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</si>
  <si>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</si>
  <si>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</si>
  <si>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</si>
  <si>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</si>
  <si>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</si>
  <si>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</si>
  <si>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</si>
  <si>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</si>
  <si>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</si>
  <si>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</si>
  <si>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</si>
  <si>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</si>
  <si>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</si>
  <si>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</si>
  <si>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</si>
  <si>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</si>
  <si>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</si>
  <si>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</si>
  <si>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</si>
  <si>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</si>
  <si>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</si>
  <si>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</si>
  <si>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</si>
  <si>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</si>
  <si>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</si>
  <si>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</si>
  <si>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</si>
  <si>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</si>
  <si>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</si>
  <si>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</si>
  <si>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</si>
  <si>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</si>
  <si>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</si>
  <si>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</si>
  <si>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</si>
  <si>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</si>
  <si>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</si>
  <si>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</si>
  <si>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</si>
  <si>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</si>
  <si>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</si>
  <si>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</si>
  <si>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</si>
  <si>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</si>
  <si>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</si>
  <si>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</si>
  <si>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</si>
  <si>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</si>
  <si>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</si>
  <si>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</si>
  <si>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</si>
  <si>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</si>
  <si>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</si>
  <si>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</si>
  <si>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</si>
  <si>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</si>
  <si>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</si>
  <si>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</si>
  <si>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</si>
  <si>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</si>
  <si>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</si>
  <si>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</si>
  <si>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</si>
  <si>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</si>
  <si>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</si>
  <si>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</si>
  <si>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</si>
  <si>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</si>
  <si>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</si>
  <si>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</si>
  <si>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</si>
  <si>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</si>
  <si>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</si>
  <si>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</si>
  <si>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</si>
  <si>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</si>
  <si>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</si>
  <si>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</si>
  <si>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</si>
  <si>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</si>
  <si>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</si>
  <si>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</si>
  <si>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</si>
  <si>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</si>
  <si>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</si>
  <si>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</si>
  <si>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</si>
  <si>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</si>
  <si>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</si>
  <si>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</si>
  <si>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</si>
  <si>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</si>
  <si>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</si>
  <si>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</si>
  <si>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</si>
  <si>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</si>
  <si>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</si>
  <si>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</si>
  <si>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</si>
  <si>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</si>
  <si>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</si>
  <si>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</si>
  <si>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</si>
  <si>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</si>
  <si>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</si>
  <si>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</si>
  <si>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</si>
  <si>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</si>
  <si>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</si>
  <si>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</si>
  <si>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</si>
  <si>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</si>
  <si>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</si>
  <si>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</si>
  <si>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</si>
  <si>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</si>
  <si>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</si>
  <si>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</si>
  <si>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</si>
  <si>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簡易水道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</si>
  <si>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</si>
  <si>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</si>
  <si>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</si>
  <si>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</si>
  <si>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</si>
  <si>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</si>
  <si>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</si>
  <si>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</si>
  <si>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</si>
  <si>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</si>
  <si>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</si>
  <si>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</si>
  <si>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</si>
  <si>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</si>
  <si>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</si>
  <si>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</si>
  <si>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</si>
  <si>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</si>
  <si>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</si>
  <si>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</si>
  <si>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</si>
  <si>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</si>
  <si>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</si>
  <si>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</si>
  <si>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</si>
  <si>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</si>
  <si>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</si>
  <si>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</si>
  <si>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</si>
  <si>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令和3年度</t>
  </si>
  <si>
    <t>宮崎県西都市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</si>
  <si>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</si>
  <si>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</si>
  <si>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</si>
  <si>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</si>
  <si>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</si>
  <si>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</si>
  <si>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</si>
  <si>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</si>
  <si>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</si>
  <si>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</si>
  <si>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</si>
  <si>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</si>
  <si>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</si>
  <si>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</si>
  <si>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</si>
  <si>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</si>
  <si>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</si>
  <si>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</si>
  <si>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</si>
  <si>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</si>
  <si>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市営住宅事業特別会計</t>
    <phoneticPr fontId="5"/>
  </si>
  <si>
    <t>西都児湯障害認定審査会特別会計</t>
    <phoneticPr fontId="5"/>
  </si>
  <si>
    <t>西都児湯いじめ問題対策専門家委員会特別会計</t>
    <phoneticPr fontId="5"/>
  </si>
  <si>
    <t>西都児湯いじめ問題調査委員会特別会計</t>
    <phoneticPr fontId="5"/>
  </si>
  <si>
    <t>西都児湯公平委員会特別会計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</si>
  <si>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</si>
  <si>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</si>
  <si>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</si>
  <si>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</si>
  <si>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</si>
  <si>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</si>
  <si>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</si>
  <si>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</si>
  <si>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</si>
  <si>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</si>
  <si>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</si>
  <si>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</si>
  <si>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</si>
  <si>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</si>
  <si>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</si>
  <si>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</si>
  <si>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西都市西米良村介護認定審査会特別会計</t>
    <phoneticPr fontId="5"/>
  </si>
  <si>
    <t>後期高齢者医療特別会計</t>
    <phoneticPr fontId="5"/>
  </si>
  <si>
    <t>水道事業会計</t>
    <phoneticPr fontId="5"/>
  </si>
  <si>
    <t>法適用企業</t>
    <phoneticPr fontId="5"/>
  </si>
  <si>
    <t>簡易水道事業会計</t>
    <phoneticPr fontId="5"/>
  </si>
  <si>
    <t>公共下水道事業会計</t>
    <phoneticPr fontId="5"/>
  </si>
  <si>
    <t>農業集落排水事業会計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</si>
  <si>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</si>
  <si>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</si>
  <si>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</si>
  <si>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</si>
  <si>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</si>
  <si>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</si>
  <si>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</si>
  <si>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</si>
  <si>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</si>
  <si>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</si>
  <si>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</si>
  <si>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</si>
  <si>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</si>
  <si>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</si>
  <si>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</si>
  <si>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</si>
  <si>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</si>
  <si>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</si>
  <si>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</si>
  <si>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</si>
  <si>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</si>
  <si>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</si>
  <si>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</si>
  <si>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</si>
  <si>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</si>
  <si>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</si>
  <si>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</si>
  <si>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</si>
  <si>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</si>
  <si>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</si>
  <si>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</si>
  <si>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</si>
  <si>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</si>
  <si>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</si>
  <si>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</si>
  <si>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</si>
  <si>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</si>
  <si>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</si>
  <si>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</si>
  <si>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</si>
  <si>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</si>
  <si>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</si>
  <si>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</si>
  <si>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</si>
  <si>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</si>
  <si>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</si>
  <si>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</si>
  <si>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</si>
  <si>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</si>
  <si>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</si>
  <si>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</si>
  <si>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</si>
  <si>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</si>
  <si>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</si>
  <si>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</si>
  <si>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</si>
  <si>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</si>
  <si>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</si>
  <si>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</si>
  <si>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</si>
  <si>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</si>
  <si>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</si>
  <si>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</si>
  <si>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</si>
  <si>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</si>
  <si>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</si>
  <si>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</si>
  <si>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</si>
  <si>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</si>
  <si>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簡易水道事業会計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</si>
  <si>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</si>
  <si>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</si>
  <si>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</si>
  <si>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</si>
  <si>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</si>
  <si>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</si>
  <si>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</si>
  <si>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</si>
  <si>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</si>
  <si>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</si>
  <si>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</si>
  <si>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</si>
  <si>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</si>
  <si>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</si>
  <si>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</si>
  <si>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</si>
  <si>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</si>
  <si>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</si>
  <si>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</si>
  <si>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</si>
  <si>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</si>
  <si>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</si>
  <si>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</si>
  <si>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</si>
  <si>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</si>
  <si>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</si>
  <si>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</si>
  <si>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</si>
  <si>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</si>
  <si>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</si>
  <si>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</si>
  <si>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</si>
  <si>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</si>
  <si>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</si>
  <si>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</si>
  <si>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</si>
  <si>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</si>
  <si>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</si>
  <si>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</si>
  <si>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</si>
  <si>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</si>
  <si>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</si>
  <si>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</si>
  <si>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</si>
  <si>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</si>
  <si>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</si>
  <si>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</si>
  <si>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</si>
  <si>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</si>
  <si>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</si>
  <si>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</si>
  <si>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</si>
  <si>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</si>
  <si>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</si>
  <si>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</si>
  <si>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</si>
  <si>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</si>
  <si>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</si>
  <si>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</si>
  <si>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</si>
  <si>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</si>
  <si>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</si>
  <si>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</si>
  <si>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</si>
  <si>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</si>
  <si>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</si>
  <si>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</si>
  <si>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</si>
  <si>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</si>
  <si>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</si>
  <si>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</si>
  <si>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</si>
  <si>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</si>
  <si>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</si>
  <si>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</si>
  <si>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</si>
  <si>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</si>
  <si>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</si>
  <si>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</si>
  <si>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</si>
  <si>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</si>
  <si>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</si>
  <si>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</si>
  <si>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</si>
  <si>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0.13</t>
  </si>
  <si>
    <t>▲ 0.44</t>
  </si>
  <si>
    <t>水道事業会計</t>
  </si>
  <si>
    <t>一般会計</t>
  </si>
  <si>
    <t>介護保険事業特別会計</t>
  </si>
  <si>
    <t>国民健康保険事業特別会計</t>
  </si>
  <si>
    <t>公共下水道事業会計</t>
  </si>
  <si>
    <t>簡易水道事業会計</t>
  </si>
  <si>
    <t>農業集落排水事業会計</t>
  </si>
  <si>
    <t>市営住宅事業特別会計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</si>
  <si>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</si>
  <si>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</si>
  <si>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</si>
  <si>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</si>
  <si>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</si>
  <si>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</si>
  <si>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</si>
  <si>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</si>
  <si>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ふるさと振興基金</t>
    <rPh sb="4" eb="6">
      <t>シンコウ</t>
    </rPh>
    <rPh sb="6" eb="8">
      <t>キキン</t>
    </rPh>
    <phoneticPr fontId="5"/>
  </si>
  <si>
    <t>環境整備事業基金</t>
    <rPh sb="0" eb="2">
      <t>カンキョウ</t>
    </rPh>
    <rPh sb="2" eb="4">
      <t>セイビ</t>
    </rPh>
    <rPh sb="4" eb="6">
      <t>ジギョウ</t>
    </rPh>
    <rPh sb="6" eb="8">
      <t>キキン</t>
    </rPh>
    <phoneticPr fontId="5"/>
  </si>
  <si>
    <t>公共施設整備等基金</t>
    <rPh sb="0" eb="2">
      <t>コウキョウ</t>
    </rPh>
    <rPh sb="2" eb="4">
      <t>シセツ</t>
    </rPh>
    <rPh sb="4" eb="6">
      <t>セイビ</t>
    </rPh>
    <rPh sb="6" eb="7">
      <t>トウ</t>
    </rPh>
    <rPh sb="7" eb="9">
      <t>キキン</t>
    </rPh>
    <phoneticPr fontId="5"/>
  </si>
  <si>
    <t>退職手当基金</t>
    <rPh sb="0" eb="2">
      <t>タイショク</t>
    </rPh>
    <rPh sb="2" eb="4">
      <t>テアテ</t>
    </rPh>
    <rPh sb="4" eb="6">
      <t>キキン</t>
    </rPh>
    <phoneticPr fontId="5"/>
  </si>
  <si>
    <t>高齢者保健福祉基金</t>
    <rPh sb="0" eb="3">
      <t>コウレイシャ</t>
    </rPh>
    <rPh sb="3" eb="5">
      <t>ホケン</t>
    </rPh>
    <rPh sb="5" eb="7">
      <t>フクシ</t>
    </rPh>
    <rPh sb="7" eb="9">
      <t>キキン</t>
    </rPh>
    <phoneticPr fontId="5"/>
  </si>
  <si>
    <t>-</t>
    <phoneticPr fontId="2"/>
  </si>
  <si>
    <t>西都児湯環境整備事務組合</t>
    <rPh sb="0" eb="12">
      <t>サイトコユカンキョウセイビジムクミアイ</t>
    </rPh>
    <phoneticPr fontId="2"/>
  </si>
  <si>
    <t>宮崎県市町村総合事務組合　自治会館管理運営特別会計</t>
    <rPh sb="0" eb="3">
      <t>ミヤザキケン</t>
    </rPh>
    <rPh sb="3" eb="6">
      <t>シチョウソン</t>
    </rPh>
    <rPh sb="6" eb="8">
      <t>ソウゴウ</t>
    </rPh>
    <rPh sb="8" eb="10">
      <t>ジム</t>
    </rPh>
    <rPh sb="10" eb="12">
      <t>クミアイ</t>
    </rPh>
    <rPh sb="13" eb="15">
      <t>ジチ</t>
    </rPh>
    <rPh sb="15" eb="17">
      <t>カイカン</t>
    </rPh>
    <rPh sb="17" eb="19">
      <t>カンリ</t>
    </rPh>
    <rPh sb="19" eb="21">
      <t>ウンエイ</t>
    </rPh>
    <rPh sb="21" eb="23">
      <t>トクベツ</t>
    </rPh>
    <rPh sb="23" eb="25">
      <t>カイケイ</t>
    </rPh>
    <phoneticPr fontId="2"/>
  </si>
  <si>
    <t>宮崎県後期高齢者医療広域連合　一般会計</t>
    <rPh sb="0" eb="3">
      <t>ミヤザキケン</t>
    </rPh>
    <rPh sb="3" eb="5">
      <t>コウキ</t>
    </rPh>
    <rPh sb="5" eb="8">
      <t>コウレイシャ</t>
    </rPh>
    <rPh sb="8" eb="10">
      <t>イリョウ</t>
    </rPh>
    <rPh sb="10" eb="12">
      <t>コウイキ</t>
    </rPh>
    <rPh sb="12" eb="14">
      <t>レンゴウ</t>
    </rPh>
    <rPh sb="15" eb="17">
      <t>イッパン</t>
    </rPh>
    <rPh sb="17" eb="19">
      <t>カイケイ</t>
    </rPh>
    <phoneticPr fontId="2"/>
  </si>
  <si>
    <t>宮崎県後期高齢者医療広域連合　後期高齢者医療特別会計</t>
    <rPh sb="0" eb="3">
      <t>ミヤザキケン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</si>
  <si>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一ツ瀬川営農飲雑用水広域水道企業団</t>
    <rPh sb="0" eb="1">
      <t>ヒト</t>
    </rPh>
    <rPh sb="2" eb="6">
      <t>セガワエイノウ</t>
    </rPh>
    <rPh sb="6" eb="7">
      <t>イン</t>
    </rPh>
    <rPh sb="7" eb="10">
      <t>ザツヨウスイ</t>
    </rPh>
    <rPh sb="10" eb="12">
      <t>コウイキ</t>
    </rPh>
    <rPh sb="12" eb="14">
      <t>スイドウ</t>
    </rPh>
    <rPh sb="14" eb="17">
      <t>キギョウダン</t>
    </rPh>
    <phoneticPr fontId="2"/>
  </si>
  <si>
    <t>西都児湯医療センター</t>
    <rPh sb="0" eb="2">
      <t>サイト</t>
    </rPh>
    <rPh sb="2" eb="4">
      <t>コユ</t>
    </rPh>
    <rPh sb="4" eb="6">
      <t>イリョウ</t>
    </rPh>
    <phoneticPr fontId="2"/>
  </si>
  <si>
    <t>宮崎県林業公社</t>
    <rPh sb="0" eb="3">
      <t>ミヤザキケン</t>
    </rPh>
    <rPh sb="3" eb="5">
      <t>リンギョウ</t>
    </rPh>
    <rPh sb="5" eb="7">
      <t>コウシャ</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</si>
  <si>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</si>
  <si>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</si>
  <si>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昨年度に引き続き将来負担比率は発生しなかったが、有形固定資産減価償却率は0.8ポイントの改善がみられたものの、なお類似団体平均を上回っている状態である。引き続き公共施設等総合管理計画に基づく人口減少下における各施設の適正配置による段階的な集約化・複合化や除却を進め、更新費用の平準化と削減に努めるとともに、これまで同様、地方債の新規発行を適正額に留めるなど将来負担の少ない健全な財政運営を目指していく。</t>
  </si>
  <si>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</si>
  <si>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</si>
  <si>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</si>
  <si>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</si>
  <si>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</si>
  <si>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</si>
  <si>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これまで、起債の抑制や繰上償還の実施、交付税措置のある起債発行に努めたことにより、将来負担比率は発生せず、実質公債費比率は類似団体平均を下回っている。しかしながら新庁舎建設事業に伴う起債償還や施設の老朽化に伴う集約化・複合化や除却といった事業により、関連する指標の悪化も考えられることから、起債発行の適正化や償還財源の安定的な確保を図り、財政の健全化に努める。</t>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</si>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</sst>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14017182-DDB8-4686-8A16-0C64D5F46D03}"/>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85042</c:v>
                </c:pt>
                <c:pt idx="1">
                  <c:v>83774</c:v>
                </c:pt>
                <c:pt idx="2">
                  <c:v>132981</c:v>
                </c:pt>
                <c:pt idx="3">
                  <c:v>128523</c:v>
                </c:pt>
                <c:pt idx="4">
                  <c:v>92919</c:v>
                </c:pt>
              </c:numCache>
            </c:numRef>
          </c:val>
          <c:smooth val="0"/>
          <c:extLst>
            <c:ext xmlns:c16="http://schemas.microsoft.com/office/drawing/2014/chart" uri="{C3380CC4-5D6E-409C-BE32-E72D297353CC}">
              <c16:uniqueId val="{00000000-E93E-4C32-A5BC-9AE3FF6B2FE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68285</c:v>
                </c:pt>
                <c:pt idx="1">
                  <c:v>77077</c:v>
                </c:pt>
                <c:pt idx="2">
                  <c:v>91944</c:v>
                </c:pt>
                <c:pt idx="3">
                  <c:v>154506</c:v>
                </c:pt>
                <c:pt idx="4">
                  <c:v>121951</c:v>
                </c:pt>
              </c:numCache>
            </c:numRef>
          </c:val>
          <c:smooth val="0"/>
          <c:extLst>
            <c:ext xmlns:c16="http://schemas.microsoft.com/office/drawing/2014/chart" uri="{C3380CC4-5D6E-409C-BE32-E72D297353CC}">
              <c16:uniqueId val="{00000001-E93E-4C32-A5BC-9AE3FF6B2FE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5.97</c:v>
                </c:pt>
                <c:pt idx="1">
                  <c:v>8.18</c:v>
                </c:pt>
                <c:pt idx="2">
                  <c:v>7.24</c:v>
                </c:pt>
                <c:pt idx="3">
                  <c:v>8.06</c:v>
                </c:pt>
                <c:pt idx="4">
                  <c:v>7.71</c:v>
                </c:pt>
              </c:numCache>
            </c:numRef>
          </c:val>
          <c:extLst>
            <c:ext xmlns:c16="http://schemas.microsoft.com/office/drawing/2014/chart" uri="{C3380CC4-5D6E-409C-BE32-E72D297353CC}">
              <c16:uniqueId val="{00000000-E1C7-4DCC-94D2-613CDC17CBA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9.4</c:v>
                </c:pt>
                <c:pt idx="1">
                  <c:v>9.4499999999999993</c:v>
                </c:pt>
                <c:pt idx="2">
                  <c:v>10.19</c:v>
                </c:pt>
                <c:pt idx="3">
                  <c:v>8.61</c:v>
                </c:pt>
                <c:pt idx="4">
                  <c:v>9.7100000000000009</c:v>
                </c:pt>
              </c:numCache>
            </c:numRef>
          </c:val>
          <c:extLst>
            <c:ext xmlns:c16="http://schemas.microsoft.com/office/drawing/2014/chart" uri="{C3380CC4-5D6E-409C-BE32-E72D297353CC}">
              <c16:uniqueId val="{00000001-E1C7-4DCC-94D2-613CDC17CBA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0.28999999999999998</c:v>
                </c:pt>
                <c:pt idx="1">
                  <c:v>2.29</c:v>
                </c:pt>
                <c:pt idx="2">
                  <c:v>-0.13</c:v>
                </c:pt>
                <c:pt idx="3">
                  <c:v>-0.44</c:v>
                </c:pt>
                <c:pt idx="4">
                  <c:v>1.51</c:v>
                </c:pt>
              </c:numCache>
            </c:numRef>
          </c:val>
          <c:smooth val="0"/>
          <c:extLst>
            <c:ext xmlns:c16="http://schemas.microsoft.com/office/drawing/2014/chart" uri="{C3380CC4-5D6E-409C-BE32-E72D297353CC}">
              <c16:uniqueId val="{00000002-E1C7-4DCC-94D2-613CDC17CBA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0.34</c:v>
                </c:pt>
                <c:pt idx="2">
                  <c:v>#N/A</c:v>
                </c:pt>
                <c:pt idx="3">
                  <c:v>0.87</c:v>
                </c:pt>
                <c:pt idx="4">
                  <c:v>#N/A</c:v>
                </c:pt>
                <c:pt idx="5">
                  <c:v>0.02</c:v>
                </c:pt>
                <c:pt idx="6">
                  <c:v>#N/A</c:v>
                </c:pt>
                <c:pt idx="7">
                  <c:v>0.02</c:v>
                </c:pt>
                <c:pt idx="8">
                  <c:v>#N/A</c:v>
                </c:pt>
                <c:pt idx="9">
                  <c:v>0.02</c:v>
                </c:pt>
              </c:numCache>
            </c:numRef>
          </c:val>
          <c:extLst>
            <c:ext xmlns:c16="http://schemas.microsoft.com/office/drawing/2014/chart" uri="{C3380CC4-5D6E-409C-BE32-E72D297353CC}">
              <c16:uniqueId val="{00000000-E894-4D23-8458-FE349E4E7F0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894-4D23-8458-FE349E4E7F01}"/>
            </c:ext>
          </c:extLst>
        </c:ser>
        <c:ser>
          <c:idx val="2"/>
          <c:order val="2"/>
          <c:tx>
            <c:strRef>
              <c:f>データシート!$A$29</c:f>
              <c:strCache>
                <c:ptCount val="1"/>
                <c:pt idx="0">
                  <c:v>市営住宅事業特別会計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0.17</c:v>
                </c:pt>
                <c:pt idx="2">
                  <c:v>#N/A</c:v>
                </c:pt>
                <c:pt idx="3">
                  <c:v>0.08</c:v>
                </c:pt>
                <c:pt idx="4">
                  <c:v>#N/A</c:v>
                </c:pt>
                <c:pt idx="5">
                  <c:v>0.14000000000000001</c:v>
                </c:pt>
                <c:pt idx="6">
                  <c:v>#N/A</c:v>
                </c:pt>
                <c:pt idx="7">
                  <c:v>0.06</c:v>
                </c:pt>
                <c:pt idx="8">
                  <c:v>#N/A</c:v>
                </c:pt>
                <c:pt idx="9">
                  <c:v>0.08</c:v>
                </c:pt>
              </c:numCache>
            </c:numRef>
          </c:val>
          <c:extLst>
            <c:ext xmlns:c16="http://schemas.microsoft.com/office/drawing/2014/chart" uri="{C3380CC4-5D6E-409C-BE32-E72D297353CC}">
              <c16:uniqueId val="{00000002-E894-4D23-8458-FE349E4E7F01}"/>
            </c:ext>
          </c:extLst>
        </c:ser>
        <c:ser>
          <c:idx val="3"/>
          <c:order val="3"/>
          <c:tx>
            <c:strRef>
              <c:f>データシート!$A$30</c:f>
              <c:strCache>
                <c:ptCount val="1"/>
                <c:pt idx="0">
                  <c:v>農業集落排水事業会計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#N/A</c:v>
                </c:pt>
                <c:pt idx="5">
                  <c:v>0.08</c:v>
                </c:pt>
                <c:pt idx="6">
                  <c:v>#N/A</c:v>
                </c:pt>
                <c:pt idx="7">
                  <c:v>0.12</c:v>
                </c:pt>
                <c:pt idx="8">
                  <c:v>#N/A</c:v>
                </c:pt>
                <c:pt idx="9">
                  <c:v>0.16</c:v>
                </c:pt>
              </c:numCache>
            </c:numRef>
          </c:val>
          <c:extLst>
            <c:ext xmlns:c16="http://schemas.microsoft.com/office/drawing/2014/chart" uri="{C3380CC4-5D6E-409C-BE32-E72D297353CC}">
              <c16:uniqueId val="{00000003-E894-4D23-8458-FE349E4E7F01}"/>
            </c:ext>
          </c:extLst>
        </c:ser>
        <c:ser>
          <c:idx val="4"/>
          <c:order val="4"/>
          <c:tx>
            <c:strRef>
              <c:f>データシート!$A$31</c:f>
              <c:strCache>
                <c:ptCount val="1"/>
                <c:pt idx="0">
                  <c:v>簡易水道事業会計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#N/A</c:v>
                </c:pt>
                <c:pt idx="5">
                  <c:v>0.1</c:v>
                </c:pt>
                <c:pt idx="6">
                  <c:v>#N/A</c:v>
                </c:pt>
                <c:pt idx="7">
                  <c:v>0.15</c:v>
                </c:pt>
                <c:pt idx="8">
                  <c:v>#N/A</c:v>
                </c:pt>
                <c:pt idx="9">
                  <c:v>0.2</c:v>
                </c:pt>
              </c:numCache>
            </c:numRef>
          </c:val>
          <c:extLst>
            <c:ext xmlns:c16="http://schemas.microsoft.com/office/drawing/2014/chart" uri="{C3380CC4-5D6E-409C-BE32-E72D297353CC}">
              <c16:uniqueId val="{00000004-E894-4D23-8458-FE349E4E7F01}"/>
            </c:ext>
          </c:extLst>
        </c:ser>
        <c:ser>
          <c:idx val="5"/>
          <c:order val="5"/>
          <c:tx>
            <c:strRef>
              <c:f>データシート!$A$32</c:f>
              <c:strCache>
                <c:ptCount val="1"/>
                <c:pt idx="0">
                  <c:v>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#N/A</c:v>
                </c:pt>
                <c:pt idx="5">
                  <c:v>0.46</c:v>
                </c:pt>
                <c:pt idx="6">
                  <c:v>#N/A</c:v>
                </c:pt>
                <c:pt idx="7">
                  <c:v>0.76</c:v>
                </c:pt>
                <c:pt idx="8">
                  <c:v>#N/A</c:v>
                </c:pt>
                <c:pt idx="9">
                  <c:v>0.89</c:v>
                </c:pt>
              </c:numCache>
            </c:numRef>
          </c:val>
          <c:extLst>
            <c:ext xmlns:c16="http://schemas.microsoft.com/office/drawing/2014/chart" uri="{C3380CC4-5D6E-409C-BE32-E72D297353CC}">
              <c16:uniqueId val="{00000005-E894-4D23-8458-FE349E4E7F01}"/>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2.46</c:v>
                </c:pt>
                <c:pt idx="2">
                  <c:v>#N/A</c:v>
                </c:pt>
                <c:pt idx="3">
                  <c:v>0.95</c:v>
                </c:pt>
                <c:pt idx="4">
                  <c:v>#N/A</c:v>
                </c:pt>
                <c:pt idx="5">
                  <c:v>0.61</c:v>
                </c:pt>
                <c:pt idx="6">
                  <c:v>#N/A</c:v>
                </c:pt>
                <c:pt idx="7">
                  <c:v>0.68</c:v>
                </c:pt>
                <c:pt idx="8">
                  <c:v>#N/A</c:v>
                </c:pt>
                <c:pt idx="9">
                  <c:v>1.36</c:v>
                </c:pt>
              </c:numCache>
            </c:numRef>
          </c:val>
          <c:extLst>
            <c:ext xmlns:c16="http://schemas.microsoft.com/office/drawing/2014/chart" uri="{C3380CC4-5D6E-409C-BE32-E72D297353CC}">
              <c16:uniqueId val="{00000006-E894-4D23-8458-FE349E4E7F01}"/>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1.49</c:v>
                </c:pt>
                <c:pt idx="2">
                  <c:v>#N/A</c:v>
                </c:pt>
                <c:pt idx="3">
                  <c:v>1.74</c:v>
                </c:pt>
                <c:pt idx="4">
                  <c:v>#N/A</c:v>
                </c:pt>
                <c:pt idx="5">
                  <c:v>0.95</c:v>
                </c:pt>
                <c:pt idx="6">
                  <c:v>#N/A</c:v>
                </c:pt>
                <c:pt idx="7">
                  <c:v>0.82</c:v>
                </c:pt>
                <c:pt idx="8">
                  <c:v>#N/A</c:v>
                </c:pt>
                <c:pt idx="9">
                  <c:v>1.65</c:v>
                </c:pt>
              </c:numCache>
            </c:numRef>
          </c:val>
          <c:extLst>
            <c:ext xmlns:c16="http://schemas.microsoft.com/office/drawing/2014/chart" uri="{C3380CC4-5D6E-409C-BE32-E72D297353CC}">
              <c16:uniqueId val="{00000007-E894-4D23-8458-FE349E4E7F0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5.77</c:v>
                </c:pt>
                <c:pt idx="2">
                  <c:v>#N/A</c:v>
                </c:pt>
                <c:pt idx="3">
                  <c:v>8.09</c:v>
                </c:pt>
                <c:pt idx="4">
                  <c:v>#N/A</c:v>
                </c:pt>
                <c:pt idx="5">
                  <c:v>7.08</c:v>
                </c:pt>
                <c:pt idx="6">
                  <c:v>#N/A</c:v>
                </c:pt>
                <c:pt idx="7">
                  <c:v>7.99</c:v>
                </c:pt>
                <c:pt idx="8">
                  <c:v>#N/A</c:v>
                </c:pt>
                <c:pt idx="9">
                  <c:v>7.61</c:v>
                </c:pt>
              </c:numCache>
            </c:numRef>
          </c:val>
          <c:extLst>
            <c:ext xmlns:c16="http://schemas.microsoft.com/office/drawing/2014/chart" uri="{C3380CC4-5D6E-409C-BE32-E72D297353CC}">
              <c16:uniqueId val="{00000008-E894-4D23-8458-FE349E4E7F0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5.93</c:v>
                </c:pt>
                <c:pt idx="2">
                  <c:v>#N/A</c:v>
                </c:pt>
                <c:pt idx="3">
                  <c:v>6.83</c:v>
                </c:pt>
                <c:pt idx="4">
                  <c:v>#N/A</c:v>
                </c:pt>
                <c:pt idx="5">
                  <c:v>7.98</c:v>
                </c:pt>
                <c:pt idx="6">
                  <c:v>#N/A</c:v>
                </c:pt>
                <c:pt idx="7">
                  <c:v>8.32</c:v>
                </c:pt>
                <c:pt idx="8">
                  <c:v>#N/A</c:v>
                </c:pt>
                <c:pt idx="9">
                  <c:v>7.64</c:v>
                </c:pt>
              </c:numCache>
            </c:numRef>
          </c:val>
          <c:extLst>
            <c:ext xmlns:c16="http://schemas.microsoft.com/office/drawing/2014/chart" uri="{C3380CC4-5D6E-409C-BE32-E72D297353CC}">
              <c16:uniqueId val="{00000009-E894-4D23-8458-FE349E4E7F0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1163</c:v>
                </c:pt>
                <c:pt idx="5">
                  <c:v>1134</c:v>
                </c:pt>
                <c:pt idx="8">
                  <c:v>1050</c:v>
                </c:pt>
                <c:pt idx="11">
                  <c:v>1011</c:v>
                </c:pt>
                <c:pt idx="14">
                  <c:v>988</c:v>
                </c:pt>
              </c:numCache>
            </c:numRef>
          </c:val>
          <c:extLst>
            <c:ext xmlns:c16="http://schemas.microsoft.com/office/drawing/2014/chart" uri="{C3380CC4-5D6E-409C-BE32-E72D297353CC}">
              <c16:uniqueId val="{00000000-E41A-465E-A925-FB1A02A67C1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41A-465E-A925-FB1A02A67C1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c:v>
                </c:pt>
                <c:pt idx="3">
                  <c:v>2</c:v>
                </c:pt>
                <c:pt idx="6">
                  <c:v>1</c:v>
                </c:pt>
                <c:pt idx="9">
                  <c:v>0</c:v>
                </c:pt>
                <c:pt idx="12">
                  <c:v>0</c:v>
                </c:pt>
              </c:numCache>
            </c:numRef>
          </c:val>
          <c:extLst>
            <c:ext xmlns:c16="http://schemas.microsoft.com/office/drawing/2014/chart" uri="{C3380CC4-5D6E-409C-BE32-E72D297353CC}">
              <c16:uniqueId val="{00000002-E41A-465E-A925-FB1A02A67C1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153</c:v>
                </c:pt>
                <c:pt idx="3">
                  <c:v>166</c:v>
                </c:pt>
                <c:pt idx="6">
                  <c:v>110</c:v>
                </c:pt>
                <c:pt idx="9">
                  <c:v>17</c:v>
                </c:pt>
                <c:pt idx="12">
                  <c:v>15</c:v>
                </c:pt>
              </c:numCache>
            </c:numRef>
          </c:val>
          <c:extLst>
            <c:ext xmlns:c16="http://schemas.microsoft.com/office/drawing/2014/chart" uri="{C3380CC4-5D6E-409C-BE32-E72D297353CC}">
              <c16:uniqueId val="{00000003-E41A-465E-A925-FB1A02A67C1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453</c:v>
                </c:pt>
                <c:pt idx="3">
                  <c:v>508</c:v>
                </c:pt>
                <c:pt idx="6">
                  <c:v>304</c:v>
                </c:pt>
                <c:pt idx="9">
                  <c:v>281</c:v>
                </c:pt>
                <c:pt idx="12">
                  <c:v>251</c:v>
                </c:pt>
              </c:numCache>
            </c:numRef>
          </c:val>
          <c:extLst>
            <c:ext xmlns:c16="http://schemas.microsoft.com/office/drawing/2014/chart" uri="{C3380CC4-5D6E-409C-BE32-E72D297353CC}">
              <c16:uniqueId val="{00000004-E41A-465E-A925-FB1A02A67C1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41A-465E-A925-FB1A02A67C1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41A-465E-A925-FB1A02A67C1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938</c:v>
                </c:pt>
                <c:pt idx="3">
                  <c:v>926</c:v>
                </c:pt>
                <c:pt idx="6">
                  <c:v>904</c:v>
                </c:pt>
                <c:pt idx="9">
                  <c:v>918</c:v>
                </c:pt>
                <c:pt idx="12">
                  <c:v>942</c:v>
                </c:pt>
              </c:numCache>
            </c:numRef>
          </c:val>
          <c:extLst>
            <c:ext xmlns:c16="http://schemas.microsoft.com/office/drawing/2014/chart" uri="{C3380CC4-5D6E-409C-BE32-E72D297353CC}">
              <c16:uniqueId val="{00000007-E41A-465E-A925-FB1A02A67C1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384</c:v>
                </c:pt>
                <c:pt idx="2">
                  <c:v>#N/A</c:v>
                </c:pt>
                <c:pt idx="3">
                  <c:v>#N/A</c:v>
                </c:pt>
                <c:pt idx="4">
                  <c:v>468</c:v>
                </c:pt>
                <c:pt idx="5">
                  <c:v>#N/A</c:v>
                </c:pt>
                <c:pt idx="6">
                  <c:v>#N/A</c:v>
                </c:pt>
                <c:pt idx="7">
                  <c:v>269</c:v>
                </c:pt>
                <c:pt idx="8">
                  <c:v>#N/A</c:v>
                </c:pt>
                <c:pt idx="9">
                  <c:v>#N/A</c:v>
                </c:pt>
                <c:pt idx="10">
                  <c:v>205</c:v>
                </c:pt>
                <c:pt idx="11">
                  <c:v>#N/A</c:v>
                </c:pt>
                <c:pt idx="12">
                  <c:v>#N/A</c:v>
                </c:pt>
                <c:pt idx="13">
                  <c:v>220</c:v>
                </c:pt>
                <c:pt idx="14">
                  <c:v>#N/A</c:v>
                </c:pt>
              </c:numCache>
            </c:numRef>
          </c:val>
          <c:smooth val="0"/>
          <c:extLst>
            <c:ext xmlns:c16="http://schemas.microsoft.com/office/drawing/2014/chart" uri="{C3380CC4-5D6E-409C-BE32-E72D297353CC}">
              <c16:uniqueId val="{00000008-E41A-465E-A925-FB1A02A67C1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10491</c:v>
                </c:pt>
                <c:pt idx="5">
                  <c:v>10114</c:v>
                </c:pt>
                <c:pt idx="8">
                  <c:v>9800</c:v>
                </c:pt>
                <c:pt idx="11">
                  <c:v>10228</c:v>
                </c:pt>
                <c:pt idx="14">
                  <c:v>10057</c:v>
                </c:pt>
              </c:numCache>
            </c:numRef>
          </c:val>
          <c:extLst>
            <c:ext xmlns:c16="http://schemas.microsoft.com/office/drawing/2014/chart" uri="{C3380CC4-5D6E-409C-BE32-E72D297353CC}">
              <c16:uniqueId val="{00000000-1D91-4438-B041-547BDAB0A08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287</c:v>
                </c:pt>
                <c:pt idx="5">
                  <c:v>242</c:v>
                </c:pt>
                <c:pt idx="8">
                  <c:v>196</c:v>
                </c:pt>
                <c:pt idx="11">
                  <c:v>151</c:v>
                </c:pt>
                <c:pt idx="14">
                  <c:v>107</c:v>
                </c:pt>
              </c:numCache>
            </c:numRef>
          </c:val>
          <c:extLst>
            <c:ext xmlns:c16="http://schemas.microsoft.com/office/drawing/2014/chart" uri="{C3380CC4-5D6E-409C-BE32-E72D297353CC}">
              <c16:uniqueId val="{00000001-1D91-4438-B041-547BDAB0A08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7282</c:v>
                </c:pt>
                <c:pt idx="5">
                  <c:v>6468</c:v>
                </c:pt>
                <c:pt idx="8">
                  <c:v>6820</c:v>
                </c:pt>
                <c:pt idx="11">
                  <c:v>7245</c:v>
                </c:pt>
                <c:pt idx="14">
                  <c:v>8796</c:v>
                </c:pt>
              </c:numCache>
            </c:numRef>
          </c:val>
          <c:extLst>
            <c:ext xmlns:c16="http://schemas.microsoft.com/office/drawing/2014/chart" uri="{C3380CC4-5D6E-409C-BE32-E72D297353CC}">
              <c16:uniqueId val="{00000002-1D91-4438-B041-547BDAB0A08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D91-4438-B041-547BDAB0A08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D91-4438-B041-547BDAB0A08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16</c:v>
                </c:pt>
                <c:pt idx="3">
                  <c:v>12</c:v>
                </c:pt>
                <c:pt idx="6">
                  <c:v>14</c:v>
                </c:pt>
                <c:pt idx="9">
                  <c:v>0</c:v>
                </c:pt>
                <c:pt idx="12">
                  <c:v>0</c:v>
                </c:pt>
              </c:numCache>
            </c:numRef>
          </c:val>
          <c:extLst>
            <c:ext xmlns:c16="http://schemas.microsoft.com/office/drawing/2014/chart" uri="{C3380CC4-5D6E-409C-BE32-E72D297353CC}">
              <c16:uniqueId val="{00000005-1D91-4438-B041-547BDAB0A08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3124</c:v>
                </c:pt>
                <c:pt idx="3">
                  <c:v>2904</c:v>
                </c:pt>
                <c:pt idx="6">
                  <c:v>2883</c:v>
                </c:pt>
                <c:pt idx="9">
                  <c:v>2898</c:v>
                </c:pt>
                <c:pt idx="12">
                  <c:v>2962</c:v>
                </c:pt>
              </c:numCache>
            </c:numRef>
          </c:val>
          <c:extLst>
            <c:ext xmlns:c16="http://schemas.microsoft.com/office/drawing/2014/chart" uri="{C3380CC4-5D6E-409C-BE32-E72D297353CC}">
              <c16:uniqueId val="{00000006-1D91-4438-B041-547BDAB0A08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379</c:v>
                </c:pt>
                <c:pt idx="3">
                  <c:v>209</c:v>
                </c:pt>
                <c:pt idx="6">
                  <c:v>101</c:v>
                </c:pt>
                <c:pt idx="9">
                  <c:v>83</c:v>
                </c:pt>
                <c:pt idx="12">
                  <c:v>70</c:v>
                </c:pt>
              </c:numCache>
            </c:numRef>
          </c:val>
          <c:extLst>
            <c:ext xmlns:c16="http://schemas.microsoft.com/office/drawing/2014/chart" uri="{C3380CC4-5D6E-409C-BE32-E72D297353CC}">
              <c16:uniqueId val="{00000007-1D91-4438-B041-547BDAB0A08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4726</c:v>
                </c:pt>
                <c:pt idx="3">
                  <c:v>4628</c:v>
                </c:pt>
                <c:pt idx="6">
                  <c:v>3809</c:v>
                </c:pt>
                <c:pt idx="9">
                  <c:v>3028</c:v>
                </c:pt>
                <c:pt idx="12">
                  <c:v>2874</c:v>
                </c:pt>
              </c:numCache>
            </c:numRef>
          </c:val>
          <c:extLst>
            <c:ext xmlns:c16="http://schemas.microsoft.com/office/drawing/2014/chart" uri="{C3380CC4-5D6E-409C-BE32-E72D297353CC}">
              <c16:uniqueId val="{00000008-1D91-4438-B041-547BDAB0A08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5</c:v>
                </c:pt>
                <c:pt idx="3">
                  <c:v>2</c:v>
                </c:pt>
                <c:pt idx="6">
                  <c:v>0</c:v>
                </c:pt>
                <c:pt idx="9">
                  <c:v>0</c:v>
                </c:pt>
                <c:pt idx="12">
                  <c:v>0</c:v>
                </c:pt>
              </c:numCache>
            </c:numRef>
          </c:val>
          <c:extLst>
            <c:ext xmlns:c16="http://schemas.microsoft.com/office/drawing/2014/chart" uri="{C3380CC4-5D6E-409C-BE32-E72D297353CC}">
              <c16:uniqueId val="{00000009-1D91-4438-B041-547BDAB0A08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9519</c:v>
                </c:pt>
                <c:pt idx="3">
                  <c:v>9487</c:v>
                </c:pt>
                <c:pt idx="6">
                  <c:v>9694</c:v>
                </c:pt>
                <c:pt idx="9">
                  <c:v>11608</c:v>
                </c:pt>
                <c:pt idx="12">
                  <c:v>12665</c:v>
                </c:pt>
              </c:numCache>
            </c:numRef>
          </c:val>
          <c:extLst>
            <c:ext xmlns:c16="http://schemas.microsoft.com/office/drawing/2014/chart" uri="{C3380CC4-5D6E-409C-BE32-E72D297353CC}">
              <c16:uniqueId val="{0000000A-1D91-4438-B041-547BDAB0A08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418</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D91-4438-B041-547BDAB0A08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897</c:v>
                </c:pt>
                <c:pt idx="1">
                  <c:v>772</c:v>
                </c:pt>
                <c:pt idx="2">
                  <c:v>912</c:v>
                </c:pt>
              </c:numCache>
            </c:numRef>
          </c:val>
          <c:extLst>
            <c:ext xmlns:c16="http://schemas.microsoft.com/office/drawing/2014/chart" uri="{C3380CC4-5D6E-409C-BE32-E72D297353CC}">
              <c16:uniqueId val="{00000000-EC17-476B-9726-5B5D463D07B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985</c:v>
                </c:pt>
                <c:pt idx="1">
                  <c:v>1000</c:v>
                </c:pt>
                <c:pt idx="2">
                  <c:v>1213</c:v>
                </c:pt>
              </c:numCache>
            </c:numRef>
          </c:val>
          <c:extLst>
            <c:ext xmlns:c16="http://schemas.microsoft.com/office/drawing/2014/chart" uri="{C3380CC4-5D6E-409C-BE32-E72D297353CC}">
              <c16:uniqueId val="{00000001-EC17-476B-9726-5B5D463D07B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4402</c:v>
                </c:pt>
                <c:pt idx="1">
                  <c:v>5078</c:v>
                </c:pt>
                <c:pt idx="2">
                  <c:v>6257</c:v>
                </c:pt>
              </c:numCache>
            </c:numRef>
          </c:val>
          <c:extLst>
            <c:ext xmlns:c16="http://schemas.microsoft.com/office/drawing/2014/chart" uri="{C3380CC4-5D6E-409C-BE32-E72D297353CC}">
              <c16:uniqueId val="{00000002-EC17-476B-9726-5B5D463D07B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{BE251643-EF10-475A-A14A-D7AA8D4E3493}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195B-4BC9-890B-38B8C19997C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{597B5D70-A7DD-4995-B87F-106C33412F33}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95B-4BC9-890B-38B8C19997C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{D155D1D5-1D03-4A99-B751-498E309F54FA}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95B-4BC9-890B-38B8C19997C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{F1567B9A-6132-4AA0-AF8D-31719A6959A8}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95B-4BC9-890B-38B8C19997C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{904B945E-D038-4024-9C18-246697A1D3CD}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95B-4BC9-890B-38B8C19997CA}"/>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{867F5417-7C60-4186-9D7B-1A78B3B72FE1}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195B-4BC9-890B-38B8C19997CA}"/>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{AE04D435-8C35-421E-9808-93DED2C543FB}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195B-4BC9-890B-38B8C19997C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{712ADC22-39E1-4849-97B6-1CC4E38BB674}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195B-4BC9-890B-38B8C19997C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{2D34D733-34B4-4A53-925E-3CD6B36233DC}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195B-4BC9-890B-38B8C19997C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61.9</c:v>
                </c:pt>
                <c:pt idx="8">
                  <c:v>63.2</c:v>
                </c:pt>
                <c:pt idx="16">
                  <c:v>64.599999999999994</c:v>
                </c:pt>
                <c:pt idx="24">
                  <c:v>65.599999999999994</c:v>
                </c:pt>
                <c:pt idx="32">
                  <c:v>64.8</c:v>
                </c:pt>
              </c:numCache>
            </c:numRef>
          </c:xVal>
          <c:yVal>
            <c:numRef>
              <c:f>公会計指標分析・財政指標組合せ分析表!$BP$51:$DC$51</c:f>
              <c:numCache>
                <c:formatCode>#,##0.0;"▲ "#,##0.0</c:formatCode>
                <c:ptCount val="40"/>
                <c:pt idx="8">
                  <c:v>5.4</c:v>
                </c:pt>
              </c:numCache>
            </c:numRef>
          </c:yVal>
          <c:smooth val="0"/>
          <c:extLst>
            <c:ext xmlns:c16="http://schemas.microsoft.com/office/drawing/2014/chart" uri="{C3380CC4-5D6E-409C-BE32-E72D297353CC}">
              <c16:uniqueId val="{00000009-195B-4BC9-890B-38B8C19997C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{327A18A5-A8AC-44D2-AD25-63A3FA457EB0}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195B-4BC9-890B-38B8C19997C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{96A5C84B-8E5D-43C4-8650-A360377A4D7F}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95B-4BC9-890B-38B8C19997C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{6B951F37-C968-4B9A-998A-1CEE7EAFC421}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95B-4BC9-890B-38B8C19997C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{3F9AA34E-3B2E-4C76-A338-F83416E13DFE}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95B-4BC9-890B-38B8C19997C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{27306D36-E462-4D1C-94EB-D91E464FEF14}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95B-4BC9-890B-38B8C19997CA}"/>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{542C469C-D729-4929-ACA8-0034DDFE5290}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195B-4BC9-890B-38B8C19997CA}"/>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{454EE116-5C49-440F-95A2-29B2D4CED675}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195B-4BC9-890B-38B8C19997C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{979E419F-8601-4BD0-8F3B-8106C6614CE1}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195B-4BC9-890B-38B8C19997C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{2E88DC41-9557-48D5-9560-000730FF4DDA}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195B-4BC9-890B-38B8C19997C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56.1</c:v>
                </c:pt>
                <c:pt idx="8">
                  <c:v>57.5</c:v>
                </c:pt>
                <c:pt idx="16">
                  <c:v>58.5</c:v>
                </c:pt>
                <c:pt idx="24">
                  <c:v>58.9</c:v>
                </c:pt>
                <c:pt idx="32">
                  <c:v>61.4</c:v>
                </c:pt>
              </c:numCache>
            </c:numRef>
          </c:xVal>
          <c:yVal>
            <c:numRef>
              <c:f>公会計指標分析・財政指標組合せ分析表!$BP$55:$DC$55</c:f>
              <c:numCache>
                <c:formatCode>#,##0.0;"▲ "#,##0.0</c:formatCode>
                <c:ptCount val="40"/>
                <c:pt idx="0">
                  <c:v>19</c:v>
                </c:pt>
                <c:pt idx="8">
                  <c:v>15.3</c:v>
                </c:pt>
                <c:pt idx="16">
                  <c:v>14.9</c:v>
                </c:pt>
                <c:pt idx="24">
                  <c:v>14.5</c:v>
                </c:pt>
                <c:pt idx="32">
                  <c:v>13.3</c:v>
                </c:pt>
              </c:numCache>
            </c:numRef>
          </c:yVal>
          <c:smooth val="0"/>
          <c:extLst>
            <c:ext xmlns:c16="http://schemas.microsoft.com/office/drawing/2014/chart" uri="{C3380CC4-5D6E-409C-BE32-E72D297353CC}">
              <c16:uniqueId val="{00000013-195B-4BC9-890B-38B8C19997CA}"/>
            </c:ext>
          </c:extLst>
        </c:ser>
        <c:dLbls>
          <c:showLegendKey val="0"/>
          <c:showVal val="1"/>
          <c:showCatName val="0"/>
          <c:showSerName val="0"/>
          <c:showPercent val="0"/>
          <c:showBubbleSize val="0"/>
        </c:dLbls>
        <c:axId val="46179840"/>
        <c:axId val="46181760"/>
      </c:scatterChart>
      <c:valAx>
        <c:axId val="46179840"/>
        <c:scaling>
          <c:orientation val="maxMin"/>
          <c:max val="64"/>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{229BC9AA-0BE4-4EE0-BE7A-8080CA4E4C95}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23DA-47C0-A61C-6DC4D612B01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{9ACA86A2-817B-495E-A9F0-3CC17AB8ED75}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3DA-47C0-A61C-6DC4D612B01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{B1618719-894A-4B10-B5DF-84AA5BEDBA79}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3DA-47C0-A61C-6DC4D612B01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{CB3978B2-073F-4510-8DB2-7637CF7B6723}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3DA-47C0-A61C-6DC4D612B01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{9C7A61AA-DE21-478B-9B7F-A22E1F78E479}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3DA-47C0-A61C-6DC4D612B01B}"/>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{BD46D9E3-5796-4922-9F7E-CCD62C4F4184}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23DA-47C0-A61C-6DC4D612B01B}"/>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{CD0304EB-556D-4A30-BDA9-F0138511AE55}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23DA-47C0-A61C-6DC4D612B01B}"/>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{9FB676B5-F507-48CF-8A17-D1D0117BA786}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23DA-47C0-A61C-6DC4D612B01B}"/>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{4F0E1321-AE84-44C4-B3B8-6E4419B0D177}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23DA-47C0-A61C-6DC4D612B01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5.2</c:v>
                </c:pt>
                <c:pt idx="8">
                  <c:v>5.4</c:v>
                </c:pt>
                <c:pt idx="16">
                  <c:v>4.8</c:v>
                </c:pt>
                <c:pt idx="24">
                  <c:v>4</c:v>
                </c:pt>
                <c:pt idx="32">
                  <c:v>2.9</c:v>
                </c:pt>
              </c:numCache>
            </c:numRef>
          </c:xVal>
          <c:yVal>
            <c:numRef>
              <c:f>公会計指標分析・財政指標組合せ分析表!$BP$73:$DC$73</c:f>
              <c:numCache>
                <c:formatCode>#,##0.0;"▲ "#,##0.0</c:formatCode>
                <c:ptCount val="40"/>
                <c:pt idx="8">
                  <c:v>5.4</c:v>
                </c:pt>
              </c:numCache>
            </c:numRef>
          </c:yVal>
          <c:smooth val="0"/>
          <c:extLst>
            <c:ext xmlns:c16="http://schemas.microsoft.com/office/drawing/2014/chart" uri="{C3380CC4-5D6E-409C-BE32-E72D297353CC}">
              <c16:uniqueId val="{00000009-23DA-47C0-A61C-6DC4D612B01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{C72A82E0-D3B4-4ABB-926F-A7A8DAF460FD}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23DA-47C0-A61C-6DC4D612B01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{B50F70C7-7F05-4BF7-9421-98D76B5C8910}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3DA-47C0-A61C-6DC4D612B01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{C110286C-2BD8-435B-B197-CC24D5C30300}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3DA-47C0-A61C-6DC4D612B01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{6E924B90-C808-469C-AA6A-3020439C94A3}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3DA-47C0-A61C-6DC4D612B01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{95D99D78-EE67-40DF-8AFF-76AAFC63ABE7}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3DA-47C0-A61C-6DC4D612B01B}"/>
                </c:ext>
              </c:extLst>
            </c:dLbl>
            <c:dLbl>
              <c:idx val="8"/>
              <c:layout>
                <c:manualLayout>
                  <c:x val="0"/>
                  <c:y val="3.3098854927060425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{50BA21AB-9712-4D12-8490-2B743F7AA041}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23DA-47C0-A61C-6DC4D612B01B}"/>
                </c:ext>
              </c:extLst>
            </c:dLbl>
            <c:dLbl>
              <c:idx val="16"/>
              <c:layout>
                <c:manualLayout>
                  <c:x val="0"/>
                  <c:y val="-2.786581611020428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{BC23F803-044C-454F-9566-E43E81E166AC}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23DA-47C0-A61C-6DC4D612B01B}"/>
                </c:ext>
              </c:extLst>
            </c:dLbl>
            <c:dLbl>
              <c:idx val="24"/>
              <c:layout>
                <c:manualLayout>
                  <c:x val="0"/>
                  <c:y val="1.892106825982743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{B1B70C71-21B8-4A25-80E1-B394C37ADA6E}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23DA-47C0-A61C-6DC4D612B01B}"/>
                </c:ext>
              </c:extLst>
            </c:dLbl>
            <c:dLbl>
              <c:idx val="32"/>
              <c:layout>
                <c:manualLayout>
                  <c:x val="0"/>
                  <c:y val="-2.4153250857760118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{A4153E0E-938A-41BA-9AF3-5F447D20B44E}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23DA-47C0-A61C-6DC4D612B01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8.5</c:v>
                </c:pt>
                <c:pt idx="16">
                  <c:v>8.5</c:v>
                </c:pt>
                <c:pt idx="24">
                  <c:v>8.4</c:v>
                </c:pt>
                <c:pt idx="32">
                  <c:v>8.4</c:v>
                </c:pt>
              </c:numCache>
            </c:numRef>
          </c:xVal>
          <c:yVal>
            <c:numRef>
              <c:f>公会計指標分析・財政指標組合せ分析表!$BP$77:$DC$77</c:f>
              <c:numCache>
                <c:formatCode>#,##0.0;"▲ "#,##0.0</c:formatCode>
                <c:ptCount val="40"/>
                <c:pt idx="0">
                  <c:v>19</c:v>
                </c:pt>
                <c:pt idx="8">
                  <c:v>15.3</c:v>
                </c:pt>
                <c:pt idx="16">
                  <c:v>14.9</c:v>
                </c:pt>
                <c:pt idx="24">
                  <c:v>14.5</c:v>
                </c:pt>
                <c:pt idx="32">
                  <c:v>13.3</c:v>
                </c:pt>
              </c:numCache>
            </c:numRef>
          </c:yVal>
          <c:smooth val="0"/>
          <c:extLst>
            <c:ext xmlns:c16="http://schemas.microsoft.com/office/drawing/2014/chart" uri="{C3380CC4-5D6E-409C-BE32-E72D297353CC}">
              <c16:uniqueId val="{00000013-23DA-47C0-A61C-6DC4D612B01B}"/>
            </c:ext>
          </c:extLst>
        </c:ser>
        <c:dLbls>
          <c:showLegendKey val="0"/>
          <c:showVal val="1"/>
          <c:showCatName val="0"/>
          <c:showSerName val="0"/>
          <c:showPercent val="0"/>
          <c:showBubbleSize val="0"/>
        </c:dLbls>
        <c:axId val="84219776"/>
        <c:axId val="84234240"/>
      </c:scatterChart>
      <c:valAx>
        <c:axId val="84219776"/>
        <c:scaling>
          <c:orientation val="maxMin"/>
          <c:max val="9"/>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宮崎県西都市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元利償還金等</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については、平成</a:t>
          </a:r>
          <a:r>
            <a:rPr kumimoji="1" lang="en-US" altLang="ja-JP" sz="1200">
              <a:latin typeface="ＭＳ ゴシック" pitchFamily="49" charset="-128"/>
              <a:ea typeface="ＭＳ ゴシック" pitchFamily="49" charset="-128"/>
            </a:rPr>
            <a:t>19</a:t>
          </a:r>
          <a:r>
            <a:rPr kumimoji="1" lang="ja-JP" altLang="en-US" sz="1200">
              <a:latin typeface="ＭＳ ゴシック" pitchFamily="49" charset="-128"/>
              <a:ea typeface="ＭＳ ゴシック" pitchFamily="49" charset="-128"/>
            </a:rPr>
            <a:t>年度から平成</a:t>
          </a:r>
          <a:r>
            <a:rPr kumimoji="1" lang="en-US" altLang="ja-JP" sz="1200">
              <a:latin typeface="ＭＳ ゴシック" pitchFamily="49" charset="-128"/>
              <a:ea typeface="ＭＳ ゴシック" pitchFamily="49" charset="-128"/>
            </a:rPr>
            <a:t>21</a:t>
          </a:r>
          <a:r>
            <a:rPr kumimoji="1" lang="ja-JP" altLang="en-US" sz="1200">
              <a:latin typeface="ＭＳ ゴシック" pitchFamily="49" charset="-128"/>
              <a:ea typeface="ＭＳ ゴシック" pitchFamily="49" charset="-128"/>
            </a:rPr>
            <a:t>年度までの繰上償還や起債抑制により、普通会計の元利償還金が</a:t>
          </a:r>
          <a:r>
            <a:rPr kumimoji="1" lang="en-US" altLang="ja-JP" sz="1200">
              <a:latin typeface="ＭＳ ゴシック" pitchFamily="49" charset="-128"/>
              <a:ea typeface="ＭＳ ゴシック" pitchFamily="49" charset="-128"/>
            </a:rPr>
            <a:t>9</a:t>
          </a:r>
          <a:r>
            <a:rPr kumimoji="1" lang="ja-JP" altLang="en-US" sz="1200">
              <a:latin typeface="ＭＳ ゴシック" pitchFamily="49" charset="-128"/>
              <a:ea typeface="ＭＳ ゴシック" pitchFamily="49" charset="-128"/>
            </a:rPr>
            <a:t>億円台前半まで減少していたが、令和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から再び増加し、今後新庁舎建設事業の償還が本格化することから上昇傾向が続くこととなる。公営企業債の元利償還金に対する繰入金は、令和元年度から起債残高の減少に伴い逓減傾向となり、全体では前年度から</a:t>
          </a:r>
          <a:r>
            <a:rPr kumimoji="1" lang="en-US" altLang="ja-JP" sz="1200">
              <a:latin typeface="ＭＳ ゴシック" pitchFamily="49" charset="-128"/>
              <a:ea typeface="ＭＳ ゴシック" pitchFamily="49" charset="-128"/>
            </a:rPr>
            <a:t>8</a:t>
          </a:r>
          <a:r>
            <a:rPr kumimoji="1" lang="ja-JP" altLang="en-US" sz="1200">
              <a:latin typeface="ＭＳ ゴシック" pitchFamily="49" charset="-128"/>
              <a:ea typeface="ＭＳ ゴシック" pitchFamily="49" charset="-128"/>
            </a:rPr>
            <a:t>百万円減の</a:t>
          </a:r>
          <a:r>
            <a:rPr kumimoji="1" lang="en-US" altLang="ja-JP" sz="1200">
              <a:latin typeface="ＭＳ ゴシック" pitchFamily="49" charset="-128"/>
              <a:ea typeface="ＭＳ ゴシック" pitchFamily="49" charset="-128"/>
            </a:rPr>
            <a:t>12</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8</a:t>
          </a:r>
          <a:r>
            <a:rPr kumimoji="1" lang="ja-JP" altLang="en-US" sz="1200">
              <a:latin typeface="ＭＳ ゴシック" pitchFamily="49" charset="-128"/>
              <a:ea typeface="ＭＳ ゴシック" pitchFamily="49" charset="-128"/>
            </a:rPr>
            <a:t>百万円となった。また、算入公債費等</a:t>
          </a:r>
          <a:r>
            <a:rPr kumimoji="1" lang="en-US" altLang="ja-JP" sz="1200">
              <a:latin typeface="ＭＳ ゴシック" pitchFamily="49" charset="-128"/>
              <a:ea typeface="ＭＳ ゴシック" pitchFamily="49" charset="-128"/>
            </a:rPr>
            <a:t>(B)</a:t>
          </a:r>
          <a:r>
            <a:rPr kumimoji="1" lang="ja-JP" altLang="en-US" sz="1200">
              <a:latin typeface="ＭＳ ゴシック" pitchFamily="49" charset="-128"/>
              <a:ea typeface="ＭＳ ゴシック" pitchFamily="49" charset="-128"/>
            </a:rPr>
            <a:t>については</a:t>
          </a:r>
          <a:r>
            <a:rPr kumimoji="1" lang="ja-JP" altLang="en-US" sz="1200">
              <a:solidFill>
                <a:srgbClr val="FF0000"/>
              </a:solidFill>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毎年減少傾向となっている。これらの結果、令和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年度は前年度から</a:t>
          </a:r>
          <a:r>
            <a:rPr kumimoji="1" lang="en-US" altLang="ja-JP" sz="1200">
              <a:latin typeface="ＭＳ ゴシック" pitchFamily="49" charset="-128"/>
              <a:ea typeface="ＭＳ ゴシック" pitchFamily="49" charset="-128"/>
            </a:rPr>
            <a:t>15</a:t>
          </a:r>
          <a:r>
            <a:rPr kumimoji="1" lang="ja-JP" altLang="en-US" sz="1200">
              <a:latin typeface="ＭＳ ゴシック" pitchFamily="49" charset="-128"/>
              <a:ea typeface="ＭＳ ゴシック" pitchFamily="49" charset="-128"/>
            </a:rPr>
            <a:t>百万円増の</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百万円となった。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今後は前述のとおり新庁舎建設事業の償還が本格化することから分子の数値は大きくなることが予想される。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宮崎県西都市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は</a:t>
          </a:r>
          <a:r>
            <a:rPr kumimoji="1" lang="ja-JP" altLang="en-US" sz="1400">
              <a:solidFill>
                <a:srgbClr val="FF0000"/>
              </a:solidFill>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年度から逓減傾向にあったが、令和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年度からは新庁舎建設事業（令和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年度まで）による一般会計等に係る地方債の現在高の増加に伴い、</a:t>
          </a:r>
          <a:r>
            <a:rPr kumimoji="1" lang="en-US" altLang="ja-JP" sz="1400">
              <a:latin typeface="ＭＳ ゴシック" pitchFamily="49" charset="-128"/>
              <a:ea typeface="ＭＳ ゴシック" pitchFamily="49" charset="-128"/>
            </a:rPr>
            <a:t>185</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71</a:t>
          </a:r>
          <a:r>
            <a:rPr kumimoji="1" lang="ja-JP" altLang="en-US" sz="1400">
              <a:latin typeface="ＭＳ ゴシック" pitchFamily="49" charset="-128"/>
              <a:ea typeface="ＭＳ ゴシック" pitchFamily="49" charset="-128"/>
            </a:rPr>
            <a:t>百万円となった。また充当可能財源等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は、将来負担額と同様令和元年度まで減少したが、ふるさと納税の堅調な伸びによるふるさと振興基金への積み増し等により増加に転じている。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これらの結果、令和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年度における将来負担比率の分子は、引き続き「－（マイナス）」となる▲</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90</a:t>
          </a:r>
          <a:r>
            <a:rPr kumimoji="1" lang="ja-JP" altLang="en-US" sz="1400">
              <a:latin typeface="ＭＳ ゴシック" pitchFamily="49" charset="-128"/>
              <a:ea typeface="ＭＳ ゴシック" pitchFamily="49" charset="-128"/>
            </a:rPr>
            <a:t>百万円となった。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宮崎県西都市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積立金は、ふるさと納税寄附金の堅調な伸びに伴いふるさと振興基金に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百万円積み立てるなど、全体で</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百万円を積み立てた。一方、繰入金は公共施設整備等基金から新庁舎建設事業へ</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百万円、環境整備事業基金から西都児湯環境整備事務組合負担金や下水道事業会計等へ</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百万円繰り入れるなど、</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基金から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百万円を取り崩した。これらの結果、基金全体としては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百万円の増（＋</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22.3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％）となり、基金残高は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基金残高は、ふるさと納税寄附金の状況に大きく左右されるが、今後は新庁舎建設事業の起債償還の本格化、中学校再編に伴う校舎建設事業といった大型事業等も計画されているため、繰越金等を活用し、それぞれの基金への積み増しに努め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ふるさと振興基金　　</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ふるさと納税寄附金の適正管理及び運用を目的とした基金</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環境整備事業基金　　</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環境整備に関する建設事業及び維持管理の財源に使用する基金</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公共施設整備等基金　</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公共施設の整備又は公共用地の取得に関する事業の財源に使用する基金</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退職手当基金　　　　</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職員の退職手当の財源に使用する基金</a:t>
          </a:r>
          <a:endParaRPr kumimoji="0"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高齢者保健福祉基金 </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高齢者の在宅及び保健福祉の増進を目的とする基金</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ふるさと振興基金　　</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ふるさと納税寄附金の増により、</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環境整備事業基金　　</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前年度からの純繰越金の一部など優先的に積み増しを行った結果、</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98</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公共施設整備等基金　</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新庁舎建設事業の財源として活用した</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今後の大型事業に備えて</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額となった。</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退職手当基金　　　　</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定年退職者の年度毎の状況により基金残高を調整した結果、</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79</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高齢者保健福祉基金　</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増減なし</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ふるさと振興基金　　</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ふるさと納税寄付金の状況により、それぞれの年度毎に判断する。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環境整備事業基金　　</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環境事業に関する需要は未だ多いため、財源不足が解消すれば積み増す方向で検討している。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公共施設整備等基金　</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新庁舎建設事業に伴い大きく減少しているが、今後は他の大型事業に備えて積立予定。</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退職手当基金　　　　</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退職者の状況に応じて必要額を積立予定。</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高齢者保健福祉基金　</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基金の目的に資する事業の有無により年度毎に判断する。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近年は微増傾向にあったが、令和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年度に西都原運動公園野球場改修事業に伴う取り崩しにより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百万円となり減少した。令和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年度は臨時経済対策費分を積み立てたことにより、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百万円増（＋</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18.1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近年勢いを増す災害や不安定な経済情勢への対応のため、過去の実績等も勘案しながら、基本的に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億円程度の基金残高水準を保っていくよう努めている。また、年度毎の財政事情に応じて積み増しや取り崩しを行うこととしている。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取り崩し額は例年</a:t>
          </a:r>
          <a:r>
            <a:rPr kumimoji="1" lang="ja-JP" altLang="en-US" sz="1400">
              <a:solidFill>
                <a:srgbClr val="FF0000"/>
              </a:solidFill>
              <a:effectLst/>
              <a:latin typeface="ＭＳ ゴシック" panose="020B0609070205080204" pitchFamily="49" charset="-128"/>
              <a:ea typeface="ＭＳ ゴシック" panose="020B0609070205080204" pitchFamily="49" charset="-128"/>
              <a:cs typeface="+mn-cs"/>
            </a:rPr>
            <a:t>どおり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億円とし、積立額は前年度からの純繰越金の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となる</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億円を積み立てたこと等により、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百万円の増（＋</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21.3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前年度からの純繰越金の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を積み立てることとしている。今後は新庁舎建設事業に係る起債償還が本格化することや中学校再編事業といった大型事業もあるため、それらに備えた積み増しを行うこととしている。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45CD561-1FF8-4C83-9171-131EB12C32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D5264F7-846F-4941-B328-63C48D4FA8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D88FF788-3A2B-4219-B617-89562886D1E6}"/>
            </a:ext>
          </a:extLst>
        </xdr:cNvPr>
        <xdr:cNvSpPr/>
      </xdr:nvSpPr>
      <xdr:spPr>
        <a:xfrm>
          <a:off x="1149858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9EAB8C6A-1DF7-4B5A-AEA9-BEEA821DC54D}"/>
            </a:ext>
          </a:extLst>
        </xdr:cNvPr>
        <xdr:cNvSpPr/>
      </xdr:nvSpPr>
      <xdr:spPr>
        <a:xfrm>
          <a:off x="1418082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B4B1C9DE-091A-406F-A5B3-DCC5CF437587}"/>
            </a:ext>
          </a:extLst>
        </xdr:cNvPr>
        <xdr:cNvSpPr/>
      </xdr:nvSpPr>
      <xdr:spPr>
        <a:xfrm>
          <a:off x="1552194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CFFC4AE3-7F7F-4999-A10D-D508F0AEEBA9}"/>
            </a:ext>
          </a:extLst>
        </xdr:cNvPr>
        <xdr:cNvSpPr/>
      </xdr:nvSpPr>
      <xdr:spPr>
        <a:xfrm>
          <a:off x="1686306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819EE7B9-C0E5-44F7-9A70-3188521AB2C1}"/>
            </a:ext>
          </a:extLst>
        </xdr:cNvPr>
        <xdr:cNvSpPr/>
      </xdr:nvSpPr>
      <xdr:spPr>
        <a:xfrm>
          <a:off x="1149858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C07451EA-AF92-4F80-9CB6-1B318F588268}"/>
            </a:ext>
          </a:extLst>
        </xdr:cNvPr>
        <xdr:cNvSpPr/>
      </xdr:nvSpPr>
      <xdr:spPr>
        <a:xfrm>
          <a:off x="1418082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5CBD5160-85C9-490E-B368-367BBDF166B7}"/>
            </a:ext>
          </a:extLst>
        </xdr:cNvPr>
        <xdr:cNvSpPr/>
      </xdr:nvSpPr>
      <xdr:spPr>
        <a:xfrm>
          <a:off x="1552194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406D2470-9C79-486D-B6E5-E204E3723B44}"/>
            </a:ext>
          </a:extLst>
        </xdr:cNvPr>
        <xdr:cNvSpPr/>
      </xdr:nvSpPr>
      <xdr:spPr>
        <a:xfrm>
          <a:off x="1686306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65BD7961-427E-4620-82C8-162D8664B7D5}"/>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92BBF878-48C5-4B64-9463-19359C931600}"/>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0FCFFCF8-2FEE-4348-BF26-8A6A7AFEE2F9}"/>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2C14ADC9-FA3E-46A3-8401-CD74A17D5DF1}"/>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宮崎県西都市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56AAE79B-CE48-4875-9905-50AF56E2AF0C}"/>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C93B6B32-3373-41F8-81FE-781D43694BA8}"/>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CB6089BD-6175-4FDE-AA77-92959CD1CF32}"/>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C4696EF4-9B31-4324-9C31-1F913C87B178}"/>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6C6C0368-4426-430F-BCE3-8B0ECDAA8C1B}"/>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5F703C31-59AC-4332-92F1-E009A4B85633}"/>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29,190
29,045
438.79
25,744,758
24,793,895
724,773
9,397,952
12,665,079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DB806E91-AEF1-4FC1-A336-3041217CA961}"/>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4928655D-3E8A-4E5B-AA5C-7A2F8DB2F4BA}"/>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36932C01-1E78-4B89-9F82-FE461A365281}"/>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86880BBD-2641-453E-A6C5-4441604683A8}"/>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4093D997-67BB-4484-A683-D71F7581C406}"/>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80FDF1E4-82F5-44B1-ACB0-1985C716888D}"/>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CADDD940-94E1-46D1-B79C-45C9B57038D4}"/>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5A446CCD-4198-4828-B68C-CC99840D7F2C}"/>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56593257-375A-4B33-A786-5F389F3CDAB6}"/>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C21B69A8-CAA7-4765-804A-98722FC236E5}"/>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21E3D161-0443-42F8-B85F-36FDAFF7E081}"/>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6D7B1BDE-21FF-4FF7-9755-6BBF14275017}"/>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CAE0A766-EEB1-4D0A-9BCF-70993DD42501}"/>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8799C961-2EAF-4E55-9AC2-27EBD303F078}"/>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DEC16B76-B578-40E7-85C1-1E67D017633D}"/>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9AAFB3E6-62B5-4156-92D4-CF0DD03255B6}"/>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53BED669-3A8E-4ABA-BA7F-9051A4D02051}"/>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a:extLst>
            <a:ext uri="{FF2B5EF4-FFF2-40B4-BE49-F238E27FC236}">
              <a16:creationId xmlns:a16="http://schemas.microsoft.com/office/drawing/2014/main" id="{89E68E28-8BC9-40B6-AEDC-DACCFBE3E6C1}"/>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a:extLst>
            <a:ext uri="{FF2B5EF4-FFF2-40B4-BE49-F238E27FC236}">
              <a16:creationId xmlns:a16="http://schemas.microsoft.com/office/drawing/2014/main" id="{ABECE205-DF63-4C78-9ED4-DECACA1E9F61}"/>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1" name="テキスト ボックス 40">
          <a:extLst>
            <a:ext uri="{FF2B5EF4-FFF2-40B4-BE49-F238E27FC236}">
              <a16:creationId xmlns:a16="http://schemas.microsoft.com/office/drawing/2014/main" id="{DC2BA031-9D34-49AB-BFC4-38B27F27698A}"/>
            </a:ext>
          </a:extLst>
        </xdr:cNvPr>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a:extLst>
            <a:ext uri="{FF2B5EF4-FFF2-40B4-BE49-F238E27FC236}">
              <a16:creationId xmlns:a16="http://schemas.microsoft.com/office/drawing/2014/main" id="{C798E9B6-1D8F-4F0F-ABEB-F79739DEB230}"/>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a:extLst>
            <a:ext uri="{FF2B5EF4-FFF2-40B4-BE49-F238E27FC236}">
              <a16:creationId xmlns:a16="http://schemas.microsoft.com/office/drawing/2014/main" id="{42CE46B1-FDB9-4FB3-9D24-6DA87545409A}"/>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323BB580-F374-4A2A-9DEF-E67B6225237C}"/>
            </a:ext>
          </a:extLst>
        </xdr:cNvPr>
        <xdr:cNvSpPr/>
      </xdr:nvSpPr>
      <xdr:spPr>
        <a:xfrm>
          <a:off x="1127125" y="4180205"/>
          <a:ext cx="37388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5ADAA3E8-EBDC-4490-AD62-0A77405A5958}"/>
            </a:ext>
          </a:extLst>
        </xdr:cNvPr>
        <xdr:cNvSpPr/>
      </xdr:nvSpPr>
      <xdr:spPr>
        <a:xfrm>
          <a:off x="1774684" y="453891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A23ABEDC-2CDB-4345-9EDF-28E77E42D6B4}"/>
            </a:ext>
          </a:extLst>
        </xdr:cNvPr>
        <xdr:cNvSpPr/>
      </xdr:nvSpPr>
      <xdr:spPr>
        <a:xfrm>
          <a:off x="3387084" y="452224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4837144D-2A6C-4496-9459-0F1E8D37032C}"/>
            </a:ext>
          </a:extLst>
        </xdr:cNvPr>
        <xdr:cNvSpPr/>
      </xdr:nvSpPr>
      <xdr:spPr>
        <a:xfrm>
          <a:off x="48152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E6722388-65C2-435F-9FE6-D9A0DF87119E}"/>
            </a:ext>
          </a:extLst>
        </xdr:cNvPr>
        <xdr:cNvSpPr/>
      </xdr:nvSpPr>
      <xdr:spPr>
        <a:xfrm>
          <a:off x="48152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57D916AE-73D7-4888-87A8-53D2E1BF09DA}"/>
            </a:ext>
          </a:extLst>
        </xdr:cNvPr>
        <xdr:cNvSpPr/>
      </xdr:nvSpPr>
      <xdr:spPr>
        <a:xfrm>
          <a:off x="615632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B1E02D77-B7B2-42FC-B104-7F0E3F5DE24F}"/>
            </a:ext>
          </a:extLst>
        </xdr:cNvPr>
        <xdr:cNvSpPr/>
      </xdr:nvSpPr>
      <xdr:spPr>
        <a:xfrm>
          <a:off x="615632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CC429534-91BC-4CE0-ACE2-66AF43F4F3EC}"/>
            </a:ext>
          </a:extLst>
        </xdr:cNvPr>
        <xdr:cNvSpPr/>
      </xdr:nvSpPr>
      <xdr:spPr>
        <a:xfrm>
          <a:off x="762444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C2FB98E5-A003-4761-A0BB-5012B2CB9A43}"/>
            </a:ext>
          </a:extLst>
        </xdr:cNvPr>
        <xdr:cNvSpPr/>
      </xdr:nvSpPr>
      <xdr:spPr>
        <a:xfrm>
          <a:off x="762444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FB4DB3D6-98D1-4E2E-B130-5CEA2AB97E6A}"/>
            </a:ext>
          </a:extLst>
        </xdr:cNvPr>
        <xdr:cNvSpPr/>
      </xdr:nvSpPr>
      <xdr:spPr>
        <a:xfrm>
          <a:off x="1127125" y="485965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4440D56E-1895-4101-ADAF-9D6D1EB8A341}"/>
            </a:ext>
          </a:extLst>
        </xdr:cNvPr>
        <xdr:cNvSpPr/>
      </xdr:nvSpPr>
      <xdr:spPr>
        <a:xfrm>
          <a:off x="510984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4B656E6B-348B-4714-A71E-8FAEB1DFF1AE}"/>
            </a:ext>
          </a:extLst>
        </xdr:cNvPr>
        <xdr:cNvSpPr/>
      </xdr:nvSpPr>
      <xdr:spPr>
        <a:xfrm>
          <a:off x="510984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516A714D-54A3-43EC-B60E-3F404E4957DD}"/>
            </a:ext>
          </a:extLst>
        </xdr:cNvPr>
        <xdr:cNvSpPr txBox="1"/>
      </xdr:nvSpPr>
      <xdr:spPr>
        <a:xfrm>
          <a:off x="516318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有形固定資産減価償却率は前年度より</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改善した。新庁舎の建設やそれに伴う施設の集約化・複合化や除却に努めたための改善ではあるが、それでも類似団体平均を上回っているため、令和３年度に改訂した公共施設等総合管理計画や各施設の個別計画に基づき、老朽化した施設の再編を進めていくこととす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35BCDBA2-D326-4025-B309-F32B9A6AEBA8}"/>
            </a:ext>
          </a:extLst>
        </xdr:cNvPr>
        <xdr:cNvSpPr txBox="1"/>
      </xdr:nvSpPr>
      <xdr:spPr>
        <a:xfrm>
          <a:off x="110426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291484BC-10A1-454B-AB52-91ACA6AABA29}"/>
            </a:ext>
          </a:extLst>
        </xdr:cNvPr>
        <xdr:cNvCxnSpPr/>
      </xdr:nvCxnSpPr>
      <xdr:spPr>
        <a:xfrm>
          <a:off x="1127125" y="69729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E5316928-95F7-4DB4-B489-28B8D086B01F}"/>
            </a:ext>
          </a:extLst>
        </xdr:cNvPr>
        <xdr:cNvSpPr txBox="1"/>
      </xdr:nvSpPr>
      <xdr:spPr>
        <a:xfrm>
          <a:off x="772811" y="687913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0" name="直線コネクタ 59">
          <a:extLst>
            <a:ext uri="{FF2B5EF4-FFF2-40B4-BE49-F238E27FC236}">
              <a16:creationId xmlns:a16="http://schemas.microsoft.com/office/drawing/2014/main" id="{5D6960F1-037C-464F-BF87-AA05E7249387}"/>
            </a:ext>
          </a:extLst>
        </xdr:cNvPr>
        <xdr:cNvCxnSpPr/>
      </xdr:nvCxnSpPr>
      <xdr:spPr>
        <a:xfrm>
          <a:off x="1127125" y="64446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1" name="テキスト ボックス 60">
          <a:extLst>
            <a:ext uri="{FF2B5EF4-FFF2-40B4-BE49-F238E27FC236}">
              <a16:creationId xmlns:a16="http://schemas.microsoft.com/office/drawing/2014/main" id="{68A4130C-1B59-4E1A-8C69-F94ABFE248D3}"/>
            </a:ext>
          </a:extLst>
        </xdr:cNvPr>
        <xdr:cNvSpPr txBox="1"/>
      </xdr:nvSpPr>
      <xdr:spPr>
        <a:xfrm>
          <a:off x="772811" y="63508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a:extLst>
            <a:ext uri="{FF2B5EF4-FFF2-40B4-BE49-F238E27FC236}">
              <a16:creationId xmlns:a16="http://schemas.microsoft.com/office/drawing/2014/main" id="{1FCBDB13-A317-45D0-8832-59B8EFD6F1E7}"/>
            </a:ext>
          </a:extLst>
        </xdr:cNvPr>
        <xdr:cNvCxnSpPr/>
      </xdr:nvCxnSpPr>
      <xdr:spPr>
        <a:xfrm>
          <a:off x="1127125" y="59162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a:extLst>
            <a:ext uri="{FF2B5EF4-FFF2-40B4-BE49-F238E27FC236}">
              <a16:creationId xmlns:a16="http://schemas.microsoft.com/office/drawing/2014/main" id="{5C1B4473-2148-48D2-9DD0-A6E55BB326C8}"/>
            </a:ext>
          </a:extLst>
        </xdr:cNvPr>
        <xdr:cNvSpPr txBox="1"/>
      </xdr:nvSpPr>
      <xdr:spPr>
        <a:xfrm>
          <a:off x="772811" y="58224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4" name="直線コネクタ 63">
          <a:extLst>
            <a:ext uri="{FF2B5EF4-FFF2-40B4-BE49-F238E27FC236}">
              <a16:creationId xmlns:a16="http://schemas.microsoft.com/office/drawing/2014/main" id="{A12D151B-149C-492A-AEDA-E2DACA02F80F}"/>
            </a:ext>
          </a:extLst>
        </xdr:cNvPr>
        <xdr:cNvCxnSpPr/>
      </xdr:nvCxnSpPr>
      <xdr:spPr>
        <a:xfrm>
          <a:off x="1127125" y="538797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5" name="テキスト ボックス 64">
          <a:extLst>
            <a:ext uri="{FF2B5EF4-FFF2-40B4-BE49-F238E27FC236}">
              <a16:creationId xmlns:a16="http://schemas.microsoft.com/office/drawing/2014/main" id="{54FF2E53-46D3-4548-92F8-67D814F23CB7}"/>
            </a:ext>
          </a:extLst>
        </xdr:cNvPr>
        <xdr:cNvSpPr txBox="1"/>
      </xdr:nvSpPr>
      <xdr:spPr>
        <a:xfrm>
          <a:off x="772811" y="529798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CD0E640B-11A8-4776-9877-EF577BCD787F}"/>
            </a:ext>
          </a:extLst>
        </xdr:cNvPr>
        <xdr:cNvCxnSpPr/>
      </xdr:nvCxnSpPr>
      <xdr:spPr>
        <a:xfrm>
          <a:off x="1127125" y="48596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3881162F-8B86-4B7D-9DAC-8993B2AC94B0}"/>
            </a:ext>
          </a:extLst>
        </xdr:cNvPr>
        <xdr:cNvSpPr txBox="1"/>
      </xdr:nvSpPr>
      <xdr:spPr>
        <a:xfrm>
          <a:off x="772811" y="47696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271DFFEE-380A-46B0-810D-498C2D41D456}"/>
            </a:ext>
          </a:extLst>
        </xdr:cNvPr>
        <xdr:cNvSpPr/>
      </xdr:nvSpPr>
      <xdr:spPr>
        <a:xfrm>
          <a:off x="1127125" y="485965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150178</xdr:rowOff>
    </xdr:from>
    <xdr:to>
      <xdr:col>23</xdr:col>
      <xdr:colOff>85090</xdr:colOff>
      <xdr:row>33</xdr:row>
      <xdr:rowOff>105093</xdr:rowOff>
    </xdr:to>
    <xdr:cxnSp macro="">
      <xdr:nvCxnSpPr>
        <xdr:cNvPr id="69" name="直線コネクタ 68">
          <a:extLst>
            <a:ext uri="{FF2B5EF4-FFF2-40B4-BE49-F238E27FC236}">
              <a16:creationId xmlns:a16="http://schemas.microsoft.com/office/drawing/2014/main" id="{2C54F321-6E75-42BB-B371-0401476DBD86}"/>
            </a:ext>
          </a:extLst>
        </xdr:cNvPr>
        <xdr:cNvCxnSpPr/>
      </xdr:nvCxnSpPr>
      <xdr:spPr>
        <a:xfrm flipV="1">
          <a:off x="4206240" y="5278438"/>
          <a:ext cx="1270" cy="1128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108920</xdr:rowOff>
    </xdr:from>
    <xdr:ext cx="405111" cy="259045"/>
    <xdr:sp macro="" textlink="">
      <xdr:nvSpPr>
        <xdr:cNvPr id="70" name="有形固定資産減価償却率最小値テキスト">
          <a:extLst>
            <a:ext uri="{FF2B5EF4-FFF2-40B4-BE49-F238E27FC236}">
              <a16:creationId xmlns:a16="http://schemas.microsoft.com/office/drawing/2014/main" id="{213FFFBB-084F-4431-9357-71A4A88D1896}"/>
            </a:ext>
          </a:extLst>
        </xdr:cNvPr>
        <xdr:cNvSpPr txBox="1"/>
      </xdr:nvSpPr>
      <xdr:spPr>
        <a:xfrm>
          <a:off x="4258945" y="6410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105093</xdr:rowOff>
    </xdr:from>
    <xdr:to>
      <xdr:col>23</xdr:col>
      <xdr:colOff>174625</xdr:colOff>
      <xdr:row>33</xdr:row>
      <xdr:rowOff>105093</xdr:rowOff>
    </xdr:to>
    <xdr:cxnSp macro="">
      <xdr:nvCxnSpPr>
        <xdr:cNvPr id="71" name="直線コネクタ 70">
          <a:extLst>
            <a:ext uri="{FF2B5EF4-FFF2-40B4-BE49-F238E27FC236}">
              <a16:creationId xmlns:a16="http://schemas.microsoft.com/office/drawing/2014/main" id="{E23E0700-DA38-414C-BA95-098F6B31D7DC}"/>
            </a:ext>
          </a:extLst>
        </xdr:cNvPr>
        <xdr:cNvCxnSpPr/>
      </xdr:nvCxnSpPr>
      <xdr:spPr>
        <a:xfrm>
          <a:off x="4119245" y="6406833"/>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96855</xdr:rowOff>
    </xdr:from>
    <xdr:ext cx="405111" cy="259045"/>
    <xdr:sp macro="" textlink="">
      <xdr:nvSpPr>
        <xdr:cNvPr id="72" name="有形固定資産減価償却率最大値テキスト">
          <a:extLst>
            <a:ext uri="{FF2B5EF4-FFF2-40B4-BE49-F238E27FC236}">
              <a16:creationId xmlns:a16="http://schemas.microsoft.com/office/drawing/2014/main" id="{A707C1EE-C94A-4BC1-A73D-E8920B4444E2}"/>
            </a:ext>
          </a:extLst>
        </xdr:cNvPr>
        <xdr:cNvSpPr txBox="1"/>
      </xdr:nvSpPr>
      <xdr:spPr>
        <a:xfrm>
          <a:off x="4258945" y="5057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150178</xdr:rowOff>
    </xdr:from>
    <xdr:to>
      <xdr:col>23</xdr:col>
      <xdr:colOff>174625</xdr:colOff>
      <xdr:row>26</xdr:row>
      <xdr:rowOff>150178</xdr:rowOff>
    </xdr:to>
    <xdr:cxnSp macro="">
      <xdr:nvCxnSpPr>
        <xdr:cNvPr id="73" name="直線コネクタ 72">
          <a:extLst>
            <a:ext uri="{FF2B5EF4-FFF2-40B4-BE49-F238E27FC236}">
              <a16:creationId xmlns:a16="http://schemas.microsoft.com/office/drawing/2014/main" id="{59788A32-7477-4444-AB85-4932DC799DC4}"/>
            </a:ext>
          </a:extLst>
        </xdr:cNvPr>
        <xdr:cNvCxnSpPr/>
      </xdr:nvCxnSpPr>
      <xdr:spPr>
        <a:xfrm>
          <a:off x="4119245" y="5278438"/>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165117</xdr:rowOff>
    </xdr:from>
    <xdr:ext cx="405111" cy="259045"/>
    <xdr:sp macro="" textlink="">
      <xdr:nvSpPr>
        <xdr:cNvPr id="74" name="有形固定資産減価償却率平均値テキスト">
          <a:extLst>
            <a:ext uri="{FF2B5EF4-FFF2-40B4-BE49-F238E27FC236}">
              <a16:creationId xmlns:a16="http://schemas.microsoft.com/office/drawing/2014/main" id="{466692AC-8D23-4FEB-A988-3CB35F82422A}"/>
            </a:ext>
          </a:extLst>
        </xdr:cNvPr>
        <xdr:cNvSpPr txBox="1"/>
      </xdr:nvSpPr>
      <xdr:spPr>
        <a:xfrm>
          <a:off x="4258945" y="5796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5" name="フローチャート: 判断 74">
          <a:extLst>
            <a:ext uri="{FF2B5EF4-FFF2-40B4-BE49-F238E27FC236}">
              <a16:creationId xmlns:a16="http://schemas.microsoft.com/office/drawing/2014/main" id="{02A25DC2-8638-435C-B9A0-2401176809C7}"/>
            </a:ext>
          </a:extLst>
        </xdr:cNvPr>
        <xdr:cNvSpPr/>
      </xdr:nvSpPr>
      <xdr:spPr>
        <a:xfrm>
          <a:off x="4157345" y="5941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7303</xdr:rowOff>
    </xdr:from>
    <xdr:to>
      <xdr:col>19</xdr:col>
      <xdr:colOff>187325</xdr:colOff>
      <xdr:row>30</xdr:row>
      <xdr:rowOff>108903</xdr:rowOff>
    </xdr:to>
    <xdr:sp macro="" textlink="">
      <xdr:nvSpPr>
        <xdr:cNvPr id="76" name="フローチャート: 判断 75">
          <a:extLst>
            <a:ext uri="{FF2B5EF4-FFF2-40B4-BE49-F238E27FC236}">
              <a16:creationId xmlns:a16="http://schemas.microsoft.com/office/drawing/2014/main" id="{2E0143C3-AB89-4E02-81AC-D1E052BF3A9B}"/>
            </a:ext>
          </a:extLst>
        </xdr:cNvPr>
        <xdr:cNvSpPr/>
      </xdr:nvSpPr>
      <xdr:spPr>
        <a:xfrm>
          <a:off x="3537585" y="580612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157163</xdr:rowOff>
    </xdr:from>
    <xdr:to>
      <xdr:col>15</xdr:col>
      <xdr:colOff>187325</xdr:colOff>
      <xdr:row>30</xdr:row>
      <xdr:rowOff>87313</xdr:rowOff>
    </xdr:to>
    <xdr:sp macro="" textlink="">
      <xdr:nvSpPr>
        <xdr:cNvPr id="77" name="フローチャート: 判断 76">
          <a:extLst>
            <a:ext uri="{FF2B5EF4-FFF2-40B4-BE49-F238E27FC236}">
              <a16:creationId xmlns:a16="http://schemas.microsoft.com/office/drawing/2014/main" id="{F87F962D-37DC-4F35-9674-3303A36B9C48}"/>
            </a:ext>
          </a:extLst>
        </xdr:cNvPr>
        <xdr:cNvSpPr/>
      </xdr:nvSpPr>
      <xdr:spPr>
        <a:xfrm>
          <a:off x="2867025" y="578834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103188</xdr:rowOff>
    </xdr:from>
    <xdr:to>
      <xdr:col>11</xdr:col>
      <xdr:colOff>187325</xdr:colOff>
      <xdr:row>30</xdr:row>
      <xdr:rowOff>33338</xdr:rowOff>
    </xdr:to>
    <xdr:sp macro="" textlink="">
      <xdr:nvSpPr>
        <xdr:cNvPr id="78" name="フローチャート: 判断 77">
          <a:extLst>
            <a:ext uri="{FF2B5EF4-FFF2-40B4-BE49-F238E27FC236}">
              <a16:creationId xmlns:a16="http://schemas.microsoft.com/office/drawing/2014/main" id="{A479DE35-7E57-4D19-88D2-52A184A4376F}"/>
            </a:ext>
          </a:extLst>
        </xdr:cNvPr>
        <xdr:cNvSpPr/>
      </xdr:nvSpPr>
      <xdr:spPr>
        <a:xfrm>
          <a:off x="2196465" y="57343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27622</xdr:rowOff>
    </xdr:from>
    <xdr:to>
      <xdr:col>7</xdr:col>
      <xdr:colOff>187325</xdr:colOff>
      <xdr:row>29</xdr:row>
      <xdr:rowOff>129222</xdr:rowOff>
    </xdr:to>
    <xdr:sp macro="" textlink="">
      <xdr:nvSpPr>
        <xdr:cNvPr id="79" name="フローチャート: 判断 78">
          <a:extLst>
            <a:ext uri="{FF2B5EF4-FFF2-40B4-BE49-F238E27FC236}">
              <a16:creationId xmlns:a16="http://schemas.microsoft.com/office/drawing/2014/main" id="{B44F7EF9-2511-43BB-86AA-18E7FC24EDEA}"/>
            </a:ext>
          </a:extLst>
        </xdr:cNvPr>
        <xdr:cNvSpPr/>
      </xdr:nvSpPr>
      <xdr:spPr>
        <a:xfrm>
          <a:off x="1525905" y="565880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207D7B37-D1AA-4E4E-B314-07604C8E32A8}"/>
            </a:ext>
          </a:extLst>
        </xdr:cNvPr>
        <xdr:cNvSpPr txBox="1"/>
      </xdr:nvSpPr>
      <xdr:spPr>
        <a:xfrm>
          <a:off x="40532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95A863FE-BC4C-475E-9543-2BD8DB87409E}"/>
            </a:ext>
          </a:extLst>
        </xdr:cNvPr>
        <xdr:cNvSpPr txBox="1"/>
      </xdr:nvSpPr>
      <xdr:spPr>
        <a:xfrm>
          <a:off x="34334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73166C45-167B-40DF-8AC1-32BA7343958B}"/>
            </a:ext>
          </a:extLst>
        </xdr:cNvPr>
        <xdr:cNvSpPr txBox="1"/>
      </xdr:nvSpPr>
      <xdr:spPr>
        <a:xfrm>
          <a:off x="27628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96AEEF0C-91AE-45B2-B090-FAE38ED89980}"/>
            </a:ext>
          </a:extLst>
        </xdr:cNvPr>
        <xdr:cNvSpPr txBox="1"/>
      </xdr:nvSpPr>
      <xdr:spPr>
        <a:xfrm>
          <a:off x="20923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EA540075-2F8C-4772-98F1-28C2147BC2DD}"/>
            </a:ext>
          </a:extLst>
        </xdr:cNvPr>
        <xdr:cNvSpPr txBox="1"/>
      </xdr:nvSpPr>
      <xdr:spPr>
        <a:xfrm>
          <a:off x="14217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154305</xdr:rowOff>
    </xdr:from>
    <xdr:to>
      <xdr:col>23</xdr:col>
      <xdr:colOff>136525</xdr:colOff>
      <xdr:row>32</xdr:row>
      <xdr:rowOff>84455</xdr:rowOff>
    </xdr:to>
    <xdr:sp macro="" textlink="">
      <xdr:nvSpPr>
        <xdr:cNvPr id="85" name="楕円 84">
          <a:extLst>
            <a:ext uri="{FF2B5EF4-FFF2-40B4-BE49-F238E27FC236}">
              <a16:creationId xmlns:a16="http://schemas.microsoft.com/office/drawing/2014/main" id="{9B8243B8-B10C-47F0-B1D1-7F1758F7278A}"/>
            </a:ext>
          </a:extLst>
        </xdr:cNvPr>
        <xdr:cNvSpPr/>
      </xdr:nvSpPr>
      <xdr:spPr>
        <a:xfrm>
          <a:off x="4157345" y="61207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132732</xdr:rowOff>
    </xdr:from>
    <xdr:ext cx="405111" cy="259045"/>
    <xdr:sp macro="" textlink="">
      <xdr:nvSpPr>
        <xdr:cNvPr id="86" name="有形固定資産減価償却率該当値テキスト">
          <a:extLst>
            <a:ext uri="{FF2B5EF4-FFF2-40B4-BE49-F238E27FC236}">
              <a16:creationId xmlns:a16="http://schemas.microsoft.com/office/drawing/2014/main" id="{9D5D59B8-B3F4-4543-8A43-D6F2474BCD16}"/>
            </a:ext>
          </a:extLst>
        </xdr:cNvPr>
        <xdr:cNvSpPr txBox="1"/>
      </xdr:nvSpPr>
      <xdr:spPr>
        <a:xfrm>
          <a:off x="4258945" y="6099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26035</xdr:rowOff>
    </xdr:from>
    <xdr:to>
      <xdr:col>19</xdr:col>
      <xdr:colOff>187325</xdr:colOff>
      <xdr:row>32</xdr:row>
      <xdr:rowOff>127635</xdr:rowOff>
    </xdr:to>
    <xdr:sp macro="" textlink="">
      <xdr:nvSpPr>
        <xdr:cNvPr id="87" name="楕円 86">
          <a:extLst>
            <a:ext uri="{FF2B5EF4-FFF2-40B4-BE49-F238E27FC236}">
              <a16:creationId xmlns:a16="http://schemas.microsoft.com/office/drawing/2014/main" id="{A14981DF-6BED-4B7B-B1BD-203C1EE6A2F4}"/>
            </a:ext>
          </a:extLst>
        </xdr:cNvPr>
        <xdr:cNvSpPr/>
      </xdr:nvSpPr>
      <xdr:spPr>
        <a:xfrm>
          <a:off x="3537585" y="61601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33655</xdr:rowOff>
    </xdr:from>
    <xdr:to>
      <xdr:col>23</xdr:col>
      <xdr:colOff>85725</xdr:colOff>
      <xdr:row>32</xdr:row>
      <xdr:rowOff>76835</xdr:rowOff>
    </xdr:to>
    <xdr:cxnSp macro="">
      <xdr:nvCxnSpPr>
        <xdr:cNvPr id="88" name="直線コネクタ 87">
          <a:extLst>
            <a:ext uri="{FF2B5EF4-FFF2-40B4-BE49-F238E27FC236}">
              <a16:creationId xmlns:a16="http://schemas.microsoft.com/office/drawing/2014/main" id="{A1FE2344-624C-428B-9535-A6045C2D07AB}"/>
            </a:ext>
          </a:extLst>
        </xdr:cNvPr>
        <xdr:cNvCxnSpPr/>
      </xdr:nvCxnSpPr>
      <xdr:spPr>
        <a:xfrm flipV="1">
          <a:off x="3588385" y="6167755"/>
          <a:ext cx="61976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143510</xdr:rowOff>
    </xdr:from>
    <xdr:to>
      <xdr:col>15</xdr:col>
      <xdr:colOff>187325</xdr:colOff>
      <xdr:row>32</xdr:row>
      <xdr:rowOff>73660</xdr:rowOff>
    </xdr:to>
    <xdr:sp macro="" textlink="">
      <xdr:nvSpPr>
        <xdr:cNvPr id="89" name="楕円 88">
          <a:extLst>
            <a:ext uri="{FF2B5EF4-FFF2-40B4-BE49-F238E27FC236}">
              <a16:creationId xmlns:a16="http://schemas.microsoft.com/office/drawing/2014/main" id="{8D69D8DF-CD67-4E09-B39A-9248E9A94E31}"/>
            </a:ext>
          </a:extLst>
        </xdr:cNvPr>
        <xdr:cNvSpPr/>
      </xdr:nvSpPr>
      <xdr:spPr>
        <a:xfrm>
          <a:off x="2867025" y="61099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22860</xdr:rowOff>
    </xdr:from>
    <xdr:to>
      <xdr:col>19</xdr:col>
      <xdr:colOff>136525</xdr:colOff>
      <xdr:row>32</xdr:row>
      <xdr:rowOff>76835</xdr:rowOff>
    </xdr:to>
    <xdr:cxnSp macro="">
      <xdr:nvCxnSpPr>
        <xdr:cNvPr id="90" name="直線コネクタ 89">
          <a:extLst>
            <a:ext uri="{FF2B5EF4-FFF2-40B4-BE49-F238E27FC236}">
              <a16:creationId xmlns:a16="http://schemas.microsoft.com/office/drawing/2014/main" id="{EB9C42EB-692F-461E-B76B-4FB0C0482C28}"/>
            </a:ext>
          </a:extLst>
        </xdr:cNvPr>
        <xdr:cNvCxnSpPr/>
      </xdr:nvCxnSpPr>
      <xdr:spPr>
        <a:xfrm>
          <a:off x="2917825" y="6156960"/>
          <a:ext cx="67056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67945</xdr:rowOff>
    </xdr:from>
    <xdr:to>
      <xdr:col>11</xdr:col>
      <xdr:colOff>187325</xdr:colOff>
      <xdr:row>31</xdr:row>
      <xdr:rowOff>169545</xdr:rowOff>
    </xdr:to>
    <xdr:sp macro="" textlink="">
      <xdr:nvSpPr>
        <xdr:cNvPr id="91" name="楕円 90">
          <a:extLst>
            <a:ext uri="{FF2B5EF4-FFF2-40B4-BE49-F238E27FC236}">
              <a16:creationId xmlns:a16="http://schemas.microsoft.com/office/drawing/2014/main" id="{02B0C74D-1195-4D25-AFEE-85B61486C9A6}"/>
            </a:ext>
          </a:extLst>
        </xdr:cNvPr>
        <xdr:cNvSpPr/>
      </xdr:nvSpPr>
      <xdr:spPr>
        <a:xfrm>
          <a:off x="2196465" y="60344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118745</xdr:rowOff>
    </xdr:from>
    <xdr:to>
      <xdr:col>15</xdr:col>
      <xdr:colOff>136525</xdr:colOff>
      <xdr:row>32</xdr:row>
      <xdr:rowOff>22860</xdr:rowOff>
    </xdr:to>
    <xdr:cxnSp macro="">
      <xdr:nvCxnSpPr>
        <xdr:cNvPr id="92" name="直線コネクタ 91">
          <a:extLst>
            <a:ext uri="{FF2B5EF4-FFF2-40B4-BE49-F238E27FC236}">
              <a16:creationId xmlns:a16="http://schemas.microsoft.com/office/drawing/2014/main" id="{9416DE01-B047-442F-952B-6A732910A700}"/>
            </a:ext>
          </a:extLst>
        </xdr:cNvPr>
        <xdr:cNvCxnSpPr/>
      </xdr:nvCxnSpPr>
      <xdr:spPr>
        <a:xfrm>
          <a:off x="2247265" y="6085205"/>
          <a:ext cx="670560" cy="7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169228</xdr:rowOff>
    </xdr:from>
    <xdr:to>
      <xdr:col>7</xdr:col>
      <xdr:colOff>187325</xdr:colOff>
      <xdr:row>31</xdr:row>
      <xdr:rowOff>99378</xdr:rowOff>
    </xdr:to>
    <xdr:sp macro="" textlink="">
      <xdr:nvSpPr>
        <xdr:cNvPr id="93" name="楕円 92">
          <a:extLst>
            <a:ext uri="{FF2B5EF4-FFF2-40B4-BE49-F238E27FC236}">
              <a16:creationId xmlns:a16="http://schemas.microsoft.com/office/drawing/2014/main" id="{01BE0B6E-25EF-4C6A-9DA7-D64C4A5BC95B}"/>
            </a:ext>
          </a:extLst>
        </xdr:cNvPr>
        <xdr:cNvSpPr/>
      </xdr:nvSpPr>
      <xdr:spPr>
        <a:xfrm>
          <a:off x="1525905" y="596804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48578</xdr:rowOff>
    </xdr:from>
    <xdr:to>
      <xdr:col>11</xdr:col>
      <xdr:colOff>136525</xdr:colOff>
      <xdr:row>31</xdr:row>
      <xdr:rowOff>118745</xdr:rowOff>
    </xdr:to>
    <xdr:cxnSp macro="">
      <xdr:nvCxnSpPr>
        <xdr:cNvPr id="94" name="直線コネクタ 93">
          <a:extLst>
            <a:ext uri="{FF2B5EF4-FFF2-40B4-BE49-F238E27FC236}">
              <a16:creationId xmlns:a16="http://schemas.microsoft.com/office/drawing/2014/main" id="{D33AC8FF-1C5F-4A8B-93DB-6B31B39B7A2A}"/>
            </a:ext>
          </a:extLst>
        </xdr:cNvPr>
        <xdr:cNvCxnSpPr/>
      </xdr:nvCxnSpPr>
      <xdr:spPr>
        <a:xfrm>
          <a:off x="1576705" y="6015038"/>
          <a:ext cx="670560" cy="7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125430</xdr:rowOff>
    </xdr:from>
    <xdr:ext cx="405111" cy="259045"/>
    <xdr:sp macro="" textlink="">
      <xdr:nvSpPr>
        <xdr:cNvPr id="95" name="n_1aveValue有形固定資産減価償却率">
          <a:extLst>
            <a:ext uri="{FF2B5EF4-FFF2-40B4-BE49-F238E27FC236}">
              <a16:creationId xmlns:a16="http://schemas.microsoft.com/office/drawing/2014/main" id="{43988BCA-671D-42EF-9865-740742A940CC}"/>
            </a:ext>
          </a:extLst>
        </xdr:cNvPr>
        <xdr:cNvSpPr txBox="1"/>
      </xdr:nvSpPr>
      <xdr:spPr>
        <a:xfrm>
          <a:off x="3395989" y="5588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103840</xdr:rowOff>
    </xdr:from>
    <xdr:ext cx="405111" cy="259045"/>
    <xdr:sp macro="" textlink="">
      <xdr:nvSpPr>
        <xdr:cNvPr id="96" name="n_2aveValue有形固定資産減価償却率">
          <a:extLst>
            <a:ext uri="{FF2B5EF4-FFF2-40B4-BE49-F238E27FC236}">
              <a16:creationId xmlns:a16="http://schemas.microsoft.com/office/drawing/2014/main" id="{BFA5BABB-84A5-4ECF-87E7-37E665CE8A3D}"/>
            </a:ext>
          </a:extLst>
        </xdr:cNvPr>
        <xdr:cNvSpPr txBox="1"/>
      </xdr:nvSpPr>
      <xdr:spPr>
        <a:xfrm>
          <a:off x="2738129" y="5567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49865</xdr:rowOff>
    </xdr:from>
    <xdr:ext cx="405111" cy="259045"/>
    <xdr:sp macro="" textlink="">
      <xdr:nvSpPr>
        <xdr:cNvPr id="97" name="n_3aveValue有形固定資産減価償却率">
          <a:extLst>
            <a:ext uri="{FF2B5EF4-FFF2-40B4-BE49-F238E27FC236}">
              <a16:creationId xmlns:a16="http://schemas.microsoft.com/office/drawing/2014/main" id="{5E749798-B70D-42AB-9566-EE9E5E8EE281}"/>
            </a:ext>
          </a:extLst>
        </xdr:cNvPr>
        <xdr:cNvSpPr txBox="1"/>
      </xdr:nvSpPr>
      <xdr:spPr>
        <a:xfrm>
          <a:off x="2067569" y="5513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145749</xdr:rowOff>
    </xdr:from>
    <xdr:ext cx="405111" cy="259045"/>
    <xdr:sp macro="" textlink="">
      <xdr:nvSpPr>
        <xdr:cNvPr id="98" name="n_4aveValue有形固定資産減価償却率">
          <a:extLst>
            <a:ext uri="{FF2B5EF4-FFF2-40B4-BE49-F238E27FC236}">
              <a16:creationId xmlns:a16="http://schemas.microsoft.com/office/drawing/2014/main" id="{758B24DA-9CD1-429C-9159-946B2114C034}"/>
            </a:ext>
          </a:extLst>
        </xdr:cNvPr>
        <xdr:cNvSpPr txBox="1"/>
      </xdr:nvSpPr>
      <xdr:spPr>
        <a:xfrm>
          <a:off x="1397009" y="5441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118762</xdr:rowOff>
    </xdr:from>
    <xdr:ext cx="405111" cy="259045"/>
    <xdr:sp macro="" textlink="">
      <xdr:nvSpPr>
        <xdr:cNvPr id="99" name="n_1mainValue有形固定資産減価償却率">
          <a:extLst>
            <a:ext uri="{FF2B5EF4-FFF2-40B4-BE49-F238E27FC236}">
              <a16:creationId xmlns:a16="http://schemas.microsoft.com/office/drawing/2014/main" id="{329E85E0-B2AF-41B0-AD9B-89A12B85023C}"/>
            </a:ext>
          </a:extLst>
        </xdr:cNvPr>
        <xdr:cNvSpPr txBox="1"/>
      </xdr:nvSpPr>
      <xdr:spPr>
        <a:xfrm>
          <a:off x="3395989"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64787</xdr:rowOff>
    </xdr:from>
    <xdr:ext cx="405111" cy="259045"/>
    <xdr:sp macro="" textlink="">
      <xdr:nvSpPr>
        <xdr:cNvPr id="100" name="n_2mainValue有形固定資産減価償却率">
          <a:extLst>
            <a:ext uri="{FF2B5EF4-FFF2-40B4-BE49-F238E27FC236}">
              <a16:creationId xmlns:a16="http://schemas.microsoft.com/office/drawing/2014/main" id="{44EAF710-F074-4686-B6ED-E72C2F3B4F68}"/>
            </a:ext>
          </a:extLst>
        </xdr:cNvPr>
        <xdr:cNvSpPr txBox="1"/>
      </xdr:nvSpPr>
      <xdr:spPr>
        <a:xfrm>
          <a:off x="2738129" y="6198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160672</xdr:rowOff>
    </xdr:from>
    <xdr:ext cx="405111" cy="259045"/>
    <xdr:sp macro="" textlink="">
      <xdr:nvSpPr>
        <xdr:cNvPr id="101" name="n_3mainValue有形固定資産減価償却率">
          <a:extLst>
            <a:ext uri="{FF2B5EF4-FFF2-40B4-BE49-F238E27FC236}">
              <a16:creationId xmlns:a16="http://schemas.microsoft.com/office/drawing/2014/main" id="{F843CDCE-33F6-45AC-AEEB-7FFDD16D892F}"/>
            </a:ext>
          </a:extLst>
        </xdr:cNvPr>
        <xdr:cNvSpPr txBox="1"/>
      </xdr:nvSpPr>
      <xdr:spPr>
        <a:xfrm>
          <a:off x="2067569"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90505</xdr:rowOff>
    </xdr:from>
    <xdr:ext cx="405111" cy="259045"/>
    <xdr:sp macro="" textlink="">
      <xdr:nvSpPr>
        <xdr:cNvPr id="102" name="n_4mainValue有形固定資産減価償却率">
          <a:extLst>
            <a:ext uri="{FF2B5EF4-FFF2-40B4-BE49-F238E27FC236}">
              <a16:creationId xmlns:a16="http://schemas.microsoft.com/office/drawing/2014/main" id="{E93900D2-7CEA-49C1-8BE1-83E13CDC1033}"/>
            </a:ext>
          </a:extLst>
        </xdr:cNvPr>
        <xdr:cNvSpPr txBox="1"/>
      </xdr:nvSpPr>
      <xdr:spPr>
        <a:xfrm>
          <a:off x="1397009" y="6056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188824DE-CD74-4C0A-9E8F-CCB8E21B1583}"/>
            </a:ext>
          </a:extLst>
        </xdr:cNvPr>
        <xdr:cNvSpPr/>
      </xdr:nvSpPr>
      <xdr:spPr>
        <a:xfrm>
          <a:off x="9971405" y="4180205"/>
          <a:ext cx="371602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92EE00C7-88C2-4D4B-82EB-90A37CBD15FE}"/>
            </a:ext>
          </a:extLst>
        </xdr:cNvPr>
        <xdr:cNvSpPr/>
      </xdr:nvSpPr>
      <xdr:spPr>
        <a:xfrm>
          <a:off x="10904488" y="453891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9FAC1F34-14AF-4808-A188-21CA67C9D9E2}"/>
            </a:ext>
          </a:extLst>
        </xdr:cNvPr>
        <xdr:cNvSpPr/>
      </xdr:nvSpPr>
      <xdr:spPr>
        <a:xfrm>
          <a:off x="12166505" y="452224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[ 379.3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63F773E6-D1C8-47D8-B17F-26740E16D1C9}"/>
            </a:ext>
          </a:extLst>
        </xdr:cNvPr>
        <xdr:cNvSpPr/>
      </xdr:nvSpPr>
      <xdr:spPr>
        <a:xfrm>
          <a:off x="1365948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1E14FD4E-0788-4BBC-92F5-0C9AC45175DC}"/>
            </a:ext>
          </a:extLst>
        </xdr:cNvPr>
        <xdr:cNvSpPr/>
      </xdr:nvSpPr>
      <xdr:spPr>
        <a:xfrm>
          <a:off x="1365948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05D56C75-ADC2-4E6B-B26C-1ED0A1FDE457}"/>
            </a:ext>
          </a:extLst>
        </xdr:cNvPr>
        <xdr:cNvSpPr/>
      </xdr:nvSpPr>
      <xdr:spPr>
        <a:xfrm>
          <a:off x="150006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E6B4826B-6980-4BB2-84D9-90537AA01212}"/>
            </a:ext>
          </a:extLst>
        </xdr:cNvPr>
        <xdr:cNvSpPr/>
      </xdr:nvSpPr>
      <xdr:spPr>
        <a:xfrm>
          <a:off x="150006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49B878D7-7DC7-4F53-82F2-D22A0510B615}"/>
            </a:ext>
          </a:extLst>
        </xdr:cNvPr>
        <xdr:cNvSpPr/>
      </xdr:nvSpPr>
      <xdr:spPr>
        <a:xfrm>
          <a:off x="1644586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67AF0F87-5A48-43B5-97A2-CDC7400C7C98}"/>
            </a:ext>
          </a:extLst>
        </xdr:cNvPr>
        <xdr:cNvSpPr/>
      </xdr:nvSpPr>
      <xdr:spPr>
        <a:xfrm>
          <a:off x="1644586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90ED79F1-5C9D-483B-A43D-5AC0FD1FDDB3}"/>
            </a:ext>
          </a:extLst>
        </xdr:cNvPr>
        <xdr:cNvSpPr/>
      </xdr:nvSpPr>
      <xdr:spPr>
        <a:xfrm>
          <a:off x="9971405" y="485965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8B7B3CD3-F6A8-4574-9A24-51AB1C8C3168}"/>
            </a:ext>
          </a:extLst>
        </xdr:cNvPr>
        <xdr:cNvSpPr/>
      </xdr:nvSpPr>
      <xdr:spPr>
        <a:xfrm>
          <a:off x="1393126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DBE94F6B-CF14-458F-9655-DB0FD3150E8E}"/>
            </a:ext>
          </a:extLst>
        </xdr:cNvPr>
        <xdr:cNvSpPr/>
      </xdr:nvSpPr>
      <xdr:spPr>
        <a:xfrm>
          <a:off x="1393126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FF87F0AC-22EE-412D-802F-985143AC07B5}"/>
            </a:ext>
          </a:extLst>
        </xdr:cNvPr>
        <xdr:cNvSpPr txBox="1"/>
      </xdr:nvSpPr>
      <xdr:spPr>
        <a:xfrm>
          <a:off x="1400746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債務償還比率はここ数年全国平均や類似団体平均よりも下回っており、比較的良好な状態を維持している。しかし、有形固定資産減価償却率からも見て取れるように、今後は老朽化した施設の改修も想定されるため、施設の集約化・複合化や除却に努め、債務の積み上がりを極力抑えながらも充当可能財源を確保できるよう引き続き行財政改革を推進していくこととす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B7D89341-1154-4918-B5C0-3FE416BA51FC}"/>
            </a:ext>
          </a:extLst>
        </xdr:cNvPr>
        <xdr:cNvSpPr txBox="1"/>
      </xdr:nvSpPr>
      <xdr:spPr>
        <a:xfrm>
          <a:off x="993330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69A7D4BB-9DAD-4675-928F-ED23959A1487}"/>
            </a:ext>
          </a:extLst>
        </xdr:cNvPr>
        <xdr:cNvCxnSpPr/>
      </xdr:nvCxnSpPr>
      <xdr:spPr>
        <a:xfrm>
          <a:off x="9971405" y="69729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97F68973-5AE1-49F2-B6E4-1D57A9295D65}"/>
            </a:ext>
          </a:extLst>
        </xdr:cNvPr>
        <xdr:cNvSpPr txBox="1"/>
      </xdr:nvSpPr>
      <xdr:spPr>
        <a:xfrm>
          <a:off x="9486041" y="687913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3A88EC38-F2C5-406F-8876-440256F8FE8D}"/>
            </a:ext>
          </a:extLst>
        </xdr:cNvPr>
        <xdr:cNvCxnSpPr/>
      </xdr:nvCxnSpPr>
      <xdr:spPr>
        <a:xfrm>
          <a:off x="9971405" y="662072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0" name="テキスト ボックス 119">
          <a:extLst>
            <a:ext uri="{FF2B5EF4-FFF2-40B4-BE49-F238E27FC236}">
              <a16:creationId xmlns:a16="http://schemas.microsoft.com/office/drawing/2014/main" id="{7C978197-019E-4DBF-A55D-4199C067A417}"/>
            </a:ext>
          </a:extLst>
        </xdr:cNvPr>
        <xdr:cNvSpPr txBox="1"/>
      </xdr:nvSpPr>
      <xdr:spPr>
        <a:xfrm>
          <a:off x="9486041" y="652692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D979AA4B-525B-42B6-9E80-3D4F72502092}"/>
            </a:ext>
          </a:extLst>
        </xdr:cNvPr>
        <xdr:cNvCxnSpPr/>
      </xdr:nvCxnSpPr>
      <xdr:spPr>
        <a:xfrm>
          <a:off x="9971405" y="626850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2395399F-72C2-4AB2-A7D8-B8BB7DBF83BC}"/>
            </a:ext>
          </a:extLst>
        </xdr:cNvPr>
        <xdr:cNvSpPr txBox="1"/>
      </xdr:nvSpPr>
      <xdr:spPr>
        <a:xfrm>
          <a:off x="9542936" y="61747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3082DC9F-57DA-4ABB-B326-A935F343EA52}"/>
            </a:ext>
          </a:extLst>
        </xdr:cNvPr>
        <xdr:cNvCxnSpPr/>
      </xdr:nvCxnSpPr>
      <xdr:spPr>
        <a:xfrm>
          <a:off x="9971405" y="59162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91B4ECC8-7FC1-4D6F-8898-EBA5754AE3AB}"/>
            </a:ext>
          </a:extLst>
        </xdr:cNvPr>
        <xdr:cNvSpPr txBox="1"/>
      </xdr:nvSpPr>
      <xdr:spPr>
        <a:xfrm>
          <a:off x="9542936" y="58224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D2A91B55-0CD7-49B0-90A7-C81D1E4BA412}"/>
            </a:ext>
          </a:extLst>
        </xdr:cNvPr>
        <xdr:cNvCxnSpPr/>
      </xdr:nvCxnSpPr>
      <xdr:spPr>
        <a:xfrm>
          <a:off x="9971405" y="55640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E4F9F62E-11A2-41C9-B68D-20B7F1875AAF}"/>
            </a:ext>
          </a:extLst>
        </xdr:cNvPr>
        <xdr:cNvSpPr txBox="1"/>
      </xdr:nvSpPr>
      <xdr:spPr>
        <a:xfrm>
          <a:off x="9542936" y="54702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CA605459-D6AA-4571-8377-9294CE4D4B8B}"/>
            </a:ext>
          </a:extLst>
        </xdr:cNvPr>
        <xdr:cNvCxnSpPr/>
      </xdr:nvCxnSpPr>
      <xdr:spPr>
        <a:xfrm>
          <a:off x="9971405" y="52118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8" name="テキスト ボックス 127">
          <a:extLst>
            <a:ext uri="{FF2B5EF4-FFF2-40B4-BE49-F238E27FC236}">
              <a16:creationId xmlns:a16="http://schemas.microsoft.com/office/drawing/2014/main" id="{AC3ACAA9-48F4-4527-96B2-FC948862D0E5}"/>
            </a:ext>
          </a:extLst>
        </xdr:cNvPr>
        <xdr:cNvSpPr txBox="1"/>
      </xdr:nvSpPr>
      <xdr:spPr>
        <a:xfrm>
          <a:off x="9542936" y="512187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15242B63-46A9-42AC-9DC4-03722F1DB433}"/>
            </a:ext>
          </a:extLst>
        </xdr:cNvPr>
        <xdr:cNvCxnSpPr/>
      </xdr:nvCxnSpPr>
      <xdr:spPr>
        <a:xfrm>
          <a:off x="9971405" y="48596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0" name="テキスト ボックス 129">
          <a:extLst>
            <a:ext uri="{FF2B5EF4-FFF2-40B4-BE49-F238E27FC236}">
              <a16:creationId xmlns:a16="http://schemas.microsoft.com/office/drawing/2014/main" id="{EE4D4908-87D4-4D4E-B97A-EB5F70861D11}"/>
            </a:ext>
          </a:extLst>
        </xdr:cNvPr>
        <xdr:cNvSpPr txBox="1"/>
      </xdr:nvSpPr>
      <xdr:spPr>
        <a:xfrm>
          <a:off x="9645528" y="476966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a:extLst>
            <a:ext uri="{FF2B5EF4-FFF2-40B4-BE49-F238E27FC236}">
              <a16:creationId xmlns:a16="http://schemas.microsoft.com/office/drawing/2014/main" id="{283F2E89-DBCF-43A0-B4DA-42FD466C5068}"/>
            </a:ext>
          </a:extLst>
        </xdr:cNvPr>
        <xdr:cNvSpPr/>
      </xdr:nvSpPr>
      <xdr:spPr>
        <a:xfrm>
          <a:off x="9971405" y="485965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58780</xdr:rowOff>
    </xdr:from>
    <xdr:to>
      <xdr:col>76</xdr:col>
      <xdr:colOff>21589</xdr:colOff>
      <xdr:row>34</xdr:row>
      <xdr:rowOff>23241</xdr:rowOff>
    </xdr:to>
    <xdr:cxnSp macro="">
      <xdr:nvCxnSpPr>
        <xdr:cNvPr id="132" name="直線コネクタ 131">
          <a:extLst>
            <a:ext uri="{FF2B5EF4-FFF2-40B4-BE49-F238E27FC236}">
              <a16:creationId xmlns:a16="http://schemas.microsoft.com/office/drawing/2014/main" id="{9FE02527-15F1-44B0-A2DE-4145FBE3D40A}"/>
            </a:ext>
          </a:extLst>
        </xdr:cNvPr>
        <xdr:cNvCxnSpPr/>
      </xdr:nvCxnSpPr>
      <xdr:spPr>
        <a:xfrm flipV="1">
          <a:off x="13027660" y="5187040"/>
          <a:ext cx="1269" cy="1305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27068</xdr:rowOff>
    </xdr:from>
    <xdr:ext cx="469744" cy="259045"/>
    <xdr:sp macro="" textlink="">
      <xdr:nvSpPr>
        <xdr:cNvPr id="133" name="債務償還比率最小値テキスト">
          <a:extLst>
            <a:ext uri="{FF2B5EF4-FFF2-40B4-BE49-F238E27FC236}">
              <a16:creationId xmlns:a16="http://schemas.microsoft.com/office/drawing/2014/main" id="{4F8E7D57-8195-46C5-A69C-6EF868E550CA}"/>
            </a:ext>
          </a:extLst>
        </xdr:cNvPr>
        <xdr:cNvSpPr txBox="1"/>
      </xdr:nvSpPr>
      <xdr:spPr>
        <a:xfrm>
          <a:off x="13080365" y="649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23241</xdr:rowOff>
    </xdr:from>
    <xdr:to>
      <xdr:col>76</xdr:col>
      <xdr:colOff>111125</xdr:colOff>
      <xdr:row>34</xdr:row>
      <xdr:rowOff>23241</xdr:rowOff>
    </xdr:to>
    <xdr:cxnSp macro="">
      <xdr:nvCxnSpPr>
        <xdr:cNvPr id="134" name="直線コネクタ 133">
          <a:extLst>
            <a:ext uri="{FF2B5EF4-FFF2-40B4-BE49-F238E27FC236}">
              <a16:creationId xmlns:a16="http://schemas.microsoft.com/office/drawing/2014/main" id="{528F13B9-48F2-47E6-B2D3-83A1F47D97C3}"/>
            </a:ext>
          </a:extLst>
        </xdr:cNvPr>
        <xdr:cNvCxnSpPr/>
      </xdr:nvCxnSpPr>
      <xdr:spPr>
        <a:xfrm>
          <a:off x="12963525" y="64926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5457</xdr:rowOff>
    </xdr:from>
    <xdr:ext cx="469744" cy="259045"/>
    <xdr:sp macro="" textlink="">
      <xdr:nvSpPr>
        <xdr:cNvPr id="135" name="債務償還比率最大値テキスト">
          <a:extLst>
            <a:ext uri="{FF2B5EF4-FFF2-40B4-BE49-F238E27FC236}">
              <a16:creationId xmlns:a16="http://schemas.microsoft.com/office/drawing/2014/main" id="{AC61B649-60CF-4245-8909-701489217140}"/>
            </a:ext>
          </a:extLst>
        </xdr:cNvPr>
        <xdr:cNvSpPr txBox="1"/>
      </xdr:nvSpPr>
      <xdr:spPr>
        <a:xfrm>
          <a:off x="13080365" y="496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58780</xdr:rowOff>
    </xdr:from>
    <xdr:to>
      <xdr:col>76</xdr:col>
      <xdr:colOff>111125</xdr:colOff>
      <xdr:row>26</xdr:row>
      <xdr:rowOff>58780</xdr:rowOff>
    </xdr:to>
    <xdr:cxnSp macro="">
      <xdr:nvCxnSpPr>
        <xdr:cNvPr id="136" name="直線コネクタ 135">
          <a:extLst>
            <a:ext uri="{FF2B5EF4-FFF2-40B4-BE49-F238E27FC236}">
              <a16:creationId xmlns:a16="http://schemas.microsoft.com/office/drawing/2014/main" id="{ACA2D09D-4A2A-4408-A304-AE6C0D2DD653}"/>
            </a:ext>
          </a:extLst>
        </xdr:cNvPr>
        <xdr:cNvCxnSpPr/>
      </xdr:nvCxnSpPr>
      <xdr:spPr>
        <a:xfrm>
          <a:off x="12963525" y="5187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26560</xdr:rowOff>
    </xdr:from>
    <xdr:ext cx="469744" cy="259045"/>
    <xdr:sp macro="" textlink="">
      <xdr:nvSpPr>
        <xdr:cNvPr id="137" name="債務償還比率平均値テキスト">
          <a:extLst>
            <a:ext uri="{FF2B5EF4-FFF2-40B4-BE49-F238E27FC236}">
              <a16:creationId xmlns:a16="http://schemas.microsoft.com/office/drawing/2014/main" id="{B7EC4345-291F-4E3C-8255-82C118517A8F}"/>
            </a:ext>
          </a:extLst>
        </xdr:cNvPr>
        <xdr:cNvSpPr txBox="1"/>
      </xdr:nvSpPr>
      <xdr:spPr>
        <a:xfrm>
          <a:off x="13080365" y="56577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48133</xdr:rowOff>
    </xdr:from>
    <xdr:to>
      <xdr:col>76</xdr:col>
      <xdr:colOff>73025</xdr:colOff>
      <xdr:row>29</xdr:row>
      <xdr:rowOff>149733</xdr:rowOff>
    </xdr:to>
    <xdr:sp macro="" textlink="">
      <xdr:nvSpPr>
        <xdr:cNvPr id="138" name="フローチャート: 判断 137">
          <a:extLst>
            <a:ext uri="{FF2B5EF4-FFF2-40B4-BE49-F238E27FC236}">
              <a16:creationId xmlns:a16="http://schemas.microsoft.com/office/drawing/2014/main" id="{08F82C43-27C8-493F-A386-2DAA32EBAD84}"/>
            </a:ext>
          </a:extLst>
        </xdr:cNvPr>
        <xdr:cNvSpPr/>
      </xdr:nvSpPr>
      <xdr:spPr>
        <a:xfrm>
          <a:off x="13001625" y="567931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30872</xdr:rowOff>
    </xdr:from>
    <xdr:to>
      <xdr:col>72</xdr:col>
      <xdr:colOff>123825</xdr:colOff>
      <xdr:row>30</xdr:row>
      <xdr:rowOff>132472</xdr:rowOff>
    </xdr:to>
    <xdr:sp macro="" textlink="">
      <xdr:nvSpPr>
        <xdr:cNvPr id="139" name="フローチャート: 判断 138">
          <a:extLst>
            <a:ext uri="{FF2B5EF4-FFF2-40B4-BE49-F238E27FC236}">
              <a16:creationId xmlns:a16="http://schemas.microsoft.com/office/drawing/2014/main" id="{956CCFA9-934B-4CB7-887D-1BEE456FB8F7}"/>
            </a:ext>
          </a:extLst>
        </xdr:cNvPr>
        <xdr:cNvSpPr/>
      </xdr:nvSpPr>
      <xdr:spPr>
        <a:xfrm>
          <a:off x="12359005" y="582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79809</xdr:rowOff>
    </xdr:from>
    <xdr:to>
      <xdr:col>68</xdr:col>
      <xdr:colOff>123825</xdr:colOff>
      <xdr:row>31</xdr:row>
      <xdr:rowOff>9959</xdr:rowOff>
    </xdr:to>
    <xdr:sp macro="" textlink="">
      <xdr:nvSpPr>
        <xdr:cNvPr id="140" name="フローチャート: 判断 139">
          <a:extLst>
            <a:ext uri="{FF2B5EF4-FFF2-40B4-BE49-F238E27FC236}">
              <a16:creationId xmlns:a16="http://schemas.microsoft.com/office/drawing/2014/main" id="{AC8DC9AD-4836-4E21-87EA-CC0C3D093583}"/>
            </a:ext>
          </a:extLst>
        </xdr:cNvPr>
        <xdr:cNvSpPr/>
      </xdr:nvSpPr>
      <xdr:spPr>
        <a:xfrm>
          <a:off x="11688445" y="58786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40227</xdr:rowOff>
    </xdr:from>
    <xdr:to>
      <xdr:col>64</xdr:col>
      <xdr:colOff>123825</xdr:colOff>
      <xdr:row>30</xdr:row>
      <xdr:rowOff>141827</xdr:rowOff>
    </xdr:to>
    <xdr:sp macro="" textlink="">
      <xdr:nvSpPr>
        <xdr:cNvPr id="141" name="フローチャート: 判断 140">
          <a:extLst>
            <a:ext uri="{FF2B5EF4-FFF2-40B4-BE49-F238E27FC236}">
              <a16:creationId xmlns:a16="http://schemas.microsoft.com/office/drawing/2014/main" id="{83CE0B44-ADB0-4767-A107-6B5C37598D25}"/>
            </a:ext>
          </a:extLst>
        </xdr:cNvPr>
        <xdr:cNvSpPr/>
      </xdr:nvSpPr>
      <xdr:spPr>
        <a:xfrm>
          <a:off x="11017885" y="583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15759</xdr:rowOff>
    </xdr:from>
    <xdr:to>
      <xdr:col>60</xdr:col>
      <xdr:colOff>123825</xdr:colOff>
      <xdr:row>30</xdr:row>
      <xdr:rowOff>117359</xdr:rowOff>
    </xdr:to>
    <xdr:sp macro="" textlink="">
      <xdr:nvSpPr>
        <xdr:cNvPr id="142" name="フローチャート: 判断 141">
          <a:extLst>
            <a:ext uri="{FF2B5EF4-FFF2-40B4-BE49-F238E27FC236}">
              <a16:creationId xmlns:a16="http://schemas.microsoft.com/office/drawing/2014/main" id="{4805D6B0-6817-428A-9D5D-CB6BDBE5AF7D}"/>
            </a:ext>
          </a:extLst>
        </xdr:cNvPr>
        <xdr:cNvSpPr/>
      </xdr:nvSpPr>
      <xdr:spPr>
        <a:xfrm>
          <a:off x="10347325" y="581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CDAED155-5C1C-432C-A173-48DEC873266C}"/>
            </a:ext>
          </a:extLst>
        </xdr:cNvPr>
        <xdr:cNvSpPr txBox="1"/>
      </xdr:nvSpPr>
      <xdr:spPr>
        <a:xfrm>
          <a:off x="128746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3B1064-F1F2-4E4A-B25B-3A1166548F72}"/>
            </a:ext>
          </a:extLst>
        </xdr:cNvPr>
        <xdr:cNvSpPr txBox="1"/>
      </xdr:nvSpPr>
      <xdr:spPr>
        <a:xfrm>
          <a:off x="122548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36AC9CDC-62FB-4C63-8B91-3B3EB7739468}"/>
            </a:ext>
          </a:extLst>
        </xdr:cNvPr>
        <xdr:cNvSpPr txBox="1"/>
      </xdr:nvSpPr>
      <xdr:spPr>
        <a:xfrm>
          <a:off x="115843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463424D3-4D7A-4AFA-AE34-F760C117E053}"/>
            </a:ext>
          </a:extLst>
        </xdr:cNvPr>
        <xdr:cNvSpPr txBox="1"/>
      </xdr:nvSpPr>
      <xdr:spPr>
        <a:xfrm>
          <a:off x="109137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64A3EEA5-D1B9-4735-9BBF-212805B10B78}"/>
            </a:ext>
          </a:extLst>
        </xdr:cNvPr>
        <xdr:cNvSpPr txBox="1"/>
      </xdr:nvSpPr>
      <xdr:spPr>
        <a:xfrm>
          <a:off x="102431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12499</xdr:rowOff>
    </xdr:from>
    <xdr:to>
      <xdr:col>76</xdr:col>
      <xdr:colOff>73025</xdr:colOff>
      <xdr:row>28</xdr:row>
      <xdr:rowOff>114099</xdr:rowOff>
    </xdr:to>
    <xdr:sp macro="" textlink="">
      <xdr:nvSpPr>
        <xdr:cNvPr id="148" name="楕円 147">
          <a:extLst>
            <a:ext uri="{FF2B5EF4-FFF2-40B4-BE49-F238E27FC236}">
              <a16:creationId xmlns:a16="http://schemas.microsoft.com/office/drawing/2014/main" id="{679EC14E-A947-4940-966A-E9EDFB183338}"/>
            </a:ext>
          </a:extLst>
        </xdr:cNvPr>
        <xdr:cNvSpPr/>
      </xdr:nvSpPr>
      <xdr:spPr>
        <a:xfrm>
          <a:off x="13001625" y="547603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35376</xdr:rowOff>
    </xdr:from>
    <xdr:ext cx="469744" cy="259045"/>
    <xdr:sp macro="" textlink="">
      <xdr:nvSpPr>
        <xdr:cNvPr id="149" name="債務償還比率該当値テキスト">
          <a:extLst>
            <a:ext uri="{FF2B5EF4-FFF2-40B4-BE49-F238E27FC236}">
              <a16:creationId xmlns:a16="http://schemas.microsoft.com/office/drawing/2014/main" id="{3FA54930-31A7-407B-9C68-95772BF98658}"/>
            </a:ext>
          </a:extLst>
        </xdr:cNvPr>
        <xdr:cNvSpPr txBox="1"/>
      </xdr:nvSpPr>
      <xdr:spPr>
        <a:xfrm>
          <a:off x="13080365" y="5331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25643</xdr:rowOff>
    </xdr:from>
    <xdr:to>
      <xdr:col>72</xdr:col>
      <xdr:colOff>123825</xdr:colOff>
      <xdr:row>29</xdr:row>
      <xdr:rowOff>127243</xdr:rowOff>
    </xdr:to>
    <xdr:sp macro="" textlink="">
      <xdr:nvSpPr>
        <xdr:cNvPr id="150" name="楕円 149">
          <a:extLst>
            <a:ext uri="{FF2B5EF4-FFF2-40B4-BE49-F238E27FC236}">
              <a16:creationId xmlns:a16="http://schemas.microsoft.com/office/drawing/2014/main" id="{9CB5CD41-BD9C-4A87-AD3D-6FE4540DF9FF}"/>
            </a:ext>
          </a:extLst>
        </xdr:cNvPr>
        <xdr:cNvSpPr/>
      </xdr:nvSpPr>
      <xdr:spPr>
        <a:xfrm>
          <a:off x="12359005" y="565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63299</xdr:rowOff>
    </xdr:from>
    <xdr:to>
      <xdr:col>76</xdr:col>
      <xdr:colOff>22225</xdr:colOff>
      <xdr:row>29</xdr:row>
      <xdr:rowOff>76443</xdr:rowOff>
    </xdr:to>
    <xdr:cxnSp macro="">
      <xdr:nvCxnSpPr>
        <xdr:cNvPr id="151" name="直線コネクタ 150">
          <a:extLst>
            <a:ext uri="{FF2B5EF4-FFF2-40B4-BE49-F238E27FC236}">
              <a16:creationId xmlns:a16="http://schemas.microsoft.com/office/drawing/2014/main" id="{65CE0DE4-44AE-4273-A991-69824AA4618E}"/>
            </a:ext>
          </a:extLst>
        </xdr:cNvPr>
        <xdr:cNvCxnSpPr/>
      </xdr:nvCxnSpPr>
      <xdr:spPr>
        <a:xfrm flipV="1">
          <a:off x="12409805" y="5526839"/>
          <a:ext cx="619760" cy="180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86275</xdr:rowOff>
    </xdr:from>
    <xdr:to>
      <xdr:col>68</xdr:col>
      <xdr:colOff>123825</xdr:colOff>
      <xdr:row>30</xdr:row>
      <xdr:rowOff>16425</xdr:rowOff>
    </xdr:to>
    <xdr:sp macro="" textlink="">
      <xdr:nvSpPr>
        <xdr:cNvPr id="152" name="楕円 151">
          <a:extLst>
            <a:ext uri="{FF2B5EF4-FFF2-40B4-BE49-F238E27FC236}">
              <a16:creationId xmlns:a16="http://schemas.microsoft.com/office/drawing/2014/main" id="{83578B6A-0126-4BE6-9A22-0B7EBD607026}"/>
            </a:ext>
          </a:extLst>
        </xdr:cNvPr>
        <xdr:cNvSpPr/>
      </xdr:nvSpPr>
      <xdr:spPr>
        <a:xfrm>
          <a:off x="11688445" y="57174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76443</xdr:rowOff>
    </xdr:from>
    <xdr:to>
      <xdr:col>72</xdr:col>
      <xdr:colOff>73025</xdr:colOff>
      <xdr:row>29</xdr:row>
      <xdr:rowOff>137075</xdr:rowOff>
    </xdr:to>
    <xdr:cxnSp macro="">
      <xdr:nvCxnSpPr>
        <xdr:cNvPr id="153" name="直線コネクタ 152">
          <a:extLst>
            <a:ext uri="{FF2B5EF4-FFF2-40B4-BE49-F238E27FC236}">
              <a16:creationId xmlns:a16="http://schemas.microsoft.com/office/drawing/2014/main" id="{9C000DAA-D302-40CB-AD54-6521B5B2414F}"/>
            </a:ext>
          </a:extLst>
        </xdr:cNvPr>
        <xdr:cNvCxnSpPr/>
      </xdr:nvCxnSpPr>
      <xdr:spPr>
        <a:xfrm flipV="1">
          <a:off x="11739245" y="5707623"/>
          <a:ext cx="670560" cy="6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124058</xdr:rowOff>
    </xdr:from>
    <xdr:to>
      <xdr:col>64</xdr:col>
      <xdr:colOff>123825</xdr:colOff>
      <xdr:row>30</xdr:row>
      <xdr:rowOff>54208</xdr:rowOff>
    </xdr:to>
    <xdr:sp macro="" textlink="">
      <xdr:nvSpPr>
        <xdr:cNvPr id="154" name="楕円 153">
          <a:extLst>
            <a:ext uri="{FF2B5EF4-FFF2-40B4-BE49-F238E27FC236}">
              <a16:creationId xmlns:a16="http://schemas.microsoft.com/office/drawing/2014/main" id="{26FC92F6-F96A-49B7-8CCB-A291B936E5D9}"/>
            </a:ext>
          </a:extLst>
        </xdr:cNvPr>
        <xdr:cNvSpPr/>
      </xdr:nvSpPr>
      <xdr:spPr>
        <a:xfrm>
          <a:off x="11017885" y="57552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137075</xdr:rowOff>
    </xdr:from>
    <xdr:to>
      <xdr:col>68</xdr:col>
      <xdr:colOff>73025</xdr:colOff>
      <xdr:row>30</xdr:row>
      <xdr:rowOff>3408</xdr:rowOff>
    </xdr:to>
    <xdr:cxnSp macro="">
      <xdr:nvCxnSpPr>
        <xdr:cNvPr id="155" name="直線コネクタ 154">
          <a:extLst>
            <a:ext uri="{FF2B5EF4-FFF2-40B4-BE49-F238E27FC236}">
              <a16:creationId xmlns:a16="http://schemas.microsoft.com/office/drawing/2014/main" id="{DA8562FB-6C2C-4FCB-84F6-FA3B2946432B}"/>
            </a:ext>
          </a:extLst>
        </xdr:cNvPr>
        <xdr:cNvCxnSpPr/>
      </xdr:nvCxnSpPr>
      <xdr:spPr>
        <a:xfrm flipV="1">
          <a:off x="11068685" y="5768255"/>
          <a:ext cx="670560" cy="3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133403</xdr:rowOff>
    </xdr:from>
    <xdr:to>
      <xdr:col>60</xdr:col>
      <xdr:colOff>123825</xdr:colOff>
      <xdr:row>29</xdr:row>
      <xdr:rowOff>63553</xdr:rowOff>
    </xdr:to>
    <xdr:sp macro="" textlink="">
      <xdr:nvSpPr>
        <xdr:cNvPr id="156" name="楕円 155">
          <a:extLst>
            <a:ext uri="{FF2B5EF4-FFF2-40B4-BE49-F238E27FC236}">
              <a16:creationId xmlns:a16="http://schemas.microsoft.com/office/drawing/2014/main" id="{1AE9B302-7A07-4A7A-BFCE-55A9842DA0EA}"/>
            </a:ext>
          </a:extLst>
        </xdr:cNvPr>
        <xdr:cNvSpPr/>
      </xdr:nvSpPr>
      <xdr:spPr>
        <a:xfrm>
          <a:off x="10347325" y="55969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12753</xdr:rowOff>
    </xdr:from>
    <xdr:to>
      <xdr:col>64</xdr:col>
      <xdr:colOff>73025</xdr:colOff>
      <xdr:row>30</xdr:row>
      <xdr:rowOff>3408</xdr:rowOff>
    </xdr:to>
    <xdr:cxnSp macro="">
      <xdr:nvCxnSpPr>
        <xdr:cNvPr id="157" name="直線コネクタ 156">
          <a:extLst>
            <a:ext uri="{FF2B5EF4-FFF2-40B4-BE49-F238E27FC236}">
              <a16:creationId xmlns:a16="http://schemas.microsoft.com/office/drawing/2014/main" id="{BE1527DD-0341-435F-8573-EB961BC59FC0}"/>
            </a:ext>
          </a:extLst>
        </xdr:cNvPr>
        <xdr:cNvCxnSpPr/>
      </xdr:nvCxnSpPr>
      <xdr:spPr>
        <a:xfrm>
          <a:off x="10398125" y="5643933"/>
          <a:ext cx="670560" cy="15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123599</xdr:rowOff>
    </xdr:from>
    <xdr:ext cx="469744" cy="259045"/>
    <xdr:sp macro="" textlink="">
      <xdr:nvSpPr>
        <xdr:cNvPr id="158" name="n_1aveValue債務償還比率">
          <a:extLst>
            <a:ext uri="{FF2B5EF4-FFF2-40B4-BE49-F238E27FC236}">
              <a16:creationId xmlns:a16="http://schemas.microsoft.com/office/drawing/2014/main" id="{B6E8D739-D1AD-4FCB-ADEC-239F16E63CD2}"/>
            </a:ext>
          </a:extLst>
        </xdr:cNvPr>
        <xdr:cNvSpPr txBox="1"/>
      </xdr:nvSpPr>
      <xdr:spPr>
        <a:xfrm>
          <a:off x="12185092" y="592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1086</xdr:rowOff>
    </xdr:from>
    <xdr:ext cx="469744" cy="259045"/>
    <xdr:sp macro="" textlink="">
      <xdr:nvSpPr>
        <xdr:cNvPr id="159" name="n_2aveValue債務償還比率">
          <a:extLst>
            <a:ext uri="{FF2B5EF4-FFF2-40B4-BE49-F238E27FC236}">
              <a16:creationId xmlns:a16="http://schemas.microsoft.com/office/drawing/2014/main" id="{B4D160F8-B574-487E-9718-99BF44DEEDEA}"/>
            </a:ext>
          </a:extLst>
        </xdr:cNvPr>
        <xdr:cNvSpPr txBox="1"/>
      </xdr:nvSpPr>
      <xdr:spPr>
        <a:xfrm>
          <a:off x="11527232" y="596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132954</xdr:rowOff>
    </xdr:from>
    <xdr:ext cx="469744" cy="259045"/>
    <xdr:sp macro="" textlink="">
      <xdr:nvSpPr>
        <xdr:cNvPr id="160" name="n_3aveValue債務償還比率">
          <a:extLst>
            <a:ext uri="{FF2B5EF4-FFF2-40B4-BE49-F238E27FC236}">
              <a16:creationId xmlns:a16="http://schemas.microsoft.com/office/drawing/2014/main" id="{30289B49-6A14-415F-9656-29F9FDD2BFB5}"/>
            </a:ext>
          </a:extLst>
        </xdr:cNvPr>
        <xdr:cNvSpPr txBox="1"/>
      </xdr:nvSpPr>
      <xdr:spPr>
        <a:xfrm>
          <a:off x="10856672" y="593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108486</xdr:rowOff>
    </xdr:from>
    <xdr:ext cx="469744" cy="259045"/>
    <xdr:sp macro="" textlink="">
      <xdr:nvSpPr>
        <xdr:cNvPr id="161" name="n_4aveValue債務償還比率">
          <a:extLst>
            <a:ext uri="{FF2B5EF4-FFF2-40B4-BE49-F238E27FC236}">
              <a16:creationId xmlns:a16="http://schemas.microsoft.com/office/drawing/2014/main" id="{C39A421F-C490-4DD2-A92F-DFD727A75EB5}"/>
            </a:ext>
          </a:extLst>
        </xdr:cNvPr>
        <xdr:cNvSpPr txBox="1"/>
      </xdr:nvSpPr>
      <xdr:spPr>
        <a:xfrm>
          <a:off x="10186112" y="5907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143770</xdr:rowOff>
    </xdr:from>
    <xdr:ext cx="469744" cy="259045"/>
    <xdr:sp macro="" textlink="">
      <xdr:nvSpPr>
        <xdr:cNvPr id="162" name="n_1mainValue債務償還比率">
          <a:extLst>
            <a:ext uri="{FF2B5EF4-FFF2-40B4-BE49-F238E27FC236}">
              <a16:creationId xmlns:a16="http://schemas.microsoft.com/office/drawing/2014/main" id="{E7AA7D0A-98C3-4619-B193-6A1B9E725DD5}"/>
            </a:ext>
          </a:extLst>
        </xdr:cNvPr>
        <xdr:cNvSpPr txBox="1"/>
      </xdr:nvSpPr>
      <xdr:spPr>
        <a:xfrm>
          <a:off x="12185092" y="5439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32952</xdr:rowOff>
    </xdr:from>
    <xdr:ext cx="469744" cy="259045"/>
    <xdr:sp macro="" textlink="">
      <xdr:nvSpPr>
        <xdr:cNvPr id="163" name="n_2mainValue債務償還比率">
          <a:extLst>
            <a:ext uri="{FF2B5EF4-FFF2-40B4-BE49-F238E27FC236}">
              <a16:creationId xmlns:a16="http://schemas.microsoft.com/office/drawing/2014/main" id="{0AC52B16-9619-46C9-A820-EBDE6FB3C999}"/>
            </a:ext>
          </a:extLst>
        </xdr:cNvPr>
        <xdr:cNvSpPr txBox="1"/>
      </xdr:nvSpPr>
      <xdr:spPr>
        <a:xfrm>
          <a:off x="11527232" y="5496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70735</xdr:rowOff>
    </xdr:from>
    <xdr:ext cx="469744" cy="259045"/>
    <xdr:sp macro="" textlink="">
      <xdr:nvSpPr>
        <xdr:cNvPr id="164" name="n_3mainValue債務償還比率">
          <a:extLst>
            <a:ext uri="{FF2B5EF4-FFF2-40B4-BE49-F238E27FC236}">
              <a16:creationId xmlns:a16="http://schemas.microsoft.com/office/drawing/2014/main" id="{BF83F9AB-2707-4CC8-B2EB-B6B577E02093}"/>
            </a:ext>
          </a:extLst>
        </xdr:cNvPr>
        <xdr:cNvSpPr txBox="1"/>
      </xdr:nvSpPr>
      <xdr:spPr>
        <a:xfrm>
          <a:off x="10856672" y="5534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80080</xdr:rowOff>
    </xdr:from>
    <xdr:ext cx="469744" cy="259045"/>
    <xdr:sp macro="" textlink="">
      <xdr:nvSpPr>
        <xdr:cNvPr id="165" name="n_4mainValue債務償還比率">
          <a:extLst>
            <a:ext uri="{FF2B5EF4-FFF2-40B4-BE49-F238E27FC236}">
              <a16:creationId xmlns:a16="http://schemas.microsoft.com/office/drawing/2014/main" id="{7CB0D123-45A3-4E58-93A5-C701CFE4CBE6}"/>
            </a:ext>
          </a:extLst>
        </xdr:cNvPr>
        <xdr:cNvSpPr txBox="1"/>
      </xdr:nvSpPr>
      <xdr:spPr>
        <a:xfrm>
          <a:off x="10186112" y="5375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6" name="正方形/長方形 165">
          <a:extLst>
            <a:ext uri="{FF2B5EF4-FFF2-40B4-BE49-F238E27FC236}">
              <a16:creationId xmlns:a16="http://schemas.microsoft.com/office/drawing/2014/main" id="{FA49A115-CF98-4543-BA8E-F43ADD4CDC15}"/>
            </a:ext>
          </a:extLst>
        </xdr:cNvPr>
        <xdr:cNvSpPr/>
      </xdr:nvSpPr>
      <xdr:spPr>
        <a:xfrm>
          <a:off x="1127125" y="783336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7" name="正方形/長方形 166">
          <a:extLst>
            <a:ext uri="{FF2B5EF4-FFF2-40B4-BE49-F238E27FC236}">
              <a16:creationId xmlns:a16="http://schemas.microsoft.com/office/drawing/2014/main" id="{CCFB4AF5-39FD-49DC-A259-92399C37023B}"/>
            </a:ext>
          </a:extLst>
        </xdr:cNvPr>
        <xdr:cNvSpPr/>
      </xdr:nvSpPr>
      <xdr:spPr>
        <a:xfrm>
          <a:off x="1127125" y="1155001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8" name="テキスト ボックス 167">
          <a:extLst>
            <a:ext uri="{FF2B5EF4-FFF2-40B4-BE49-F238E27FC236}">
              <a16:creationId xmlns:a16="http://schemas.microsoft.com/office/drawing/2014/main" id="{C70E322B-D7F2-4423-AAC1-051B04B37A5E}"/>
            </a:ext>
          </a:extLst>
        </xdr:cNvPr>
        <xdr:cNvSpPr txBox="1"/>
      </xdr:nvSpPr>
      <xdr:spPr>
        <a:xfrm>
          <a:off x="817245" y="807974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9" name="テキスト ボックス 168">
          <a:extLst>
            <a:ext uri="{FF2B5EF4-FFF2-40B4-BE49-F238E27FC236}">
              <a16:creationId xmlns:a16="http://schemas.microsoft.com/office/drawing/2014/main" id="{2A33B8BA-963B-4E1B-828E-216562098854}"/>
            </a:ext>
          </a:extLst>
        </xdr:cNvPr>
        <xdr:cNvSpPr txBox="1"/>
      </xdr:nvSpPr>
      <xdr:spPr>
        <a:xfrm>
          <a:off x="6156325" y="106895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0" name="テキスト ボックス 169">
          <a:extLst>
            <a:ext uri="{FF2B5EF4-FFF2-40B4-BE49-F238E27FC236}">
              <a16:creationId xmlns:a16="http://schemas.microsoft.com/office/drawing/2014/main" id="{ABF8E4E2-6710-4402-B18C-EFE25AF7BDAB}"/>
            </a:ext>
          </a:extLst>
        </xdr:cNvPr>
        <xdr:cNvSpPr txBox="1"/>
      </xdr:nvSpPr>
      <xdr:spPr>
        <a:xfrm>
          <a:off x="817245" y="117709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1" name="テキスト ボックス 170">
          <a:extLst>
            <a:ext uri="{FF2B5EF4-FFF2-40B4-BE49-F238E27FC236}">
              <a16:creationId xmlns:a16="http://schemas.microsoft.com/office/drawing/2014/main" id="{9533A75A-73F6-4A07-B803-29BF39C8D6B3}"/>
            </a:ext>
          </a:extLst>
        </xdr:cNvPr>
        <xdr:cNvSpPr txBox="1"/>
      </xdr:nvSpPr>
      <xdr:spPr>
        <a:xfrm>
          <a:off x="6156325" y="1446593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5F12A84-55A9-4052-A5E0-E7DCDF6F5F24}"/>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874B4DA-21E4-4D5D-B751-290AD3C785E9}"/>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8243E9A-63ED-4354-BF2A-BB25C227A67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1C9E72A-D845-4403-8547-358C92BB5668}"/>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宮崎県西都市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15692D6-CD79-4485-9570-F58D653BF945}"/>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951918A-D19B-4624-8E8B-B288CBA3533C}"/>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95945DF-9B92-4DB0-851C-1B2A754126C5}"/>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B941FD8-BB82-4546-8C7D-635F5111306E}"/>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630AB60-5141-4559-A08D-E82D4A24F11A}"/>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1BD76C7-709D-4A44-9341-419FB960A172}"/>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29,190
29,045
438.79
25,744,758
24,793,895
724,773
9,397,952
12,665,079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72C9F0C-F877-4025-AA63-CA2472849166}"/>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5E31751-1B47-4D2F-B0EC-62FE38F17049}"/>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A8661E8-97AC-4B28-A30C-B624912D9D37}"/>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204CFB1-8C1D-4D16-8906-DE34C56DBCB6}"/>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479019C-AC95-478B-9479-169325F475BF}"/>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D84774D6-6233-433E-846D-7F7779D51FE1}"/>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585F181-3F4E-44FF-B4D6-BA31F0C2DCDE}"/>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446F4F7-B8B6-4E5C-9FCA-A6552FA4A5C2}"/>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0C4E18A-9551-45B5-934F-6835506B1631}"/>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144558B-2A3F-4317-A5AE-23860C56FC1C}"/>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91DBF4C-4D4D-4C6B-B1D6-6FD06FF0D549}"/>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92509DC-A090-40F3-B30B-B9A076B6B19D}"/>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D6C0523-0BAA-4439-B432-4AEEA1C1D3AE}"/>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8977AD6-F2EB-4B41-8F19-DCBEC28E6B22}"/>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D531924-64BC-4D97-BC8A-80BD01B288DD}"/>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D8EC76D-DE6D-40A0-ACE5-FF5B33DB890F}"/>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78B0AF3-5D19-4BEB-8233-5266D1817EFB}"/>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73724F7-8944-41BB-A801-29D5EDEE62C9}"/>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54A010E-54B8-48CF-817A-95C2B372AC84}"/>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37B54B0-7A03-43AA-AF76-0084C99E645E}"/>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91277C6-A4B5-49D9-ACDA-AB3DC064CBCF}"/>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8426731-F888-4C95-B140-B5BC7C701DB8}"/>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51BCCA9-4E8A-47E3-A27F-17701C01C95E}"/>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955ADD3-E373-4975-8FFF-8D6CE7BC1213}"/>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DAE972C-5FF0-42C7-8085-67B0C909E59B}"/>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EFCF0F9-AFAB-4BAC-B214-430F06B39698}"/>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D35845E-ACB5-4D6C-97A0-ABD6AD46C8D4}"/>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FC6D66A-AFDD-49DE-B027-F7FB1AEF4CAE}"/>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B91D51B-E706-46F4-BCEC-3162400CC285}"/>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224EFB3-7359-43F2-99E0-C8504F2E9B2C}"/>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EBD1139-B8D6-4FA7-BEF7-E6F9D4453415}"/>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83D2C05-6560-4BB0-807A-F5FB941FA1FB}"/>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19CAAFEB-0BD1-4727-9271-24836606CB82}"/>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a:extLst>
            <a:ext uri="{FF2B5EF4-FFF2-40B4-BE49-F238E27FC236}">
              <a16:creationId xmlns:a16="http://schemas.microsoft.com/office/drawing/2014/main" id="{93F5E0F2-EF0C-4F42-88C8-1C1D342B199F}"/>
            </a:ext>
          </a:extLst>
        </xdr:cNvPr>
        <xdr:cNvSpPr txBox="1"/>
      </xdr:nvSpPr>
      <xdr:spPr>
        <a:xfrm>
          <a:off x="336081" y="69949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710346B1-7119-4B80-B22D-414589DD35E6}"/>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FE139CF3-C725-4A0F-829F-ED04EEEF3825}"/>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AD98F0CC-C55A-4E90-8867-6C476FE6C8EC}"/>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B4B19221-A0A4-4F3D-A700-0116A8C6D448}"/>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53DED12C-84BF-4A08-9277-78D92A12F849}"/>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E55C58EA-275A-4588-8ABA-20522C80209E}"/>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5CD2463B-BB49-4FEA-9E5D-6661B1019766}"/>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39E01B05-3D69-4917-8B34-9071E877A2AB}"/>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56D3D8B1-40B0-4135-84E2-7E297F5915F4}"/>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a:extLst>
            <a:ext uri="{FF2B5EF4-FFF2-40B4-BE49-F238E27FC236}">
              <a16:creationId xmlns:a16="http://schemas.microsoft.com/office/drawing/2014/main" id="{395A8023-2B96-4DE7-A694-0AEC7943A90D}"/>
            </a:ext>
          </a:extLst>
        </xdr:cNvPr>
        <xdr:cNvSpPr txBox="1"/>
      </xdr:nvSpPr>
      <xdr:spPr>
        <a:xfrm>
          <a:off x="336081" y="539642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B4E0E16D-E810-4BC3-B59E-18B63EAA4294}"/>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a:extLst>
            <a:ext uri="{FF2B5EF4-FFF2-40B4-BE49-F238E27FC236}">
              <a16:creationId xmlns:a16="http://schemas.microsoft.com/office/drawing/2014/main" id="{4E345B3B-4EFC-489E-B2EC-5E9A58434E32}"/>
            </a:ext>
          </a:extLst>
        </xdr:cNvPr>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a:extLst>
            <a:ext uri="{FF2B5EF4-FFF2-40B4-BE49-F238E27FC236}">
              <a16:creationId xmlns:a16="http://schemas.microsoft.com/office/drawing/2014/main" id="{652C512C-2880-4F29-8BF9-1E5D9CAFD124}"/>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48442</xdr:rowOff>
    </xdr:from>
    <xdr:to>
      <xdr:col>24</xdr:col>
      <xdr:colOff>62865</xdr:colOff>
      <xdr:row>41</xdr:row>
      <xdr:rowOff>133350</xdr:rowOff>
    </xdr:to>
    <xdr:cxnSp macro="">
      <xdr:nvCxnSpPr>
        <xdr:cNvPr id="59" name="直線コネクタ 58">
          <a:extLst>
            <a:ext uri="{FF2B5EF4-FFF2-40B4-BE49-F238E27FC236}">
              <a16:creationId xmlns:a16="http://schemas.microsoft.com/office/drawing/2014/main" id="{8976DAE8-EA8F-4676-8FEB-EB74CB9696B0}"/>
            </a:ext>
          </a:extLst>
        </xdr:cNvPr>
        <xdr:cNvCxnSpPr/>
      </xdr:nvCxnSpPr>
      <xdr:spPr>
        <a:xfrm flipV="1">
          <a:off x="4086225" y="5580562"/>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05111" cy="259045"/>
    <xdr:sp macro="" textlink="">
      <xdr:nvSpPr>
        <xdr:cNvPr id="60" name="【道路】&#10;有形固定資産減価償却率最小値テキスト">
          <a:extLst>
            <a:ext uri="{FF2B5EF4-FFF2-40B4-BE49-F238E27FC236}">
              <a16:creationId xmlns:a16="http://schemas.microsoft.com/office/drawing/2014/main" id="{B704AC39-99CF-44BD-9460-D8123A48E972}"/>
            </a:ext>
          </a:extLst>
        </xdr:cNvPr>
        <xdr:cNvSpPr txBox="1"/>
      </xdr:nvSpPr>
      <xdr:spPr>
        <a:xfrm>
          <a:off x="4124960" y="701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61" name="直線コネクタ 60">
          <a:extLst>
            <a:ext uri="{FF2B5EF4-FFF2-40B4-BE49-F238E27FC236}">
              <a16:creationId xmlns:a16="http://schemas.microsoft.com/office/drawing/2014/main" id="{FE3AFD82-46B4-405B-AB32-9DC830F58881}"/>
            </a:ext>
          </a:extLst>
        </xdr:cNvPr>
        <xdr:cNvCxnSpPr/>
      </xdr:nvCxnSpPr>
      <xdr:spPr>
        <a:xfrm>
          <a:off x="4020820" y="70065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166569</xdr:rowOff>
    </xdr:from>
    <xdr:ext cx="405111" cy="259045"/>
    <xdr:sp macro="" textlink="">
      <xdr:nvSpPr>
        <xdr:cNvPr id="62" name="【道路】&#10;有形固定資産減価償却率最大値テキスト">
          <a:extLst>
            <a:ext uri="{FF2B5EF4-FFF2-40B4-BE49-F238E27FC236}">
              <a16:creationId xmlns:a16="http://schemas.microsoft.com/office/drawing/2014/main" id="{965475A0-E345-4FE7-9045-E81CD27ACED8}"/>
            </a:ext>
          </a:extLst>
        </xdr:cNvPr>
        <xdr:cNvSpPr txBox="1"/>
      </xdr:nvSpPr>
      <xdr:spPr>
        <a:xfrm>
          <a:off x="4124960" y="536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48442</xdr:rowOff>
    </xdr:from>
    <xdr:to>
      <xdr:col>24</xdr:col>
      <xdr:colOff>152400</xdr:colOff>
      <xdr:row>33</xdr:row>
      <xdr:rowOff>48442</xdr:rowOff>
    </xdr:to>
    <xdr:cxnSp macro="">
      <xdr:nvCxnSpPr>
        <xdr:cNvPr id="63" name="直線コネクタ 62">
          <a:extLst>
            <a:ext uri="{FF2B5EF4-FFF2-40B4-BE49-F238E27FC236}">
              <a16:creationId xmlns:a16="http://schemas.microsoft.com/office/drawing/2014/main" id="{A408F372-B3E9-4178-824E-8A877BEE1C92}"/>
            </a:ext>
          </a:extLst>
        </xdr:cNvPr>
        <xdr:cNvCxnSpPr/>
      </xdr:nvCxnSpPr>
      <xdr:spPr>
        <a:xfrm>
          <a:off x="4020820" y="55805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149514</xdr:rowOff>
    </xdr:from>
    <xdr:ext cx="405111" cy="259045"/>
    <xdr:sp macro="" textlink="">
      <xdr:nvSpPr>
        <xdr:cNvPr id="64" name="【道路】&#10;有形固定資産減価償却率平均値テキスト">
          <a:extLst>
            <a:ext uri="{FF2B5EF4-FFF2-40B4-BE49-F238E27FC236}">
              <a16:creationId xmlns:a16="http://schemas.microsoft.com/office/drawing/2014/main" id="{7A097767-57FE-4FF1-83E3-7DAA1C8A9F46}"/>
            </a:ext>
          </a:extLst>
        </xdr:cNvPr>
        <xdr:cNvSpPr txBox="1"/>
      </xdr:nvSpPr>
      <xdr:spPr>
        <a:xfrm>
          <a:off x="4124960" y="6016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126637</xdr:rowOff>
    </xdr:from>
    <xdr:to>
      <xdr:col>24</xdr:col>
      <xdr:colOff>114300</xdr:colOff>
      <xdr:row>37</xdr:row>
      <xdr:rowOff>56787</xdr:rowOff>
    </xdr:to>
    <xdr:sp macro="" textlink="">
      <xdr:nvSpPr>
        <xdr:cNvPr id="65" name="フローチャート: 判断 64">
          <a:extLst>
            <a:ext uri="{FF2B5EF4-FFF2-40B4-BE49-F238E27FC236}">
              <a16:creationId xmlns:a16="http://schemas.microsoft.com/office/drawing/2014/main" id="{12188028-FAAF-423A-A685-5592D02259C3}"/>
            </a:ext>
          </a:extLst>
        </xdr:cNvPr>
        <xdr:cNvSpPr/>
      </xdr:nvSpPr>
      <xdr:spPr>
        <a:xfrm>
          <a:off x="4036060" y="61616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48260</xdr:rowOff>
    </xdr:from>
    <xdr:to>
      <xdr:col>20</xdr:col>
      <xdr:colOff>38100</xdr:colOff>
      <xdr:row>36</xdr:row>
      <xdr:rowOff>149860</xdr:rowOff>
    </xdr:to>
    <xdr:sp macro="" textlink="">
      <xdr:nvSpPr>
        <xdr:cNvPr id="66" name="フローチャート: 判断 65">
          <a:extLst>
            <a:ext uri="{FF2B5EF4-FFF2-40B4-BE49-F238E27FC236}">
              <a16:creationId xmlns:a16="http://schemas.microsoft.com/office/drawing/2014/main" id="{798C5C39-78E1-4D54-AAAE-EADB3A38400A}"/>
            </a:ext>
          </a:extLst>
        </xdr:cNvPr>
        <xdr:cNvSpPr/>
      </xdr:nvSpPr>
      <xdr:spPr>
        <a:xfrm>
          <a:off x="3312160" y="60833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22134</xdr:rowOff>
    </xdr:from>
    <xdr:to>
      <xdr:col>15</xdr:col>
      <xdr:colOff>101600</xdr:colOff>
      <xdr:row>36</xdr:row>
      <xdr:rowOff>123734</xdr:rowOff>
    </xdr:to>
    <xdr:sp macro="" textlink="">
      <xdr:nvSpPr>
        <xdr:cNvPr id="67" name="フローチャート: 判断 66">
          <a:extLst>
            <a:ext uri="{FF2B5EF4-FFF2-40B4-BE49-F238E27FC236}">
              <a16:creationId xmlns:a16="http://schemas.microsoft.com/office/drawing/2014/main" id="{1C450A2F-2D1B-43D9-A81C-8E33B42DA966}"/>
            </a:ext>
          </a:extLst>
        </xdr:cNvPr>
        <xdr:cNvSpPr/>
      </xdr:nvSpPr>
      <xdr:spPr>
        <a:xfrm>
          <a:off x="2514600" y="605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128270</xdr:rowOff>
    </xdr:from>
    <xdr:to>
      <xdr:col>10</xdr:col>
      <xdr:colOff>165100</xdr:colOff>
      <xdr:row>36</xdr:row>
      <xdr:rowOff>58420</xdr:rowOff>
    </xdr:to>
    <xdr:sp macro="" textlink="">
      <xdr:nvSpPr>
        <xdr:cNvPr id="68" name="フローチャート: 判断 67">
          <a:extLst>
            <a:ext uri="{FF2B5EF4-FFF2-40B4-BE49-F238E27FC236}">
              <a16:creationId xmlns:a16="http://schemas.microsoft.com/office/drawing/2014/main" id="{05D44BB7-03DF-408F-A397-329B4FD45F22}"/>
            </a:ext>
          </a:extLst>
        </xdr:cNvPr>
        <xdr:cNvSpPr/>
      </xdr:nvSpPr>
      <xdr:spPr>
        <a:xfrm>
          <a:off x="1739900" y="59956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59690</xdr:rowOff>
    </xdr:from>
    <xdr:to>
      <xdr:col>6</xdr:col>
      <xdr:colOff>38100</xdr:colOff>
      <xdr:row>35</xdr:row>
      <xdr:rowOff>161290</xdr:rowOff>
    </xdr:to>
    <xdr:sp macro="" textlink="">
      <xdr:nvSpPr>
        <xdr:cNvPr id="69" name="フローチャート: 判断 68">
          <a:extLst>
            <a:ext uri="{FF2B5EF4-FFF2-40B4-BE49-F238E27FC236}">
              <a16:creationId xmlns:a16="http://schemas.microsoft.com/office/drawing/2014/main" id="{1DCFB7FA-616A-42DE-80D8-416C9588FED7}"/>
            </a:ext>
          </a:extLst>
        </xdr:cNvPr>
        <xdr:cNvSpPr/>
      </xdr:nvSpPr>
      <xdr:spPr>
        <a:xfrm>
          <a:off x="965200" y="59270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A5DCB99-C46C-4D99-A6D8-144CBFD7B4D9}"/>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80FFFCC-0680-4B69-A343-28B24CD92001}"/>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4D2B6C8-EEF9-46E8-A82A-700A1FA146DF}"/>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3A33C0EF-8715-4F1B-8FA2-42242ABDA1A6}"/>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80CF6E87-6A6E-438D-B43A-0424D197D096}"/>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30299</xdr:rowOff>
    </xdr:from>
    <xdr:to>
      <xdr:col>24</xdr:col>
      <xdr:colOff>114300</xdr:colOff>
      <xdr:row>37</xdr:row>
      <xdr:rowOff>131899</xdr:rowOff>
    </xdr:to>
    <xdr:sp macro="" textlink="">
      <xdr:nvSpPr>
        <xdr:cNvPr id="75" name="楕円 74">
          <a:extLst>
            <a:ext uri="{FF2B5EF4-FFF2-40B4-BE49-F238E27FC236}">
              <a16:creationId xmlns:a16="http://schemas.microsoft.com/office/drawing/2014/main" id="{3A7DDCBB-1911-43F2-AD37-F7937748C668}"/>
            </a:ext>
          </a:extLst>
        </xdr:cNvPr>
        <xdr:cNvSpPr/>
      </xdr:nvSpPr>
      <xdr:spPr>
        <a:xfrm>
          <a:off x="4036060" y="623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8726</xdr:rowOff>
    </xdr:from>
    <xdr:ext cx="405111" cy="259045"/>
    <xdr:sp macro="" textlink="">
      <xdr:nvSpPr>
        <xdr:cNvPr id="76" name="【道路】&#10;有形固定資産減価償却率該当値テキスト">
          <a:extLst>
            <a:ext uri="{FF2B5EF4-FFF2-40B4-BE49-F238E27FC236}">
              <a16:creationId xmlns:a16="http://schemas.microsoft.com/office/drawing/2014/main" id="{98C7B85A-2714-4177-B4D3-1E76D17B0076}"/>
            </a:ext>
          </a:extLst>
        </xdr:cNvPr>
        <xdr:cNvSpPr txBox="1"/>
      </xdr:nvSpPr>
      <xdr:spPr>
        <a:xfrm>
          <a:off x="4124960" y="6211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152763</xdr:rowOff>
    </xdr:from>
    <xdr:to>
      <xdr:col>20</xdr:col>
      <xdr:colOff>38100</xdr:colOff>
      <xdr:row>37</xdr:row>
      <xdr:rowOff>82913</xdr:rowOff>
    </xdr:to>
    <xdr:sp macro="" textlink="">
      <xdr:nvSpPr>
        <xdr:cNvPr id="77" name="楕円 76">
          <a:extLst>
            <a:ext uri="{FF2B5EF4-FFF2-40B4-BE49-F238E27FC236}">
              <a16:creationId xmlns:a16="http://schemas.microsoft.com/office/drawing/2014/main" id="{5EED4F99-2961-4952-BD95-9E497AF6B44E}"/>
            </a:ext>
          </a:extLst>
        </xdr:cNvPr>
        <xdr:cNvSpPr/>
      </xdr:nvSpPr>
      <xdr:spPr>
        <a:xfrm>
          <a:off x="3312160" y="618780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32113</xdr:rowOff>
    </xdr:from>
    <xdr:to>
      <xdr:col>24</xdr:col>
      <xdr:colOff>63500</xdr:colOff>
      <xdr:row>37</xdr:row>
      <xdr:rowOff>81099</xdr:rowOff>
    </xdr:to>
    <xdr:cxnSp macro="">
      <xdr:nvCxnSpPr>
        <xdr:cNvPr id="78" name="直線コネクタ 77">
          <a:extLst>
            <a:ext uri="{FF2B5EF4-FFF2-40B4-BE49-F238E27FC236}">
              <a16:creationId xmlns:a16="http://schemas.microsoft.com/office/drawing/2014/main" id="{00EFA8A3-03A0-49EF-8D12-20C2C60292CA}"/>
            </a:ext>
          </a:extLst>
        </xdr:cNvPr>
        <xdr:cNvCxnSpPr/>
      </xdr:nvCxnSpPr>
      <xdr:spPr>
        <a:xfrm>
          <a:off x="3355340" y="6234793"/>
          <a:ext cx="73152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107043</xdr:rowOff>
    </xdr:from>
    <xdr:to>
      <xdr:col>15</xdr:col>
      <xdr:colOff>101600</xdr:colOff>
      <xdr:row>37</xdr:row>
      <xdr:rowOff>37193</xdr:rowOff>
    </xdr:to>
    <xdr:sp macro="" textlink="">
      <xdr:nvSpPr>
        <xdr:cNvPr id="79" name="楕円 78">
          <a:extLst>
            <a:ext uri="{FF2B5EF4-FFF2-40B4-BE49-F238E27FC236}">
              <a16:creationId xmlns:a16="http://schemas.microsoft.com/office/drawing/2014/main" id="{EE6243A2-42C8-4294-ABC8-C816D33441D8}"/>
            </a:ext>
          </a:extLst>
        </xdr:cNvPr>
        <xdr:cNvSpPr/>
      </xdr:nvSpPr>
      <xdr:spPr>
        <a:xfrm>
          <a:off x="2514600" y="61420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157843</xdr:rowOff>
    </xdr:from>
    <xdr:to>
      <xdr:col>19</xdr:col>
      <xdr:colOff>177800</xdr:colOff>
      <xdr:row>37</xdr:row>
      <xdr:rowOff>32113</xdr:rowOff>
    </xdr:to>
    <xdr:cxnSp macro="">
      <xdr:nvCxnSpPr>
        <xdr:cNvPr id="80" name="直線コネクタ 79">
          <a:extLst>
            <a:ext uri="{FF2B5EF4-FFF2-40B4-BE49-F238E27FC236}">
              <a16:creationId xmlns:a16="http://schemas.microsoft.com/office/drawing/2014/main" id="{569BADCA-7DF9-4819-9DF0-4417E86ED411}"/>
            </a:ext>
          </a:extLst>
        </xdr:cNvPr>
        <xdr:cNvCxnSpPr/>
      </xdr:nvCxnSpPr>
      <xdr:spPr>
        <a:xfrm>
          <a:off x="2565400" y="6192883"/>
          <a:ext cx="78994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58057</xdr:rowOff>
    </xdr:from>
    <xdr:to>
      <xdr:col>10</xdr:col>
      <xdr:colOff>165100</xdr:colOff>
      <xdr:row>36</xdr:row>
      <xdr:rowOff>159657</xdr:rowOff>
    </xdr:to>
    <xdr:sp macro="" textlink="">
      <xdr:nvSpPr>
        <xdr:cNvPr id="81" name="楕円 80">
          <a:extLst>
            <a:ext uri="{FF2B5EF4-FFF2-40B4-BE49-F238E27FC236}">
              <a16:creationId xmlns:a16="http://schemas.microsoft.com/office/drawing/2014/main" id="{6B54E7E8-D353-4FCA-BD05-4053DAC6D9F4}"/>
            </a:ext>
          </a:extLst>
        </xdr:cNvPr>
        <xdr:cNvSpPr/>
      </xdr:nvSpPr>
      <xdr:spPr>
        <a:xfrm>
          <a:off x="1739900" y="609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108857</xdr:rowOff>
    </xdr:from>
    <xdr:to>
      <xdr:col>15</xdr:col>
      <xdr:colOff>50800</xdr:colOff>
      <xdr:row>36</xdr:row>
      <xdr:rowOff>157843</xdr:rowOff>
    </xdr:to>
    <xdr:cxnSp macro="">
      <xdr:nvCxnSpPr>
        <xdr:cNvPr id="82" name="直線コネクタ 81">
          <a:extLst>
            <a:ext uri="{FF2B5EF4-FFF2-40B4-BE49-F238E27FC236}">
              <a16:creationId xmlns:a16="http://schemas.microsoft.com/office/drawing/2014/main" id="{996BFF2F-DDAF-444E-9D4B-F1A75E8F42A7}"/>
            </a:ext>
          </a:extLst>
        </xdr:cNvPr>
        <xdr:cNvCxnSpPr/>
      </xdr:nvCxnSpPr>
      <xdr:spPr>
        <a:xfrm>
          <a:off x="1790700" y="6143897"/>
          <a:ext cx="7747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9072</xdr:rowOff>
    </xdr:from>
    <xdr:to>
      <xdr:col>6</xdr:col>
      <xdr:colOff>38100</xdr:colOff>
      <xdr:row>36</xdr:row>
      <xdr:rowOff>110672</xdr:rowOff>
    </xdr:to>
    <xdr:sp macro="" textlink="">
      <xdr:nvSpPr>
        <xdr:cNvPr id="83" name="楕円 82">
          <a:extLst>
            <a:ext uri="{FF2B5EF4-FFF2-40B4-BE49-F238E27FC236}">
              <a16:creationId xmlns:a16="http://schemas.microsoft.com/office/drawing/2014/main" id="{A454779B-48D8-43DE-AD81-7430005E57F8}"/>
            </a:ext>
          </a:extLst>
        </xdr:cNvPr>
        <xdr:cNvSpPr/>
      </xdr:nvSpPr>
      <xdr:spPr>
        <a:xfrm>
          <a:off x="965200" y="604411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59872</xdr:rowOff>
    </xdr:from>
    <xdr:to>
      <xdr:col>10</xdr:col>
      <xdr:colOff>114300</xdr:colOff>
      <xdr:row>36</xdr:row>
      <xdr:rowOff>108857</xdr:rowOff>
    </xdr:to>
    <xdr:cxnSp macro="">
      <xdr:nvCxnSpPr>
        <xdr:cNvPr id="84" name="直線コネクタ 83">
          <a:extLst>
            <a:ext uri="{FF2B5EF4-FFF2-40B4-BE49-F238E27FC236}">
              <a16:creationId xmlns:a16="http://schemas.microsoft.com/office/drawing/2014/main" id="{EB37F231-08B5-43E2-B0BC-5404C8212490}"/>
            </a:ext>
          </a:extLst>
        </xdr:cNvPr>
        <xdr:cNvCxnSpPr/>
      </xdr:nvCxnSpPr>
      <xdr:spPr>
        <a:xfrm>
          <a:off x="1008380" y="6094912"/>
          <a:ext cx="78232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166387</xdr:rowOff>
    </xdr:from>
    <xdr:ext cx="405111" cy="259045"/>
    <xdr:sp macro="" textlink="">
      <xdr:nvSpPr>
        <xdr:cNvPr id="85" name="n_1aveValue【道路】&#10;有形固定資産減価償却率">
          <a:extLst>
            <a:ext uri="{FF2B5EF4-FFF2-40B4-BE49-F238E27FC236}">
              <a16:creationId xmlns:a16="http://schemas.microsoft.com/office/drawing/2014/main" id="{333E2C54-60D6-4DE3-9493-22525760DCD0}"/>
            </a:ext>
          </a:extLst>
        </xdr:cNvPr>
        <xdr:cNvSpPr txBox="1"/>
      </xdr:nvSpPr>
      <xdr:spPr>
        <a:xfrm>
          <a:off x="3170564" y="58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140261</xdr:rowOff>
    </xdr:from>
    <xdr:ext cx="405111" cy="259045"/>
    <xdr:sp macro="" textlink="">
      <xdr:nvSpPr>
        <xdr:cNvPr id="86" name="n_2aveValue【道路】&#10;有形固定資産減価償却率">
          <a:extLst>
            <a:ext uri="{FF2B5EF4-FFF2-40B4-BE49-F238E27FC236}">
              <a16:creationId xmlns:a16="http://schemas.microsoft.com/office/drawing/2014/main" id="{6D3BA35F-7E59-4091-9DA9-A5BE58ACA7DD}"/>
            </a:ext>
          </a:extLst>
        </xdr:cNvPr>
        <xdr:cNvSpPr txBox="1"/>
      </xdr:nvSpPr>
      <xdr:spPr>
        <a:xfrm>
          <a:off x="2385704" y="584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74947</xdr:rowOff>
    </xdr:from>
    <xdr:ext cx="405111" cy="259045"/>
    <xdr:sp macro="" textlink="">
      <xdr:nvSpPr>
        <xdr:cNvPr id="87" name="n_3aveValue【道路】&#10;有形固定資産減価償却率">
          <a:extLst>
            <a:ext uri="{FF2B5EF4-FFF2-40B4-BE49-F238E27FC236}">
              <a16:creationId xmlns:a16="http://schemas.microsoft.com/office/drawing/2014/main" id="{96A0907D-688F-4526-8011-7A892A61EB2E}"/>
            </a:ext>
          </a:extLst>
        </xdr:cNvPr>
        <xdr:cNvSpPr txBox="1"/>
      </xdr:nvSpPr>
      <xdr:spPr>
        <a:xfrm>
          <a:off x="1611004" y="57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6367</xdr:rowOff>
    </xdr:from>
    <xdr:ext cx="405111" cy="259045"/>
    <xdr:sp macro="" textlink="">
      <xdr:nvSpPr>
        <xdr:cNvPr id="88" name="n_4aveValue【道路】&#10;有形固定資産減価償却率">
          <a:extLst>
            <a:ext uri="{FF2B5EF4-FFF2-40B4-BE49-F238E27FC236}">
              <a16:creationId xmlns:a16="http://schemas.microsoft.com/office/drawing/2014/main" id="{41550899-29B3-4B28-A3BC-7D2AC0D826DC}"/>
            </a:ext>
          </a:extLst>
        </xdr:cNvPr>
        <xdr:cNvSpPr txBox="1"/>
      </xdr:nvSpPr>
      <xdr:spPr>
        <a:xfrm>
          <a:off x="836304" y="57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74040</xdr:rowOff>
    </xdr:from>
    <xdr:ext cx="405111" cy="259045"/>
    <xdr:sp macro="" textlink="">
      <xdr:nvSpPr>
        <xdr:cNvPr id="89" name="n_1mainValue【道路】&#10;有形固定資産減価償却率">
          <a:extLst>
            <a:ext uri="{FF2B5EF4-FFF2-40B4-BE49-F238E27FC236}">
              <a16:creationId xmlns:a16="http://schemas.microsoft.com/office/drawing/2014/main" id="{B1024871-B9F8-4F6A-A7E0-3CCE4DC035AC}"/>
            </a:ext>
          </a:extLst>
        </xdr:cNvPr>
        <xdr:cNvSpPr txBox="1"/>
      </xdr:nvSpPr>
      <xdr:spPr>
        <a:xfrm>
          <a:off x="3170564" y="6276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28320</xdr:rowOff>
    </xdr:from>
    <xdr:ext cx="405111" cy="259045"/>
    <xdr:sp macro="" textlink="">
      <xdr:nvSpPr>
        <xdr:cNvPr id="90" name="n_2mainValue【道路】&#10;有形固定資産減価償却率">
          <a:extLst>
            <a:ext uri="{FF2B5EF4-FFF2-40B4-BE49-F238E27FC236}">
              <a16:creationId xmlns:a16="http://schemas.microsoft.com/office/drawing/2014/main" id="{899C7BA5-F42C-4C00-991E-08DA75194708}"/>
            </a:ext>
          </a:extLst>
        </xdr:cNvPr>
        <xdr:cNvSpPr txBox="1"/>
      </xdr:nvSpPr>
      <xdr:spPr>
        <a:xfrm>
          <a:off x="2385704" y="6231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150784</xdr:rowOff>
    </xdr:from>
    <xdr:ext cx="405111" cy="259045"/>
    <xdr:sp macro="" textlink="">
      <xdr:nvSpPr>
        <xdr:cNvPr id="91" name="n_3mainValue【道路】&#10;有形固定資産減価償却率">
          <a:extLst>
            <a:ext uri="{FF2B5EF4-FFF2-40B4-BE49-F238E27FC236}">
              <a16:creationId xmlns:a16="http://schemas.microsoft.com/office/drawing/2014/main" id="{07864DEC-D37C-40F5-B397-60A53744D309}"/>
            </a:ext>
          </a:extLst>
        </xdr:cNvPr>
        <xdr:cNvSpPr txBox="1"/>
      </xdr:nvSpPr>
      <xdr:spPr>
        <a:xfrm>
          <a:off x="1611004" y="6185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101799</xdr:rowOff>
    </xdr:from>
    <xdr:ext cx="405111" cy="259045"/>
    <xdr:sp macro="" textlink="">
      <xdr:nvSpPr>
        <xdr:cNvPr id="92" name="n_4mainValue【道路】&#10;有形固定資産減価償却率">
          <a:extLst>
            <a:ext uri="{FF2B5EF4-FFF2-40B4-BE49-F238E27FC236}">
              <a16:creationId xmlns:a16="http://schemas.microsoft.com/office/drawing/2014/main" id="{35F31C1B-8211-4986-8C98-1040E42165BF}"/>
            </a:ext>
          </a:extLst>
        </xdr:cNvPr>
        <xdr:cNvSpPr txBox="1"/>
      </xdr:nvSpPr>
      <xdr:spPr>
        <a:xfrm>
          <a:off x="836304" y="6136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a:extLst>
            <a:ext uri="{FF2B5EF4-FFF2-40B4-BE49-F238E27FC236}">
              <a16:creationId xmlns:a16="http://schemas.microsoft.com/office/drawing/2014/main" id="{58892F17-5547-45E5-8F2B-2992E963DD6A}"/>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4" name="正方形/長方形 93">
          <a:extLst>
            <a:ext uri="{FF2B5EF4-FFF2-40B4-BE49-F238E27FC236}">
              <a16:creationId xmlns:a16="http://schemas.microsoft.com/office/drawing/2014/main" id="{6260E7BC-D443-4C50-93FD-CD8CF0F7B7AD}"/>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5" name="正方形/長方形 94">
          <a:extLst>
            <a:ext uri="{FF2B5EF4-FFF2-40B4-BE49-F238E27FC236}">
              <a16:creationId xmlns:a16="http://schemas.microsoft.com/office/drawing/2014/main" id="{D87C7C5D-71AE-4E01-B42D-71BD19FA1904}"/>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6" name="正方形/長方形 95">
          <a:extLst>
            <a:ext uri="{FF2B5EF4-FFF2-40B4-BE49-F238E27FC236}">
              <a16:creationId xmlns:a16="http://schemas.microsoft.com/office/drawing/2014/main" id="{B7A3A40D-55D8-4160-95A8-EB8B29BCA20E}"/>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7" name="正方形/長方形 96">
          <a:extLst>
            <a:ext uri="{FF2B5EF4-FFF2-40B4-BE49-F238E27FC236}">
              <a16:creationId xmlns:a16="http://schemas.microsoft.com/office/drawing/2014/main" id="{62A9BE57-4880-4E6E-892E-D90CDCF640CF}"/>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8" name="正方形/長方形 97">
          <a:extLst>
            <a:ext uri="{FF2B5EF4-FFF2-40B4-BE49-F238E27FC236}">
              <a16:creationId xmlns:a16="http://schemas.microsoft.com/office/drawing/2014/main" id="{D748F834-58B4-46A1-B07A-A886EB03BFB1}"/>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9" name="正方形/長方形 98">
          <a:extLst>
            <a:ext uri="{FF2B5EF4-FFF2-40B4-BE49-F238E27FC236}">
              <a16:creationId xmlns:a16="http://schemas.microsoft.com/office/drawing/2014/main" id="{C691DE92-B55A-4459-B2A9-4DA0A7252EF5}"/>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0" name="正方形/長方形 99">
          <a:extLst>
            <a:ext uri="{FF2B5EF4-FFF2-40B4-BE49-F238E27FC236}">
              <a16:creationId xmlns:a16="http://schemas.microsoft.com/office/drawing/2014/main" id="{B4661695-EB91-4045-803E-E375E3DB2143}"/>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1" name="テキスト ボックス 100">
          <a:extLst>
            <a:ext uri="{FF2B5EF4-FFF2-40B4-BE49-F238E27FC236}">
              <a16:creationId xmlns:a16="http://schemas.microsoft.com/office/drawing/2014/main" id="{349E85A7-8AB5-45EC-A0CD-F2A30945534F}"/>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2" name="直線コネクタ 101">
          <a:extLst>
            <a:ext uri="{FF2B5EF4-FFF2-40B4-BE49-F238E27FC236}">
              <a16:creationId xmlns:a16="http://schemas.microsoft.com/office/drawing/2014/main" id="{B7CEC7FE-4010-4400-8091-C8191EC0B0CA}"/>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3" name="直線コネクタ 102">
          <a:extLst>
            <a:ext uri="{FF2B5EF4-FFF2-40B4-BE49-F238E27FC236}">
              <a16:creationId xmlns:a16="http://schemas.microsoft.com/office/drawing/2014/main" id="{42B51CE7-416E-4892-A65F-5EC99F1D1FA0}"/>
            </a:ext>
          </a:extLst>
        </xdr:cNvPr>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4" name="テキスト ボックス 103">
          <a:extLst>
            <a:ext uri="{FF2B5EF4-FFF2-40B4-BE49-F238E27FC236}">
              <a16:creationId xmlns:a16="http://schemas.microsoft.com/office/drawing/2014/main" id="{7C203599-CD31-4EB8-9CBA-44626A72A2A3}"/>
            </a:ext>
          </a:extLst>
        </xdr:cNvPr>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5" name="直線コネクタ 104">
          <a:extLst>
            <a:ext uri="{FF2B5EF4-FFF2-40B4-BE49-F238E27FC236}">
              <a16:creationId xmlns:a16="http://schemas.microsoft.com/office/drawing/2014/main" id="{15D60D2B-9D5F-4D6B-A045-84260CDD7D26}"/>
            </a:ext>
          </a:extLst>
        </xdr:cNvPr>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6" name="テキスト ボックス 105">
          <a:extLst>
            <a:ext uri="{FF2B5EF4-FFF2-40B4-BE49-F238E27FC236}">
              <a16:creationId xmlns:a16="http://schemas.microsoft.com/office/drawing/2014/main" id="{01649C39-6737-4DF7-A6BE-43E291AD637A}"/>
            </a:ext>
          </a:extLst>
        </xdr:cNvPr>
        <xdr:cNvSpPr txBox="1"/>
      </xdr:nvSpPr>
      <xdr:spPr>
        <a:xfrm>
          <a:off x="5364041" y="64185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7" name="直線コネクタ 106">
          <a:extLst>
            <a:ext uri="{FF2B5EF4-FFF2-40B4-BE49-F238E27FC236}">
              <a16:creationId xmlns:a16="http://schemas.microsoft.com/office/drawing/2014/main" id="{E832EABA-E7CA-43D9-BD6E-9103608071FB}"/>
            </a:ext>
          </a:extLst>
        </xdr:cNvPr>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8" name="テキスト ボックス 107">
          <a:extLst>
            <a:ext uri="{FF2B5EF4-FFF2-40B4-BE49-F238E27FC236}">
              <a16:creationId xmlns:a16="http://schemas.microsoft.com/office/drawing/2014/main" id="{283D9BB8-AC0E-47FF-BD68-FBC265868833}"/>
            </a:ext>
          </a:extLst>
        </xdr:cNvPr>
        <xdr:cNvSpPr txBox="1"/>
      </xdr:nvSpPr>
      <xdr:spPr>
        <a:xfrm>
          <a:off x="5364041" y="5972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9" name="直線コネクタ 108">
          <a:extLst>
            <a:ext uri="{FF2B5EF4-FFF2-40B4-BE49-F238E27FC236}">
              <a16:creationId xmlns:a16="http://schemas.microsoft.com/office/drawing/2014/main" id="{1D8FB0B2-FA87-4B69-9BFF-A7BC59450CAE}"/>
            </a:ext>
          </a:extLst>
        </xdr:cNvPr>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10" name="テキスト ボックス 109">
          <a:extLst>
            <a:ext uri="{FF2B5EF4-FFF2-40B4-BE49-F238E27FC236}">
              <a16:creationId xmlns:a16="http://schemas.microsoft.com/office/drawing/2014/main" id="{B80DFE8D-25AC-4242-9B1E-29BF432D9466}"/>
            </a:ext>
          </a:extLst>
        </xdr:cNvPr>
        <xdr:cNvSpPr txBox="1"/>
      </xdr:nvSpPr>
      <xdr:spPr>
        <a:xfrm>
          <a:off x="5364041" y="55270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71D99AF9-93BD-4046-94F2-C69FCF9C34F8}"/>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7C13CA6B-266B-4529-8B58-BD71A663E5A8}"/>
            </a:ext>
          </a:extLst>
        </xdr:cNvPr>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1C4DB108-CB71-4AA7-83D2-6F5F91323A56}"/>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14341</xdr:rowOff>
    </xdr:from>
    <xdr:to>
      <xdr:col>54</xdr:col>
      <xdr:colOff>189865</xdr:colOff>
      <xdr:row>40</xdr:row>
      <xdr:rowOff>130858</xdr:rowOff>
    </xdr:to>
    <xdr:cxnSp macro="">
      <xdr:nvCxnSpPr>
        <xdr:cNvPr id="114" name="直線コネクタ 113">
          <a:extLst>
            <a:ext uri="{FF2B5EF4-FFF2-40B4-BE49-F238E27FC236}">
              <a16:creationId xmlns:a16="http://schemas.microsoft.com/office/drawing/2014/main" id="{E075F16A-4442-43AE-BCC5-1CB1390E23A1}"/>
            </a:ext>
          </a:extLst>
        </xdr:cNvPr>
        <xdr:cNvCxnSpPr/>
      </xdr:nvCxnSpPr>
      <xdr:spPr>
        <a:xfrm flipV="1">
          <a:off x="9219565" y="5546461"/>
          <a:ext cx="0" cy="128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134685</xdr:rowOff>
    </xdr:from>
    <xdr:ext cx="469744" cy="259045"/>
    <xdr:sp macro="" textlink="">
      <xdr:nvSpPr>
        <xdr:cNvPr id="115" name="【道路】&#10;一人当たり延長最小値テキスト">
          <a:extLst>
            <a:ext uri="{FF2B5EF4-FFF2-40B4-BE49-F238E27FC236}">
              <a16:creationId xmlns:a16="http://schemas.microsoft.com/office/drawing/2014/main" id="{0B1FEA2F-83BD-4F5D-8ADA-F417589C4CE0}"/>
            </a:ext>
          </a:extLst>
        </xdr:cNvPr>
        <xdr:cNvSpPr txBox="1"/>
      </xdr:nvSpPr>
      <xdr:spPr>
        <a:xfrm>
          <a:off x="9258300" y="6840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130858</xdr:rowOff>
    </xdr:from>
    <xdr:to>
      <xdr:col>55</xdr:col>
      <xdr:colOff>88900</xdr:colOff>
      <xdr:row>40</xdr:row>
      <xdr:rowOff>130858</xdr:rowOff>
    </xdr:to>
    <xdr:cxnSp macro="">
      <xdr:nvCxnSpPr>
        <xdr:cNvPr id="116" name="直線コネクタ 115">
          <a:extLst>
            <a:ext uri="{FF2B5EF4-FFF2-40B4-BE49-F238E27FC236}">
              <a16:creationId xmlns:a16="http://schemas.microsoft.com/office/drawing/2014/main" id="{0420D0E4-02C0-4877-BEB9-4DD9B1536A6A}"/>
            </a:ext>
          </a:extLst>
        </xdr:cNvPr>
        <xdr:cNvCxnSpPr/>
      </xdr:nvCxnSpPr>
      <xdr:spPr>
        <a:xfrm>
          <a:off x="9154160" y="68364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132468</xdr:rowOff>
    </xdr:from>
    <xdr:ext cx="534377" cy="259045"/>
    <xdr:sp macro="" textlink="">
      <xdr:nvSpPr>
        <xdr:cNvPr id="117" name="【道路】&#10;一人当たり延長最大値テキスト">
          <a:extLst>
            <a:ext uri="{FF2B5EF4-FFF2-40B4-BE49-F238E27FC236}">
              <a16:creationId xmlns:a16="http://schemas.microsoft.com/office/drawing/2014/main" id="{85FDB7BA-6E6F-444E-9E12-30188761B90C}"/>
            </a:ext>
          </a:extLst>
        </xdr:cNvPr>
        <xdr:cNvSpPr txBox="1"/>
      </xdr:nvSpPr>
      <xdr:spPr>
        <a:xfrm>
          <a:off x="9258300" y="532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14341</xdr:rowOff>
    </xdr:from>
    <xdr:to>
      <xdr:col>55</xdr:col>
      <xdr:colOff>88900</xdr:colOff>
      <xdr:row>33</xdr:row>
      <xdr:rowOff>14341</xdr:rowOff>
    </xdr:to>
    <xdr:cxnSp macro="">
      <xdr:nvCxnSpPr>
        <xdr:cNvPr id="118" name="直線コネクタ 117">
          <a:extLst>
            <a:ext uri="{FF2B5EF4-FFF2-40B4-BE49-F238E27FC236}">
              <a16:creationId xmlns:a16="http://schemas.microsoft.com/office/drawing/2014/main" id="{A4C00A96-9356-4701-BA5F-F223CC769F76}"/>
            </a:ext>
          </a:extLst>
        </xdr:cNvPr>
        <xdr:cNvCxnSpPr/>
      </xdr:nvCxnSpPr>
      <xdr:spPr>
        <a:xfrm>
          <a:off x="9154160" y="55464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37053</xdr:rowOff>
    </xdr:from>
    <xdr:ext cx="534377" cy="259045"/>
    <xdr:sp macro="" textlink="">
      <xdr:nvSpPr>
        <xdr:cNvPr id="119" name="【道路】&#10;一人当たり延長平均値テキスト">
          <a:extLst>
            <a:ext uri="{FF2B5EF4-FFF2-40B4-BE49-F238E27FC236}">
              <a16:creationId xmlns:a16="http://schemas.microsoft.com/office/drawing/2014/main" id="{F03C74E8-4EA3-4CE2-B610-12C444D5BADD}"/>
            </a:ext>
          </a:extLst>
        </xdr:cNvPr>
        <xdr:cNvSpPr txBox="1"/>
      </xdr:nvSpPr>
      <xdr:spPr>
        <a:xfrm>
          <a:off x="9258300" y="6072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14176</xdr:rowOff>
    </xdr:from>
    <xdr:to>
      <xdr:col>55</xdr:col>
      <xdr:colOff>50800</xdr:colOff>
      <xdr:row>37</xdr:row>
      <xdr:rowOff>115776</xdr:rowOff>
    </xdr:to>
    <xdr:sp macro="" textlink="">
      <xdr:nvSpPr>
        <xdr:cNvPr id="120" name="フローチャート: 判断 119">
          <a:extLst>
            <a:ext uri="{FF2B5EF4-FFF2-40B4-BE49-F238E27FC236}">
              <a16:creationId xmlns:a16="http://schemas.microsoft.com/office/drawing/2014/main" id="{D2EAD53E-07B4-492C-B0F0-D80F757F115F}"/>
            </a:ext>
          </a:extLst>
        </xdr:cNvPr>
        <xdr:cNvSpPr/>
      </xdr:nvSpPr>
      <xdr:spPr>
        <a:xfrm>
          <a:off x="9192260" y="621685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31252</xdr:rowOff>
    </xdr:from>
    <xdr:to>
      <xdr:col>50</xdr:col>
      <xdr:colOff>165100</xdr:colOff>
      <xdr:row>37</xdr:row>
      <xdr:rowOff>132852</xdr:rowOff>
    </xdr:to>
    <xdr:sp macro="" textlink="">
      <xdr:nvSpPr>
        <xdr:cNvPr id="121" name="フローチャート: 判断 120">
          <a:extLst>
            <a:ext uri="{FF2B5EF4-FFF2-40B4-BE49-F238E27FC236}">
              <a16:creationId xmlns:a16="http://schemas.microsoft.com/office/drawing/2014/main" id="{F55E3E57-DC7E-4A4E-BFD5-B3591818C9AA}"/>
            </a:ext>
          </a:extLst>
        </xdr:cNvPr>
        <xdr:cNvSpPr/>
      </xdr:nvSpPr>
      <xdr:spPr>
        <a:xfrm>
          <a:off x="8445500" y="623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65428</xdr:rowOff>
    </xdr:from>
    <xdr:to>
      <xdr:col>46</xdr:col>
      <xdr:colOff>38100</xdr:colOff>
      <xdr:row>37</xdr:row>
      <xdr:rowOff>167028</xdr:rowOff>
    </xdr:to>
    <xdr:sp macro="" textlink="">
      <xdr:nvSpPr>
        <xdr:cNvPr id="122" name="フローチャート: 判断 121">
          <a:extLst>
            <a:ext uri="{FF2B5EF4-FFF2-40B4-BE49-F238E27FC236}">
              <a16:creationId xmlns:a16="http://schemas.microsoft.com/office/drawing/2014/main" id="{1976461F-A668-45CA-87D9-F308F5A37C19}"/>
            </a:ext>
          </a:extLst>
        </xdr:cNvPr>
        <xdr:cNvSpPr/>
      </xdr:nvSpPr>
      <xdr:spPr>
        <a:xfrm>
          <a:off x="7670800" y="626810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92220</xdr:rowOff>
    </xdr:from>
    <xdr:to>
      <xdr:col>41</xdr:col>
      <xdr:colOff>101600</xdr:colOff>
      <xdr:row>38</xdr:row>
      <xdr:rowOff>22370</xdr:rowOff>
    </xdr:to>
    <xdr:sp macro="" textlink="">
      <xdr:nvSpPr>
        <xdr:cNvPr id="123" name="フローチャート: 判断 122">
          <a:extLst>
            <a:ext uri="{FF2B5EF4-FFF2-40B4-BE49-F238E27FC236}">
              <a16:creationId xmlns:a16="http://schemas.microsoft.com/office/drawing/2014/main" id="{AC458BAA-34D1-41AE-AFC3-7430965A7FB1}"/>
            </a:ext>
          </a:extLst>
        </xdr:cNvPr>
        <xdr:cNvSpPr/>
      </xdr:nvSpPr>
      <xdr:spPr>
        <a:xfrm>
          <a:off x="6873240" y="62949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119926</xdr:rowOff>
    </xdr:from>
    <xdr:to>
      <xdr:col>36</xdr:col>
      <xdr:colOff>165100</xdr:colOff>
      <xdr:row>38</xdr:row>
      <xdr:rowOff>50076</xdr:rowOff>
    </xdr:to>
    <xdr:sp macro="" textlink="">
      <xdr:nvSpPr>
        <xdr:cNvPr id="124" name="フローチャート: 判断 123">
          <a:extLst>
            <a:ext uri="{FF2B5EF4-FFF2-40B4-BE49-F238E27FC236}">
              <a16:creationId xmlns:a16="http://schemas.microsoft.com/office/drawing/2014/main" id="{C9FA0851-337F-4474-92F9-CFDF320E6045}"/>
            </a:ext>
          </a:extLst>
        </xdr:cNvPr>
        <xdr:cNvSpPr/>
      </xdr:nvSpPr>
      <xdr:spPr>
        <a:xfrm>
          <a:off x="6098540" y="63226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99553A53-8154-4C2A-BC1D-4BE64D51B7C7}"/>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37B4F772-B138-4D8D-929C-3830D327B483}"/>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17240BA-27C5-4E59-94B3-D4A66964A6F5}"/>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30A89D5-6B97-49D7-B40B-54DAC51A2AEB}"/>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753B686C-CE66-453D-A21F-B705A669AD6D}"/>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93820</xdr:rowOff>
    </xdr:from>
    <xdr:to>
      <xdr:col>55</xdr:col>
      <xdr:colOff>50800</xdr:colOff>
      <xdr:row>38</xdr:row>
      <xdr:rowOff>23970</xdr:rowOff>
    </xdr:to>
    <xdr:sp macro="" textlink="">
      <xdr:nvSpPr>
        <xdr:cNvPr id="130" name="楕円 129">
          <a:extLst>
            <a:ext uri="{FF2B5EF4-FFF2-40B4-BE49-F238E27FC236}">
              <a16:creationId xmlns:a16="http://schemas.microsoft.com/office/drawing/2014/main" id="{8F47D2E5-50C7-46B7-8094-627D7DA19CD9}"/>
            </a:ext>
          </a:extLst>
        </xdr:cNvPr>
        <xdr:cNvSpPr/>
      </xdr:nvSpPr>
      <xdr:spPr>
        <a:xfrm>
          <a:off x="9192260" y="62965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72247</xdr:rowOff>
    </xdr:from>
    <xdr:ext cx="534377" cy="259045"/>
    <xdr:sp macro="" textlink="">
      <xdr:nvSpPr>
        <xdr:cNvPr id="131" name="【道路】&#10;一人当たり延長該当値テキスト">
          <a:extLst>
            <a:ext uri="{FF2B5EF4-FFF2-40B4-BE49-F238E27FC236}">
              <a16:creationId xmlns:a16="http://schemas.microsoft.com/office/drawing/2014/main" id="{C90D7937-7794-4843-8B18-F05C239ABB64}"/>
            </a:ext>
          </a:extLst>
        </xdr:cNvPr>
        <xdr:cNvSpPr txBox="1"/>
      </xdr:nvSpPr>
      <xdr:spPr>
        <a:xfrm>
          <a:off x="9258300" y="627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103718</xdr:rowOff>
    </xdr:from>
    <xdr:to>
      <xdr:col>50</xdr:col>
      <xdr:colOff>165100</xdr:colOff>
      <xdr:row>38</xdr:row>
      <xdr:rowOff>33868</xdr:rowOff>
    </xdr:to>
    <xdr:sp macro="" textlink="">
      <xdr:nvSpPr>
        <xdr:cNvPr id="132" name="楕円 131">
          <a:extLst>
            <a:ext uri="{FF2B5EF4-FFF2-40B4-BE49-F238E27FC236}">
              <a16:creationId xmlns:a16="http://schemas.microsoft.com/office/drawing/2014/main" id="{FD200AD0-578F-4AFE-BE37-914B749C2DFA}"/>
            </a:ext>
          </a:extLst>
        </xdr:cNvPr>
        <xdr:cNvSpPr/>
      </xdr:nvSpPr>
      <xdr:spPr>
        <a:xfrm>
          <a:off x="8445500" y="63063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144620</xdr:rowOff>
    </xdr:from>
    <xdr:to>
      <xdr:col>55</xdr:col>
      <xdr:colOff>0</xdr:colOff>
      <xdr:row>37</xdr:row>
      <xdr:rowOff>154518</xdr:rowOff>
    </xdr:to>
    <xdr:cxnSp macro="">
      <xdr:nvCxnSpPr>
        <xdr:cNvPr id="133" name="直線コネクタ 132">
          <a:extLst>
            <a:ext uri="{FF2B5EF4-FFF2-40B4-BE49-F238E27FC236}">
              <a16:creationId xmlns:a16="http://schemas.microsoft.com/office/drawing/2014/main" id="{FD74939E-48CF-4CED-A267-B39ED4BEE358}"/>
            </a:ext>
          </a:extLst>
        </xdr:cNvPr>
        <xdr:cNvCxnSpPr/>
      </xdr:nvCxnSpPr>
      <xdr:spPr>
        <a:xfrm flipV="1">
          <a:off x="8496300" y="6347300"/>
          <a:ext cx="723900" cy="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112519</xdr:rowOff>
    </xdr:from>
    <xdr:to>
      <xdr:col>46</xdr:col>
      <xdr:colOff>38100</xdr:colOff>
      <xdr:row>38</xdr:row>
      <xdr:rowOff>42669</xdr:rowOff>
    </xdr:to>
    <xdr:sp macro="" textlink="">
      <xdr:nvSpPr>
        <xdr:cNvPr id="134" name="楕円 133">
          <a:extLst>
            <a:ext uri="{FF2B5EF4-FFF2-40B4-BE49-F238E27FC236}">
              <a16:creationId xmlns:a16="http://schemas.microsoft.com/office/drawing/2014/main" id="{E2D04F26-F68D-4F59-9129-201F3E2F9205}"/>
            </a:ext>
          </a:extLst>
        </xdr:cNvPr>
        <xdr:cNvSpPr/>
      </xdr:nvSpPr>
      <xdr:spPr>
        <a:xfrm>
          <a:off x="7670800" y="63151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154518</xdr:rowOff>
    </xdr:from>
    <xdr:to>
      <xdr:col>50</xdr:col>
      <xdr:colOff>114300</xdr:colOff>
      <xdr:row>37</xdr:row>
      <xdr:rowOff>163319</xdr:rowOff>
    </xdr:to>
    <xdr:cxnSp macro="">
      <xdr:nvCxnSpPr>
        <xdr:cNvPr id="135" name="直線コネクタ 134">
          <a:extLst>
            <a:ext uri="{FF2B5EF4-FFF2-40B4-BE49-F238E27FC236}">
              <a16:creationId xmlns:a16="http://schemas.microsoft.com/office/drawing/2014/main" id="{1FA75ABF-7EE4-4175-A019-9E5F2DE453B7}"/>
            </a:ext>
          </a:extLst>
        </xdr:cNvPr>
        <xdr:cNvCxnSpPr/>
      </xdr:nvCxnSpPr>
      <xdr:spPr>
        <a:xfrm flipV="1">
          <a:off x="7713980" y="6357198"/>
          <a:ext cx="78232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106302</xdr:rowOff>
    </xdr:from>
    <xdr:to>
      <xdr:col>41</xdr:col>
      <xdr:colOff>101600</xdr:colOff>
      <xdr:row>38</xdr:row>
      <xdr:rowOff>36452</xdr:rowOff>
    </xdr:to>
    <xdr:sp macro="" textlink="">
      <xdr:nvSpPr>
        <xdr:cNvPr id="136" name="楕円 135">
          <a:extLst>
            <a:ext uri="{FF2B5EF4-FFF2-40B4-BE49-F238E27FC236}">
              <a16:creationId xmlns:a16="http://schemas.microsoft.com/office/drawing/2014/main" id="{65FB5093-4745-48AA-8FCA-B1192DDC8D6A}"/>
            </a:ext>
          </a:extLst>
        </xdr:cNvPr>
        <xdr:cNvSpPr/>
      </xdr:nvSpPr>
      <xdr:spPr>
        <a:xfrm>
          <a:off x="6873240" y="63089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157102</xdr:rowOff>
    </xdr:from>
    <xdr:to>
      <xdr:col>45</xdr:col>
      <xdr:colOff>177800</xdr:colOff>
      <xdr:row>37</xdr:row>
      <xdr:rowOff>163319</xdr:rowOff>
    </xdr:to>
    <xdr:cxnSp macro="">
      <xdr:nvCxnSpPr>
        <xdr:cNvPr id="137" name="直線コネクタ 136">
          <a:extLst>
            <a:ext uri="{FF2B5EF4-FFF2-40B4-BE49-F238E27FC236}">
              <a16:creationId xmlns:a16="http://schemas.microsoft.com/office/drawing/2014/main" id="{92A14E95-CE8D-43A5-BA00-7944FBD8C80E}"/>
            </a:ext>
          </a:extLst>
        </xdr:cNvPr>
        <xdr:cNvCxnSpPr/>
      </xdr:nvCxnSpPr>
      <xdr:spPr>
        <a:xfrm>
          <a:off x="6924040" y="6359782"/>
          <a:ext cx="789940" cy="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127127</xdr:rowOff>
    </xdr:from>
    <xdr:to>
      <xdr:col>36</xdr:col>
      <xdr:colOff>165100</xdr:colOff>
      <xdr:row>38</xdr:row>
      <xdr:rowOff>57277</xdr:rowOff>
    </xdr:to>
    <xdr:sp macro="" textlink="">
      <xdr:nvSpPr>
        <xdr:cNvPr id="138" name="楕円 137">
          <a:extLst>
            <a:ext uri="{FF2B5EF4-FFF2-40B4-BE49-F238E27FC236}">
              <a16:creationId xmlns:a16="http://schemas.microsoft.com/office/drawing/2014/main" id="{17BFC3B3-1889-47E6-9970-5C351BE6F7D6}"/>
            </a:ext>
          </a:extLst>
        </xdr:cNvPr>
        <xdr:cNvSpPr/>
      </xdr:nvSpPr>
      <xdr:spPr>
        <a:xfrm>
          <a:off x="6098540" y="63298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157102</xdr:rowOff>
    </xdr:from>
    <xdr:to>
      <xdr:col>41</xdr:col>
      <xdr:colOff>50800</xdr:colOff>
      <xdr:row>38</xdr:row>
      <xdr:rowOff>6477</xdr:rowOff>
    </xdr:to>
    <xdr:cxnSp macro="">
      <xdr:nvCxnSpPr>
        <xdr:cNvPr id="139" name="直線コネクタ 138">
          <a:extLst>
            <a:ext uri="{FF2B5EF4-FFF2-40B4-BE49-F238E27FC236}">
              <a16:creationId xmlns:a16="http://schemas.microsoft.com/office/drawing/2014/main" id="{66E7602A-DF6D-4B2E-A9E8-C1FB8E40CF22}"/>
            </a:ext>
          </a:extLst>
        </xdr:cNvPr>
        <xdr:cNvCxnSpPr/>
      </xdr:nvCxnSpPr>
      <xdr:spPr>
        <a:xfrm flipV="1">
          <a:off x="6149340" y="6359782"/>
          <a:ext cx="774700" cy="1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149379</xdr:rowOff>
    </xdr:from>
    <xdr:ext cx="534377" cy="259045"/>
    <xdr:sp macro="" textlink="">
      <xdr:nvSpPr>
        <xdr:cNvPr id="140" name="n_1aveValue【道路】&#10;一人当たり延長">
          <a:extLst>
            <a:ext uri="{FF2B5EF4-FFF2-40B4-BE49-F238E27FC236}">
              <a16:creationId xmlns:a16="http://schemas.microsoft.com/office/drawing/2014/main" id="{05509294-F0A1-4764-82EA-48EB29AA4D2F}"/>
            </a:ext>
          </a:extLst>
        </xdr:cNvPr>
        <xdr:cNvSpPr txBox="1"/>
      </xdr:nvSpPr>
      <xdr:spPr>
        <a:xfrm>
          <a:off x="8239271" y="601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12105</xdr:rowOff>
    </xdr:from>
    <xdr:ext cx="534377" cy="259045"/>
    <xdr:sp macro="" textlink="">
      <xdr:nvSpPr>
        <xdr:cNvPr id="141" name="n_2aveValue【道路】&#10;一人当たり延長">
          <a:extLst>
            <a:ext uri="{FF2B5EF4-FFF2-40B4-BE49-F238E27FC236}">
              <a16:creationId xmlns:a16="http://schemas.microsoft.com/office/drawing/2014/main" id="{1CCDF4A4-513C-4927-8D37-23F4A3F814FB}"/>
            </a:ext>
          </a:extLst>
        </xdr:cNvPr>
        <xdr:cNvSpPr txBox="1"/>
      </xdr:nvSpPr>
      <xdr:spPr>
        <a:xfrm>
          <a:off x="7477271" y="604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38897</xdr:rowOff>
    </xdr:from>
    <xdr:ext cx="534377" cy="259045"/>
    <xdr:sp macro="" textlink="">
      <xdr:nvSpPr>
        <xdr:cNvPr id="142" name="n_3aveValue【道路】&#10;一人当たり延長">
          <a:extLst>
            <a:ext uri="{FF2B5EF4-FFF2-40B4-BE49-F238E27FC236}">
              <a16:creationId xmlns:a16="http://schemas.microsoft.com/office/drawing/2014/main" id="{19BA55B7-91F6-494C-A7EC-F1DCA45DACC4}"/>
            </a:ext>
          </a:extLst>
        </xdr:cNvPr>
        <xdr:cNvSpPr txBox="1"/>
      </xdr:nvSpPr>
      <xdr:spPr>
        <a:xfrm>
          <a:off x="6702571" y="607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66603</xdr:rowOff>
    </xdr:from>
    <xdr:ext cx="534377" cy="259045"/>
    <xdr:sp macro="" textlink="">
      <xdr:nvSpPr>
        <xdr:cNvPr id="143" name="n_4aveValue【道路】&#10;一人当たり延長">
          <a:extLst>
            <a:ext uri="{FF2B5EF4-FFF2-40B4-BE49-F238E27FC236}">
              <a16:creationId xmlns:a16="http://schemas.microsoft.com/office/drawing/2014/main" id="{767C4293-3B95-486B-B494-193D4CAC21C8}"/>
            </a:ext>
          </a:extLst>
        </xdr:cNvPr>
        <xdr:cNvSpPr txBox="1"/>
      </xdr:nvSpPr>
      <xdr:spPr>
        <a:xfrm>
          <a:off x="5905011" y="610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24995</xdr:rowOff>
    </xdr:from>
    <xdr:ext cx="534377" cy="259045"/>
    <xdr:sp macro="" textlink="">
      <xdr:nvSpPr>
        <xdr:cNvPr id="144" name="n_1mainValue【道路】&#10;一人当たり延長">
          <a:extLst>
            <a:ext uri="{FF2B5EF4-FFF2-40B4-BE49-F238E27FC236}">
              <a16:creationId xmlns:a16="http://schemas.microsoft.com/office/drawing/2014/main" id="{836F6451-45EB-402F-B4AD-21076E04D13B}"/>
            </a:ext>
          </a:extLst>
        </xdr:cNvPr>
        <xdr:cNvSpPr txBox="1"/>
      </xdr:nvSpPr>
      <xdr:spPr>
        <a:xfrm>
          <a:off x="8239271" y="639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33796</xdr:rowOff>
    </xdr:from>
    <xdr:ext cx="534377" cy="259045"/>
    <xdr:sp macro="" textlink="">
      <xdr:nvSpPr>
        <xdr:cNvPr id="145" name="n_2mainValue【道路】&#10;一人当たり延長">
          <a:extLst>
            <a:ext uri="{FF2B5EF4-FFF2-40B4-BE49-F238E27FC236}">
              <a16:creationId xmlns:a16="http://schemas.microsoft.com/office/drawing/2014/main" id="{2A01C5E5-90BB-4EA3-A55A-2DC2D1F95F02}"/>
            </a:ext>
          </a:extLst>
        </xdr:cNvPr>
        <xdr:cNvSpPr txBox="1"/>
      </xdr:nvSpPr>
      <xdr:spPr>
        <a:xfrm>
          <a:off x="7477271" y="640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27578</xdr:rowOff>
    </xdr:from>
    <xdr:ext cx="534377" cy="259045"/>
    <xdr:sp macro="" textlink="">
      <xdr:nvSpPr>
        <xdr:cNvPr id="146" name="n_3mainValue【道路】&#10;一人当たり延長">
          <a:extLst>
            <a:ext uri="{FF2B5EF4-FFF2-40B4-BE49-F238E27FC236}">
              <a16:creationId xmlns:a16="http://schemas.microsoft.com/office/drawing/2014/main" id="{BAE82C4D-1FC5-4C23-A63A-67EDB4F278A6}"/>
            </a:ext>
          </a:extLst>
        </xdr:cNvPr>
        <xdr:cNvSpPr txBox="1"/>
      </xdr:nvSpPr>
      <xdr:spPr>
        <a:xfrm>
          <a:off x="6702571" y="639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48404</xdr:rowOff>
    </xdr:from>
    <xdr:ext cx="534377" cy="259045"/>
    <xdr:sp macro="" textlink="">
      <xdr:nvSpPr>
        <xdr:cNvPr id="147" name="n_4mainValue【道路】&#10;一人当たり延長">
          <a:extLst>
            <a:ext uri="{FF2B5EF4-FFF2-40B4-BE49-F238E27FC236}">
              <a16:creationId xmlns:a16="http://schemas.microsoft.com/office/drawing/2014/main" id="{76A88E78-AB3F-4B1D-BC47-B79E02B11F70}"/>
            </a:ext>
          </a:extLst>
        </xdr:cNvPr>
        <xdr:cNvSpPr txBox="1"/>
      </xdr:nvSpPr>
      <xdr:spPr>
        <a:xfrm>
          <a:off x="5905011" y="641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B9BCF65B-2613-4319-80BB-6C1BB50D470B}"/>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6C5645E4-7728-4CD9-9CBD-D018F2128961}"/>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EC8CCF5A-291F-4427-AC53-F15BA5AC162D}"/>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2E62D5EB-8110-4456-B645-3444C2DBC46D}"/>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13EE0622-2FEA-4484-9267-7B85BA78969B}"/>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79B0CC7B-1D1F-4037-A11E-635FE36D3238}"/>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F87C8271-8EE1-4806-8A86-84A9A73928B1}"/>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D7FE3870-75DF-43EB-B35E-69E67E4BDA77}"/>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3E9407FA-7464-42EA-903F-5049D9875302}"/>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71E3AF17-9475-4D31-989B-57B15518E8A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43058EA9-48E0-424D-A497-405780064707}"/>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CEC525DD-A798-4B5D-800E-1DC428D4AF54}"/>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0" name="テキスト ボックス 159">
          <a:extLst>
            <a:ext uri="{FF2B5EF4-FFF2-40B4-BE49-F238E27FC236}">
              <a16:creationId xmlns:a16="http://schemas.microsoft.com/office/drawing/2014/main" id="{79E16A5C-015F-4408-98AF-5F0FEA4A97D3}"/>
            </a:ext>
          </a:extLst>
        </xdr:cNvPr>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2464EC00-5FFD-497F-94B9-B994ECA7CEC9}"/>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D0A7FB2E-F522-4010-AFFF-F7912189B8FF}"/>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B38A0FF2-4271-4BF2-B25F-036BB0FE6F3E}"/>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228BA68E-3854-4C28-8E7C-7D178B6E9C2E}"/>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6C44292B-EA67-4DDF-9522-052685C954B2}"/>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E99FEE32-2FF5-481E-8C04-45A43AB09529}"/>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ABC775EA-3AE9-4C5E-B4D3-D80CAA964FE6}"/>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8" name="テキスト ボックス 167">
          <a:extLst>
            <a:ext uri="{FF2B5EF4-FFF2-40B4-BE49-F238E27FC236}">
              <a16:creationId xmlns:a16="http://schemas.microsoft.com/office/drawing/2014/main" id="{14F93F50-FBB4-495A-9FD7-68533542CBCB}"/>
            </a:ext>
          </a:extLst>
        </xdr:cNvPr>
        <xdr:cNvSpPr txBox="1"/>
      </xdr:nvSpPr>
      <xdr:spPr>
        <a:xfrm>
          <a:off x="377341" y="91770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9B3AA040-48BF-464C-8AF3-5431702EC2B6}"/>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72305E7B-076A-4EF6-9A0D-0202D5CDF129}"/>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49530</xdr:rowOff>
    </xdr:from>
    <xdr:to>
      <xdr:col>24</xdr:col>
      <xdr:colOff>62865</xdr:colOff>
      <xdr:row>64</xdr:row>
      <xdr:rowOff>93345</xdr:rowOff>
    </xdr:to>
    <xdr:cxnSp macro="">
      <xdr:nvCxnSpPr>
        <xdr:cNvPr id="171" name="直線コネクタ 170">
          <a:extLst>
            <a:ext uri="{FF2B5EF4-FFF2-40B4-BE49-F238E27FC236}">
              <a16:creationId xmlns:a16="http://schemas.microsoft.com/office/drawing/2014/main" id="{63CF9974-FBD3-4466-9FC1-4E0F2E8D59DF}"/>
            </a:ext>
          </a:extLst>
        </xdr:cNvPr>
        <xdr:cNvCxnSpPr/>
      </xdr:nvCxnSpPr>
      <xdr:spPr>
        <a:xfrm flipV="1">
          <a:off x="4086225" y="9437370"/>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97172</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4E066A98-3023-467B-8857-02349BD0D33E}"/>
            </a:ext>
          </a:extLst>
        </xdr:cNvPr>
        <xdr:cNvSpPr txBox="1"/>
      </xdr:nvSpPr>
      <xdr:spPr>
        <a:xfrm>
          <a:off x="4124960" y="1082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93345</xdr:rowOff>
    </xdr:from>
    <xdr:to>
      <xdr:col>24</xdr:col>
      <xdr:colOff>152400</xdr:colOff>
      <xdr:row>64</xdr:row>
      <xdr:rowOff>93345</xdr:rowOff>
    </xdr:to>
    <xdr:cxnSp macro="">
      <xdr:nvCxnSpPr>
        <xdr:cNvPr id="173" name="直線コネクタ 172">
          <a:extLst>
            <a:ext uri="{FF2B5EF4-FFF2-40B4-BE49-F238E27FC236}">
              <a16:creationId xmlns:a16="http://schemas.microsoft.com/office/drawing/2014/main" id="{8B24FA4C-CA95-45F3-88F6-C227284F2D79}"/>
            </a:ext>
          </a:extLst>
        </xdr:cNvPr>
        <xdr:cNvCxnSpPr/>
      </xdr:nvCxnSpPr>
      <xdr:spPr>
        <a:xfrm>
          <a:off x="4020820" y="108223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167657</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BD6D35B9-9108-42EA-9278-E136B1A3FDD7}"/>
            </a:ext>
          </a:extLst>
        </xdr:cNvPr>
        <xdr:cNvSpPr txBox="1"/>
      </xdr:nvSpPr>
      <xdr:spPr>
        <a:xfrm>
          <a:off x="4124960" y="92202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49530</xdr:rowOff>
    </xdr:from>
    <xdr:to>
      <xdr:col>24</xdr:col>
      <xdr:colOff>152400</xdr:colOff>
      <xdr:row>56</xdr:row>
      <xdr:rowOff>49530</xdr:rowOff>
    </xdr:to>
    <xdr:cxnSp macro="">
      <xdr:nvCxnSpPr>
        <xdr:cNvPr id="175" name="直線コネクタ 174">
          <a:extLst>
            <a:ext uri="{FF2B5EF4-FFF2-40B4-BE49-F238E27FC236}">
              <a16:creationId xmlns:a16="http://schemas.microsoft.com/office/drawing/2014/main" id="{51AF6C4B-59C1-46D1-9B7E-27F0BD0B9D2D}"/>
            </a:ext>
          </a:extLst>
        </xdr:cNvPr>
        <xdr:cNvCxnSpPr/>
      </xdr:nvCxnSpPr>
      <xdr:spPr>
        <a:xfrm>
          <a:off x="4020820" y="94373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114952</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FB2DFF23-8F82-4591-BA4C-666E287F7DC7}"/>
            </a:ext>
          </a:extLst>
        </xdr:cNvPr>
        <xdr:cNvSpPr txBox="1"/>
      </xdr:nvSpPr>
      <xdr:spPr>
        <a:xfrm>
          <a:off x="4124960" y="103409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92075</xdr:rowOff>
    </xdr:from>
    <xdr:to>
      <xdr:col>24</xdr:col>
      <xdr:colOff>114300</xdr:colOff>
      <xdr:row>63</xdr:row>
      <xdr:rowOff>22225</xdr:rowOff>
    </xdr:to>
    <xdr:sp macro="" textlink="">
      <xdr:nvSpPr>
        <xdr:cNvPr id="177" name="フローチャート: 判断 176">
          <a:extLst>
            <a:ext uri="{FF2B5EF4-FFF2-40B4-BE49-F238E27FC236}">
              <a16:creationId xmlns:a16="http://schemas.microsoft.com/office/drawing/2014/main" id="{2ACB6335-1FF3-4627-8665-181EBAEAC76D}"/>
            </a:ext>
          </a:extLst>
        </xdr:cNvPr>
        <xdr:cNvSpPr/>
      </xdr:nvSpPr>
      <xdr:spPr>
        <a:xfrm>
          <a:off x="4036060" y="104857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50165</xdr:rowOff>
    </xdr:from>
    <xdr:to>
      <xdr:col>20</xdr:col>
      <xdr:colOff>38100</xdr:colOff>
      <xdr:row>62</xdr:row>
      <xdr:rowOff>151765</xdr:rowOff>
    </xdr:to>
    <xdr:sp macro="" textlink="">
      <xdr:nvSpPr>
        <xdr:cNvPr id="178" name="フローチャート: 判断 177">
          <a:extLst>
            <a:ext uri="{FF2B5EF4-FFF2-40B4-BE49-F238E27FC236}">
              <a16:creationId xmlns:a16="http://schemas.microsoft.com/office/drawing/2014/main" id="{3E9D6293-D7F5-4123-8C8C-E512ECF1634F}"/>
            </a:ext>
          </a:extLst>
        </xdr:cNvPr>
        <xdr:cNvSpPr/>
      </xdr:nvSpPr>
      <xdr:spPr>
        <a:xfrm>
          <a:off x="3312160" y="104438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27305</xdr:rowOff>
    </xdr:from>
    <xdr:to>
      <xdr:col>15</xdr:col>
      <xdr:colOff>101600</xdr:colOff>
      <xdr:row>62</xdr:row>
      <xdr:rowOff>128905</xdr:rowOff>
    </xdr:to>
    <xdr:sp macro="" textlink="">
      <xdr:nvSpPr>
        <xdr:cNvPr id="179" name="フローチャート: 判断 178">
          <a:extLst>
            <a:ext uri="{FF2B5EF4-FFF2-40B4-BE49-F238E27FC236}">
              <a16:creationId xmlns:a16="http://schemas.microsoft.com/office/drawing/2014/main" id="{0297FEF8-C273-4AE0-9593-4161EF23583A}"/>
            </a:ext>
          </a:extLst>
        </xdr:cNvPr>
        <xdr:cNvSpPr/>
      </xdr:nvSpPr>
      <xdr:spPr>
        <a:xfrm>
          <a:off x="25146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149225</xdr:rowOff>
    </xdr:from>
    <xdr:to>
      <xdr:col>10</xdr:col>
      <xdr:colOff>165100</xdr:colOff>
      <xdr:row>62</xdr:row>
      <xdr:rowOff>79375</xdr:rowOff>
    </xdr:to>
    <xdr:sp macro="" textlink="">
      <xdr:nvSpPr>
        <xdr:cNvPr id="180" name="フローチャート: 判断 179">
          <a:extLst>
            <a:ext uri="{FF2B5EF4-FFF2-40B4-BE49-F238E27FC236}">
              <a16:creationId xmlns:a16="http://schemas.microsoft.com/office/drawing/2014/main" id="{F6E0C276-60B4-4A16-A566-18EE2AF651C8}"/>
            </a:ext>
          </a:extLst>
        </xdr:cNvPr>
        <xdr:cNvSpPr/>
      </xdr:nvSpPr>
      <xdr:spPr>
        <a:xfrm>
          <a:off x="1739900" y="103752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153035</xdr:rowOff>
    </xdr:from>
    <xdr:to>
      <xdr:col>6</xdr:col>
      <xdr:colOff>38100</xdr:colOff>
      <xdr:row>62</xdr:row>
      <xdr:rowOff>83185</xdr:rowOff>
    </xdr:to>
    <xdr:sp macro="" textlink="">
      <xdr:nvSpPr>
        <xdr:cNvPr id="181" name="フローチャート: 判断 180">
          <a:extLst>
            <a:ext uri="{FF2B5EF4-FFF2-40B4-BE49-F238E27FC236}">
              <a16:creationId xmlns:a16="http://schemas.microsoft.com/office/drawing/2014/main" id="{0DD93CA1-FF02-49D8-9997-ED2083286803}"/>
            </a:ext>
          </a:extLst>
        </xdr:cNvPr>
        <xdr:cNvSpPr/>
      </xdr:nvSpPr>
      <xdr:spPr>
        <a:xfrm>
          <a:off x="965200" y="103790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4AE42C61-07D6-4181-ADA6-1AB4A5572305}"/>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6E8C93D3-CD48-459D-89AB-1ACEC4642D92}"/>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46F608C3-DD14-4FAF-BAD2-5737206DB81D}"/>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C31FC620-6A06-4399-846C-44330DA87526}"/>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1E248CDF-958A-4C5F-95C5-FFAFCC556B41}"/>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4445</xdr:rowOff>
    </xdr:from>
    <xdr:to>
      <xdr:col>24</xdr:col>
      <xdr:colOff>114300</xdr:colOff>
      <xdr:row>63</xdr:row>
      <xdr:rowOff>106045</xdr:rowOff>
    </xdr:to>
    <xdr:sp macro="" textlink="">
      <xdr:nvSpPr>
        <xdr:cNvPr id="187" name="楕円 186">
          <a:extLst>
            <a:ext uri="{FF2B5EF4-FFF2-40B4-BE49-F238E27FC236}">
              <a16:creationId xmlns:a16="http://schemas.microsoft.com/office/drawing/2014/main" id="{5A695CA0-A7AF-41BB-96EB-AB41767F2198}"/>
            </a:ext>
          </a:extLst>
        </xdr:cNvPr>
        <xdr:cNvSpPr/>
      </xdr:nvSpPr>
      <xdr:spPr>
        <a:xfrm>
          <a:off x="4036060" y="1056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154322</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905021D-2D28-443C-85B6-E29FDE060742}"/>
            </a:ext>
          </a:extLst>
        </xdr:cNvPr>
        <xdr:cNvSpPr txBox="1"/>
      </xdr:nvSpPr>
      <xdr:spPr>
        <a:xfrm>
          <a:off x="4124960" y="1054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166370</xdr:rowOff>
    </xdr:from>
    <xdr:to>
      <xdr:col>20</xdr:col>
      <xdr:colOff>38100</xdr:colOff>
      <xdr:row>63</xdr:row>
      <xdr:rowOff>96520</xdr:rowOff>
    </xdr:to>
    <xdr:sp macro="" textlink="">
      <xdr:nvSpPr>
        <xdr:cNvPr id="189" name="楕円 188">
          <a:extLst>
            <a:ext uri="{FF2B5EF4-FFF2-40B4-BE49-F238E27FC236}">
              <a16:creationId xmlns:a16="http://schemas.microsoft.com/office/drawing/2014/main" id="{FE0A7B5C-AEAA-480C-8E3E-8139DCFD51D9}"/>
            </a:ext>
          </a:extLst>
        </xdr:cNvPr>
        <xdr:cNvSpPr/>
      </xdr:nvSpPr>
      <xdr:spPr>
        <a:xfrm>
          <a:off x="3312160" y="105600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45720</xdr:rowOff>
    </xdr:from>
    <xdr:to>
      <xdr:col>24</xdr:col>
      <xdr:colOff>63500</xdr:colOff>
      <xdr:row>63</xdr:row>
      <xdr:rowOff>55245</xdr:rowOff>
    </xdr:to>
    <xdr:cxnSp macro="">
      <xdr:nvCxnSpPr>
        <xdr:cNvPr id="190" name="直線コネクタ 189">
          <a:extLst>
            <a:ext uri="{FF2B5EF4-FFF2-40B4-BE49-F238E27FC236}">
              <a16:creationId xmlns:a16="http://schemas.microsoft.com/office/drawing/2014/main" id="{A60CDFEC-8BAA-4E7D-9035-D850A2D95C61}"/>
            </a:ext>
          </a:extLst>
        </xdr:cNvPr>
        <xdr:cNvCxnSpPr/>
      </xdr:nvCxnSpPr>
      <xdr:spPr>
        <a:xfrm>
          <a:off x="3355340" y="10607040"/>
          <a:ext cx="73152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2540</xdr:rowOff>
    </xdr:from>
    <xdr:to>
      <xdr:col>15</xdr:col>
      <xdr:colOff>101600</xdr:colOff>
      <xdr:row>63</xdr:row>
      <xdr:rowOff>104140</xdr:rowOff>
    </xdr:to>
    <xdr:sp macro="" textlink="">
      <xdr:nvSpPr>
        <xdr:cNvPr id="191" name="楕円 190">
          <a:extLst>
            <a:ext uri="{FF2B5EF4-FFF2-40B4-BE49-F238E27FC236}">
              <a16:creationId xmlns:a16="http://schemas.microsoft.com/office/drawing/2014/main" id="{F14AD978-CABE-495B-BB8E-2A34864CE29F}"/>
            </a:ext>
          </a:extLst>
        </xdr:cNvPr>
        <xdr:cNvSpPr/>
      </xdr:nvSpPr>
      <xdr:spPr>
        <a:xfrm>
          <a:off x="25146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45720</xdr:rowOff>
    </xdr:from>
    <xdr:to>
      <xdr:col>19</xdr:col>
      <xdr:colOff>177800</xdr:colOff>
      <xdr:row>63</xdr:row>
      <xdr:rowOff>53340</xdr:rowOff>
    </xdr:to>
    <xdr:cxnSp macro="">
      <xdr:nvCxnSpPr>
        <xdr:cNvPr id="192" name="直線コネクタ 191">
          <a:extLst>
            <a:ext uri="{FF2B5EF4-FFF2-40B4-BE49-F238E27FC236}">
              <a16:creationId xmlns:a16="http://schemas.microsoft.com/office/drawing/2014/main" id="{B48F8470-BEEC-445D-AD71-62F440E5C9B1}"/>
            </a:ext>
          </a:extLst>
        </xdr:cNvPr>
        <xdr:cNvCxnSpPr/>
      </xdr:nvCxnSpPr>
      <xdr:spPr>
        <a:xfrm flipV="1">
          <a:off x="2565400" y="10607040"/>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154940</xdr:rowOff>
    </xdr:from>
    <xdr:to>
      <xdr:col>10</xdr:col>
      <xdr:colOff>165100</xdr:colOff>
      <xdr:row>63</xdr:row>
      <xdr:rowOff>85090</xdr:rowOff>
    </xdr:to>
    <xdr:sp macro="" textlink="">
      <xdr:nvSpPr>
        <xdr:cNvPr id="193" name="楕円 192">
          <a:extLst>
            <a:ext uri="{FF2B5EF4-FFF2-40B4-BE49-F238E27FC236}">
              <a16:creationId xmlns:a16="http://schemas.microsoft.com/office/drawing/2014/main" id="{52BF72AE-93A4-43C4-A6F0-13868BF31493}"/>
            </a:ext>
          </a:extLst>
        </xdr:cNvPr>
        <xdr:cNvSpPr/>
      </xdr:nvSpPr>
      <xdr:spPr>
        <a:xfrm>
          <a:off x="1739900" y="10548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34290</xdr:rowOff>
    </xdr:from>
    <xdr:to>
      <xdr:col>15</xdr:col>
      <xdr:colOff>50800</xdr:colOff>
      <xdr:row>63</xdr:row>
      <xdr:rowOff>53340</xdr:rowOff>
    </xdr:to>
    <xdr:cxnSp macro="">
      <xdr:nvCxnSpPr>
        <xdr:cNvPr id="194" name="直線コネクタ 193">
          <a:extLst>
            <a:ext uri="{FF2B5EF4-FFF2-40B4-BE49-F238E27FC236}">
              <a16:creationId xmlns:a16="http://schemas.microsoft.com/office/drawing/2014/main" id="{DED2C218-25DA-4811-9E9C-2B119374D232}"/>
            </a:ext>
          </a:extLst>
        </xdr:cNvPr>
        <xdr:cNvCxnSpPr/>
      </xdr:nvCxnSpPr>
      <xdr:spPr>
        <a:xfrm>
          <a:off x="1790700" y="10595610"/>
          <a:ext cx="7747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133985</xdr:rowOff>
    </xdr:from>
    <xdr:to>
      <xdr:col>6</xdr:col>
      <xdr:colOff>38100</xdr:colOff>
      <xdr:row>63</xdr:row>
      <xdr:rowOff>64135</xdr:rowOff>
    </xdr:to>
    <xdr:sp macro="" textlink="">
      <xdr:nvSpPr>
        <xdr:cNvPr id="195" name="楕円 194">
          <a:extLst>
            <a:ext uri="{FF2B5EF4-FFF2-40B4-BE49-F238E27FC236}">
              <a16:creationId xmlns:a16="http://schemas.microsoft.com/office/drawing/2014/main" id="{617005AB-629D-4EEF-A5CA-C28552C76683}"/>
            </a:ext>
          </a:extLst>
        </xdr:cNvPr>
        <xdr:cNvSpPr/>
      </xdr:nvSpPr>
      <xdr:spPr>
        <a:xfrm>
          <a:off x="965200" y="105276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13335</xdr:rowOff>
    </xdr:from>
    <xdr:to>
      <xdr:col>10</xdr:col>
      <xdr:colOff>114300</xdr:colOff>
      <xdr:row>63</xdr:row>
      <xdr:rowOff>34290</xdr:rowOff>
    </xdr:to>
    <xdr:cxnSp macro="">
      <xdr:nvCxnSpPr>
        <xdr:cNvPr id="196" name="直線コネクタ 195">
          <a:extLst>
            <a:ext uri="{FF2B5EF4-FFF2-40B4-BE49-F238E27FC236}">
              <a16:creationId xmlns:a16="http://schemas.microsoft.com/office/drawing/2014/main" id="{F2AF3B6E-64F0-4B91-AF15-51C973594AA5}"/>
            </a:ext>
          </a:extLst>
        </xdr:cNvPr>
        <xdr:cNvCxnSpPr/>
      </xdr:nvCxnSpPr>
      <xdr:spPr>
        <a:xfrm>
          <a:off x="1008380" y="10574655"/>
          <a:ext cx="78232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168292</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1A2EBFC4-D157-4E4B-A484-F5DD13F1A217}"/>
            </a:ext>
          </a:extLst>
        </xdr:cNvPr>
        <xdr:cNvSpPr txBox="1"/>
      </xdr:nvSpPr>
      <xdr:spPr>
        <a:xfrm>
          <a:off x="3170564" y="1022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145432</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2B861208-33F0-4690-A97D-9F75BDD5496F}"/>
            </a:ext>
          </a:extLst>
        </xdr:cNvPr>
        <xdr:cNvSpPr txBox="1"/>
      </xdr:nvSpPr>
      <xdr:spPr>
        <a:xfrm>
          <a:off x="2385704" y="10203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95902</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B0CE3EB4-3EB4-4800-99D7-6F383A0781BD}"/>
            </a:ext>
          </a:extLst>
        </xdr:cNvPr>
        <xdr:cNvSpPr txBox="1"/>
      </xdr:nvSpPr>
      <xdr:spPr>
        <a:xfrm>
          <a:off x="1611004" y="1015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99712</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BD8FA744-E7A3-41CE-96EF-143B2B252D98}"/>
            </a:ext>
          </a:extLst>
        </xdr:cNvPr>
        <xdr:cNvSpPr txBox="1"/>
      </xdr:nvSpPr>
      <xdr:spPr>
        <a:xfrm>
          <a:off x="836304" y="10158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87647</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6AE9B59B-9D0B-4E8A-BE5A-977003AD9342}"/>
            </a:ext>
          </a:extLst>
        </xdr:cNvPr>
        <xdr:cNvSpPr txBox="1"/>
      </xdr:nvSpPr>
      <xdr:spPr>
        <a:xfrm>
          <a:off x="317056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95267</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BA641593-8800-4678-9A53-BE66A8ACBB20}"/>
            </a:ext>
          </a:extLst>
        </xdr:cNvPr>
        <xdr:cNvSpPr txBox="1"/>
      </xdr:nvSpPr>
      <xdr:spPr>
        <a:xfrm>
          <a:off x="2385704" y="1065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76217</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CB5EC3AF-A935-4BE6-B7D6-B568517EACFE}"/>
            </a:ext>
          </a:extLst>
        </xdr:cNvPr>
        <xdr:cNvSpPr txBox="1"/>
      </xdr:nvSpPr>
      <xdr:spPr>
        <a:xfrm>
          <a:off x="161100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55262</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E6B91DE1-984C-41B5-9194-7F0F55CBDADC}"/>
            </a:ext>
          </a:extLst>
        </xdr:cNvPr>
        <xdr:cNvSpPr txBox="1"/>
      </xdr:nvSpPr>
      <xdr:spPr>
        <a:xfrm>
          <a:off x="836304" y="1061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805BAA36-3CFA-4FF5-92EF-37EAFFD6493D}"/>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9AEB6FD6-E3B1-4E88-B4AB-97876CD947AB}"/>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EC059418-C3F4-42C1-9726-5008BBAA578C}"/>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708523FF-4854-46BE-8155-4F757A2E8A7F}"/>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ECEB68D-6017-4423-8E21-48370495E1C8}"/>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6B5B64C8-152D-4288-AD42-FE550ACC3D1A}"/>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37E56008-9DBE-46FA-982C-6BCDF83B8A4F}"/>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4EB9F776-F857-4EF1-99D3-F70952B7E9A4}"/>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D3EA89C1-5042-4E10-A798-96105AA18925}"/>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C724E831-3581-4F83-966C-3E9B194617F2}"/>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48BD2BF2-759D-42F0-B8E1-126C2BB74B54}"/>
            </a:ext>
          </a:extLst>
        </xdr:cNvPr>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6" name="テキスト ボックス 215">
          <a:extLst>
            <a:ext uri="{FF2B5EF4-FFF2-40B4-BE49-F238E27FC236}">
              <a16:creationId xmlns:a16="http://schemas.microsoft.com/office/drawing/2014/main" id="{26FD324D-CFB4-4EC5-8A26-84FA2840E99D}"/>
            </a:ext>
          </a:extLst>
        </xdr:cNvPr>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707E7007-EC64-4E5F-A150-335CFCDB93DE}"/>
            </a:ext>
          </a:extLst>
        </xdr:cNvPr>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8" name="テキスト ボックス 217">
          <a:extLst>
            <a:ext uri="{FF2B5EF4-FFF2-40B4-BE49-F238E27FC236}">
              <a16:creationId xmlns:a16="http://schemas.microsoft.com/office/drawing/2014/main" id="{192E5826-03F0-4038-8388-DA889660AC03}"/>
            </a:ext>
          </a:extLst>
        </xdr:cNvPr>
        <xdr:cNvSpPr txBox="1"/>
      </xdr:nvSpPr>
      <xdr:spPr>
        <a:xfrm>
          <a:off x="529992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628CEF26-D37B-4E4D-8014-30EE5A64BA1B}"/>
            </a:ext>
          </a:extLst>
        </xdr:cNvPr>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0" name="テキスト ボックス 219">
          <a:extLst>
            <a:ext uri="{FF2B5EF4-FFF2-40B4-BE49-F238E27FC236}">
              <a16:creationId xmlns:a16="http://schemas.microsoft.com/office/drawing/2014/main" id="{453A015C-67CB-48B2-BA08-CAA16FDDCA67}"/>
            </a:ext>
          </a:extLst>
        </xdr:cNvPr>
        <xdr:cNvSpPr txBox="1"/>
      </xdr:nvSpPr>
      <xdr:spPr>
        <a:xfrm>
          <a:off x="5209768" y="96990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36D47A23-09C2-44CE-8CED-07AF1F927C3A}"/>
            </a:ext>
          </a:extLst>
        </xdr:cNvPr>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2" name="テキスト ボックス 221">
          <a:extLst>
            <a:ext uri="{FF2B5EF4-FFF2-40B4-BE49-F238E27FC236}">
              <a16:creationId xmlns:a16="http://schemas.microsoft.com/office/drawing/2014/main" id="{064FC760-488B-4671-9BEA-6D78A87A653F}"/>
            </a:ext>
          </a:extLst>
        </xdr:cNvPr>
        <xdr:cNvSpPr txBox="1"/>
      </xdr:nvSpPr>
      <xdr:spPr>
        <a:xfrm>
          <a:off x="5209768" y="92494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C6F24283-41A5-4564-86C0-353A0370AB9B}"/>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4" name="テキスト ボックス 223">
          <a:extLst>
            <a:ext uri="{FF2B5EF4-FFF2-40B4-BE49-F238E27FC236}">
              <a16:creationId xmlns:a16="http://schemas.microsoft.com/office/drawing/2014/main" id="{B8F70B6C-66E8-48DB-AC04-7151243E0BC6}"/>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a:extLst>
            <a:ext uri="{FF2B5EF4-FFF2-40B4-BE49-F238E27FC236}">
              <a16:creationId xmlns:a16="http://schemas.microsoft.com/office/drawing/2014/main" id="{FF9C2E91-BF7C-4780-A877-FF859E0549CD}"/>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110378</xdr:rowOff>
    </xdr:from>
    <xdr:to>
      <xdr:col>54</xdr:col>
      <xdr:colOff>189865</xdr:colOff>
      <xdr:row>63</xdr:row>
      <xdr:rowOff>156857</xdr:rowOff>
    </xdr:to>
    <xdr:cxnSp macro="">
      <xdr:nvCxnSpPr>
        <xdr:cNvPr id="226" name="直線コネクタ 225">
          <a:extLst>
            <a:ext uri="{FF2B5EF4-FFF2-40B4-BE49-F238E27FC236}">
              <a16:creationId xmlns:a16="http://schemas.microsoft.com/office/drawing/2014/main" id="{CA763F43-6665-4D9A-8247-AB19751A1AF6}"/>
            </a:ext>
          </a:extLst>
        </xdr:cNvPr>
        <xdr:cNvCxnSpPr/>
      </xdr:nvCxnSpPr>
      <xdr:spPr>
        <a:xfrm flipV="1">
          <a:off x="9219565" y="9330578"/>
          <a:ext cx="0" cy="1387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160684</xdr:rowOff>
    </xdr:from>
    <xdr:ext cx="534377" cy="259045"/>
    <xdr:sp macro="" textlink="">
      <xdr:nvSpPr>
        <xdr:cNvPr id="227" name="【橋りょう・トンネル】&#10;一人当たり有形固定資産（償却資産）額最小値テキスト">
          <a:extLst>
            <a:ext uri="{FF2B5EF4-FFF2-40B4-BE49-F238E27FC236}">
              <a16:creationId xmlns:a16="http://schemas.microsoft.com/office/drawing/2014/main" id="{C20C4FF0-D8CC-41CE-A270-F2DAA00572D1}"/>
            </a:ext>
          </a:extLst>
        </xdr:cNvPr>
        <xdr:cNvSpPr txBox="1"/>
      </xdr:nvSpPr>
      <xdr:spPr>
        <a:xfrm>
          <a:off x="9258300" y="1072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156857</xdr:rowOff>
    </xdr:from>
    <xdr:to>
      <xdr:col>55</xdr:col>
      <xdr:colOff>88900</xdr:colOff>
      <xdr:row>63</xdr:row>
      <xdr:rowOff>156857</xdr:rowOff>
    </xdr:to>
    <xdr:cxnSp macro="">
      <xdr:nvCxnSpPr>
        <xdr:cNvPr id="228" name="直線コネクタ 227">
          <a:extLst>
            <a:ext uri="{FF2B5EF4-FFF2-40B4-BE49-F238E27FC236}">
              <a16:creationId xmlns:a16="http://schemas.microsoft.com/office/drawing/2014/main" id="{948B7DB3-9BA8-4380-BD8F-AD33FCEBD5BF}"/>
            </a:ext>
          </a:extLst>
        </xdr:cNvPr>
        <xdr:cNvCxnSpPr/>
      </xdr:nvCxnSpPr>
      <xdr:spPr>
        <a:xfrm>
          <a:off x="9154160" y="107181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57055</xdr:rowOff>
    </xdr:from>
    <xdr:ext cx="690189" cy="259045"/>
    <xdr:sp macro="" textlink="">
      <xdr:nvSpPr>
        <xdr:cNvPr id="229" name="【橋りょう・トンネル】&#10;一人当たり有形固定資産（償却資産）額最大値テキスト">
          <a:extLst>
            <a:ext uri="{FF2B5EF4-FFF2-40B4-BE49-F238E27FC236}">
              <a16:creationId xmlns:a16="http://schemas.microsoft.com/office/drawing/2014/main" id="{756FE1E8-4F85-47BB-96F6-711D2B7A380B}"/>
            </a:ext>
          </a:extLst>
        </xdr:cNvPr>
        <xdr:cNvSpPr txBox="1"/>
      </xdr:nvSpPr>
      <xdr:spPr>
        <a:xfrm>
          <a:off x="9258300" y="91096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110378</xdr:rowOff>
    </xdr:from>
    <xdr:to>
      <xdr:col>55</xdr:col>
      <xdr:colOff>88900</xdr:colOff>
      <xdr:row>55</xdr:row>
      <xdr:rowOff>110378</xdr:rowOff>
    </xdr:to>
    <xdr:cxnSp macro="">
      <xdr:nvCxnSpPr>
        <xdr:cNvPr id="230" name="直線コネクタ 229">
          <a:extLst>
            <a:ext uri="{FF2B5EF4-FFF2-40B4-BE49-F238E27FC236}">
              <a16:creationId xmlns:a16="http://schemas.microsoft.com/office/drawing/2014/main" id="{6F39DEAC-2229-404A-8AE9-F8F49274C781}"/>
            </a:ext>
          </a:extLst>
        </xdr:cNvPr>
        <xdr:cNvCxnSpPr/>
      </xdr:nvCxnSpPr>
      <xdr:spPr>
        <a:xfrm>
          <a:off x="9154160" y="93305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133166</xdr:rowOff>
    </xdr:from>
    <xdr:ext cx="599010" cy="259045"/>
    <xdr:sp macro="" textlink="">
      <xdr:nvSpPr>
        <xdr:cNvPr id="231" name="【橋りょう・トンネル】&#10;一人当たり有形固定資産（償却資産）額平均値テキスト">
          <a:extLst>
            <a:ext uri="{FF2B5EF4-FFF2-40B4-BE49-F238E27FC236}">
              <a16:creationId xmlns:a16="http://schemas.microsoft.com/office/drawing/2014/main" id="{099EF0EB-B6CE-4A20-96B0-E2428EF9A731}"/>
            </a:ext>
          </a:extLst>
        </xdr:cNvPr>
        <xdr:cNvSpPr txBox="1"/>
      </xdr:nvSpPr>
      <xdr:spPr>
        <a:xfrm>
          <a:off x="9258300" y="103592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154739</xdr:rowOff>
    </xdr:from>
    <xdr:to>
      <xdr:col>55</xdr:col>
      <xdr:colOff>50800</xdr:colOff>
      <xdr:row>62</xdr:row>
      <xdr:rowOff>84889</xdr:rowOff>
    </xdr:to>
    <xdr:sp macro="" textlink="">
      <xdr:nvSpPr>
        <xdr:cNvPr id="232" name="フローチャート: 判断 231">
          <a:extLst>
            <a:ext uri="{FF2B5EF4-FFF2-40B4-BE49-F238E27FC236}">
              <a16:creationId xmlns:a16="http://schemas.microsoft.com/office/drawing/2014/main" id="{9428E3AB-0C10-403D-8648-60DF392C59A3}"/>
            </a:ext>
          </a:extLst>
        </xdr:cNvPr>
        <xdr:cNvSpPr/>
      </xdr:nvSpPr>
      <xdr:spPr>
        <a:xfrm>
          <a:off x="9192260" y="1038077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151342</xdr:rowOff>
    </xdr:from>
    <xdr:to>
      <xdr:col>50</xdr:col>
      <xdr:colOff>165100</xdr:colOff>
      <xdr:row>62</xdr:row>
      <xdr:rowOff>81492</xdr:rowOff>
    </xdr:to>
    <xdr:sp macro="" textlink="">
      <xdr:nvSpPr>
        <xdr:cNvPr id="233" name="フローチャート: 判断 232">
          <a:extLst>
            <a:ext uri="{FF2B5EF4-FFF2-40B4-BE49-F238E27FC236}">
              <a16:creationId xmlns:a16="http://schemas.microsoft.com/office/drawing/2014/main" id="{4B9F8240-4CA4-4CFA-8D1C-04D8C084A630}"/>
            </a:ext>
          </a:extLst>
        </xdr:cNvPr>
        <xdr:cNvSpPr/>
      </xdr:nvSpPr>
      <xdr:spPr>
        <a:xfrm>
          <a:off x="8445500" y="103773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159878</xdr:rowOff>
    </xdr:from>
    <xdr:to>
      <xdr:col>46</xdr:col>
      <xdr:colOff>38100</xdr:colOff>
      <xdr:row>62</xdr:row>
      <xdr:rowOff>90028</xdr:rowOff>
    </xdr:to>
    <xdr:sp macro="" textlink="">
      <xdr:nvSpPr>
        <xdr:cNvPr id="234" name="フローチャート: 判断 233">
          <a:extLst>
            <a:ext uri="{FF2B5EF4-FFF2-40B4-BE49-F238E27FC236}">
              <a16:creationId xmlns:a16="http://schemas.microsoft.com/office/drawing/2014/main" id="{FB6AE4DF-6A4B-46BA-90D3-C0385A786C4C}"/>
            </a:ext>
          </a:extLst>
        </xdr:cNvPr>
        <xdr:cNvSpPr/>
      </xdr:nvSpPr>
      <xdr:spPr>
        <a:xfrm>
          <a:off x="7670800" y="103859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11171</xdr:rowOff>
    </xdr:from>
    <xdr:to>
      <xdr:col>41</xdr:col>
      <xdr:colOff>101600</xdr:colOff>
      <xdr:row>62</xdr:row>
      <xdr:rowOff>112771</xdr:rowOff>
    </xdr:to>
    <xdr:sp macro="" textlink="">
      <xdr:nvSpPr>
        <xdr:cNvPr id="235" name="フローチャート: 判断 234">
          <a:extLst>
            <a:ext uri="{FF2B5EF4-FFF2-40B4-BE49-F238E27FC236}">
              <a16:creationId xmlns:a16="http://schemas.microsoft.com/office/drawing/2014/main" id="{4F1FF974-935C-4CCB-9654-AD3BF362645F}"/>
            </a:ext>
          </a:extLst>
        </xdr:cNvPr>
        <xdr:cNvSpPr/>
      </xdr:nvSpPr>
      <xdr:spPr>
        <a:xfrm>
          <a:off x="6873240" y="1040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40067</xdr:rowOff>
    </xdr:from>
    <xdr:to>
      <xdr:col>36</xdr:col>
      <xdr:colOff>165100</xdr:colOff>
      <xdr:row>62</xdr:row>
      <xdr:rowOff>141667</xdr:rowOff>
    </xdr:to>
    <xdr:sp macro="" textlink="">
      <xdr:nvSpPr>
        <xdr:cNvPr id="236" name="フローチャート: 判断 235">
          <a:extLst>
            <a:ext uri="{FF2B5EF4-FFF2-40B4-BE49-F238E27FC236}">
              <a16:creationId xmlns:a16="http://schemas.microsoft.com/office/drawing/2014/main" id="{F51E6A77-E4B1-4CB6-AC81-551038D2A972}"/>
            </a:ext>
          </a:extLst>
        </xdr:cNvPr>
        <xdr:cNvSpPr/>
      </xdr:nvSpPr>
      <xdr:spPr>
        <a:xfrm>
          <a:off x="6098540" y="104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1696A85B-E9FB-41B3-B827-67C8237CC215}"/>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CE4E4CC-7A02-4F41-B128-2E28BC52BFC6}"/>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9B5B4636-6E51-49B0-BE96-3C904F35C3DE}"/>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4C198364-D609-49F0-8510-42280B56D43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31B2A8D5-8FF3-4F24-B0C2-CE03A02E22C2}"/>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91563</xdr:rowOff>
    </xdr:from>
    <xdr:to>
      <xdr:col>55</xdr:col>
      <xdr:colOff>50800</xdr:colOff>
      <xdr:row>61</xdr:row>
      <xdr:rowOff>21713</xdr:rowOff>
    </xdr:to>
    <xdr:sp macro="" textlink="">
      <xdr:nvSpPr>
        <xdr:cNvPr id="242" name="楕円 241">
          <a:extLst>
            <a:ext uri="{FF2B5EF4-FFF2-40B4-BE49-F238E27FC236}">
              <a16:creationId xmlns:a16="http://schemas.microsoft.com/office/drawing/2014/main" id="{BFBB3220-DE35-4E83-8818-5119C823BE06}"/>
            </a:ext>
          </a:extLst>
        </xdr:cNvPr>
        <xdr:cNvSpPr/>
      </xdr:nvSpPr>
      <xdr:spPr>
        <a:xfrm>
          <a:off x="9192260" y="101499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114440</xdr:rowOff>
    </xdr:from>
    <xdr:ext cx="599010" cy="259045"/>
    <xdr:sp macro="" textlink="">
      <xdr:nvSpPr>
        <xdr:cNvPr id="243" name="【橋りょう・トンネル】&#10;一人当たり有形固定資産（償却資産）額該当値テキスト">
          <a:extLst>
            <a:ext uri="{FF2B5EF4-FFF2-40B4-BE49-F238E27FC236}">
              <a16:creationId xmlns:a16="http://schemas.microsoft.com/office/drawing/2014/main" id="{0E2DF96E-A888-46C9-9233-A1F6508FD3DB}"/>
            </a:ext>
          </a:extLst>
        </xdr:cNvPr>
        <xdr:cNvSpPr txBox="1"/>
      </xdr:nvSpPr>
      <xdr:spPr>
        <a:xfrm>
          <a:off x="9258300" y="10005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95269</xdr:rowOff>
    </xdr:from>
    <xdr:to>
      <xdr:col>50</xdr:col>
      <xdr:colOff>165100</xdr:colOff>
      <xdr:row>61</xdr:row>
      <xdr:rowOff>25419</xdr:rowOff>
    </xdr:to>
    <xdr:sp macro="" textlink="">
      <xdr:nvSpPr>
        <xdr:cNvPr id="244" name="楕円 243">
          <a:extLst>
            <a:ext uri="{FF2B5EF4-FFF2-40B4-BE49-F238E27FC236}">
              <a16:creationId xmlns:a16="http://schemas.microsoft.com/office/drawing/2014/main" id="{BCE32D34-519F-4F04-A7D1-FCA584D97910}"/>
            </a:ext>
          </a:extLst>
        </xdr:cNvPr>
        <xdr:cNvSpPr/>
      </xdr:nvSpPr>
      <xdr:spPr>
        <a:xfrm>
          <a:off x="8445500" y="101536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142363</xdr:rowOff>
    </xdr:from>
    <xdr:to>
      <xdr:col>55</xdr:col>
      <xdr:colOff>0</xdr:colOff>
      <xdr:row>60</xdr:row>
      <xdr:rowOff>146069</xdr:rowOff>
    </xdr:to>
    <xdr:cxnSp macro="">
      <xdr:nvCxnSpPr>
        <xdr:cNvPr id="245" name="直線コネクタ 244">
          <a:extLst>
            <a:ext uri="{FF2B5EF4-FFF2-40B4-BE49-F238E27FC236}">
              <a16:creationId xmlns:a16="http://schemas.microsoft.com/office/drawing/2014/main" id="{4F9AE91E-9790-4078-BC5E-385701C5F478}"/>
            </a:ext>
          </a:extLst>
        </xdr:cNvPr>
        <xdr:cNvCxnSpPr/>
      </xdr:nvCxnSpPr>
      <xdr:spPr>
        <a:xfrm flipV="1">
          <a:off x="8496300" y="10200763"/>
          <a:ext cx="723900" cy="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114793</xdr:rowOff>
    </xdr:from>
    <xdr:to>
      <xdr:col>46</xdr:col>
      <xdr:colOff>38100</xdr:colOff>
      <xdr:row>61</xdr:row>
      <xdr:rowOff>44943</xdr:rowOff>
    </xdr:to>
    <xdr:sp macro="" textlink="">
      <xdr:nvSpPr>
        <xdr:cNvPr id="246" name="楕円 245">
          <a:extLst>
            <a:ext uri="{FF2B5EF4-FFF2-40B4-BE49-F238E27FC236}">
              <a16:creationId xmlns:a16="http://schemas.microsoft.com/office/drawing/2014/main" id="{4B482C65-92D5-4060-A4E1-A09142AE72F6}"/>
            </a:ext>
          </a:extLst>
        </xdr:cNvPr>
        <xdr:cNvSpPr/>
      </xdr:nvSpPr>
      <xdr:spPr>
        <a:xfrm>
          <a:off x="7670800" y="1017319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146069</xdr:rowOff>
    </xdr:from>
    <xdr:to>
      <xdr:col>50</xdr:col>
      <xdr:colOff>114300</xdr:colOff>
      <xdr:row>60</xdr:row>
      <xdr:rowOff>165593</xdr:rowOff>
    </xdr:to>
    <xdr:cxnSp macro="">
      <xdr:nvCxnSpPr>
        <xdr:cNvPr id="247" name="直線コネクタ 246">
          <a:extLst>
            <a:ext uri="{FF2B5EF4-FFF2-40B4-BE49-F238E27FC236}">
              <a16:creationId xmlns:a16="http://schemas.microsoft.com/office/drawing/2014/main" id="{61957BE5-079E-48AC-B1E3-4A2658D143A4}"/>
            </a:ext>
          </a:extLst>
        </xdr:cNvPr>
        <xdr:cNvCxnSpPr/>
      </xdr:nvCxnSpPr>
      <xdr:spPr>
        <a:xfrm flipV="1">
          <a:off x="7713980" y="10204469"/>
          <a:ext cx="782320" cy="19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123878</xdr:rowOff>
    </xdr:from>
    <xdr:to>
      <xdr:col>41</xdr:col>
      <xdr:colOff>101600</xdr:colOff>
      <xdr:row>61</xdr:row>
      <xdr:rowOff>54028</xdr:rowOff>
    </xdr:to>
    <xdr:sp macro="" textlink="">
      <xdr:nvSpPr>
        <xdr:cNvPr id="248" name="楕円 247">
          <a:extLst>
            <a:ext uri="{FF2B5EF4-FFF2-40B4-BE49-F238E27FC236}">
              <a16:creationId xmlns:a16="http://schemas.microsoft.com/office/drawing/2014/main" id="{3C562465-398D-44EF-BCEC-249C1240D81B}"/>
            </a:ext>
          </a:extLst>
        </xdr:cNvPr>
        <xdr:cNvSpPr/>
      </xdr:nvSpPr>
      <xdr:spPr>
        <a:xfrm>
          <a:off x="6873240" y="101822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165593</xdr:rowOff>
    </xdr:from>
    <xdr:to>
      <xdr:col>45</xdr:col>
      <xdr:colOff>177800</xdr:colOff>
      <xdr:row>61</xdr:row>
      <xdr:rowOff>3228</xdr:rowOff>
    </xdr:to>
    <xdr:cxnSp macro="">
      <xdr:nvCxnSpPr>
        <xdr:cNvPr id="249" name="直線コネクタ 248">
          <a:extLst>
            <a:ext uri="{FF2B5EF4-FFF2-40B4-BE49-F238E27FC236}">
              <a16:creationId xmlns:a16="http://schemas.microsoft.com/office/drawing/2014/main" id="{76BD6B07-AB6B-4C37-AFFF-E4EDB2F17BB5}"/>
            </a:ext>
          </a:extLst>
        </xdr:cNvPr>
        <xdr:cNvCxnSpPr/>
      </xdr:nvCxnSpPr>
      <xdr:spPr>
        <a:xfrm flipV="1">
          <a:off x="6924040" y="10223993"/>
          <a:ext cx="789940" cy="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129939</xdr:rowOff>
    </xdr:from>
    <xdr:to>
      <xdr:col>36</xdr:col>
      <xdr:colOff>165100</xdr:colOff>
      <xdr:row>61</xdr:row>
      <xdr:rowOff>60089</xdr:rowOff>
    </xdr:to>
    <xdr:sp macro="" textlink="">
      <xdr:nvSpPr>
        <xdr:cNvPr id="250" name="楕円 249">
          <a:extLst>
            <a:ext uri="{FF2B5EF4-FFF2-40B4-BE49-F238E27FC236}">
              <a16:creationId xmlns:a16="http://schemas.microsoft.com/office/drawing/2014/main" id="{B8AC91ED-51DB-4FCC-9C92-95E24E5B5011}"/>
            </a:ext>
          </a:extLst>
        </xdr:cNvPr>
        <xdr:cNvSpPr/>
      </xdr:nvSpPr>
      <xdr:spPr>
        <a:xfrm>
          <a:off x="6098540" y="101883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3228</xdr:rowOff>
    </xdr:from>
    <xdr:to>
      <xdr:col>41</xdr:col>
      <xdr:colOff>50800</xdr:colOff>
      <xdr:row>61</xdr:row>
      <xdr:rowOff>9289</xdr:rowOff>
    </xdr:to>
    <xdr:cxnSp macro="">
      <xdr:nvCxnSpPr>
        <xdr:cNvPr id="251" name="直線コネクタ 250">
          <a:extLst>
            <a:ext uri="{FF2B5EF4-FFF2-40B4-BE49-F238E27FC236}">
              <a16:creationId xmlns:a16="http://schemas.microsoft.com/office/drawing/2014/main" id="{2C52FA1E-010A-439E-BD73-7643CAFCC801}"/>
            </a:ext>
          </a:extLst>
        </xdr:cNvPr>
        <xdr:cNvCxnSpPr/>
      </xdr:nvCxnSpPr>
      <xdr:spPr>
        <a:xfrm flipV="1">
          <a:off x="6149340" y="10229268"/>
          <a:ext cx="774700" cy="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72619</xdr:rowOff>
    </xdr:from>
    <xdr:ext cx="599010" cy="259045"/>
    <xdr:sp macro="" textlink="">
      <xdr:nvSpPr>
        <xdr:cNvPr id="252" name="n_1aveValue【橋りょう・トンネル】&#10;一人当たり有形固定資産（償却資産）額">
          <a:extLst>
            <a:ext uri="{FF2B5EF4-FFF2-40B4-BE49-F238E27FC236}">
              <a16:creationId xmlns:a16="http://schemas.microsoft.com/office/drawing/2014/main" id="{A6853CF5-D784-4DEE-99C2-93A0D6463C3A}"/>
            </a:ext>
          </a:extLst>
        </xdr:cNvPr>
        <xdr:cNvSpPr txBox="1"/>
      </xdr:nvSpPr>
      <xdr:spPr>
        <a:xfrm>
          <a:off x="8214575" y="1046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81155</xdr:rowOff>
    </xdr:from>
    <xdr:ext cx="599010" cy="259045"/>
    <xdr:sp macro="" textlink="">
      <xdr:nvSpPr>
        <xdr:cNvPr id="253" name="n_2aveValue【橋りょう・トンネル】&#10;一人当たり有形固定資産（償却資産）額">
          <a:extLst>
            <a:ext uri="{FF2B5EF4-FFF2-40B4-BE49-F238E27FC236}">
              <a16:creationId xmlns:a16="http://schemas.microsoft.com/office/drawing/2014/main" id="{42F058CF-9538-4DFB-8AC9-84293DB5E20E}"/>
            </a:ext>
          </a:extLst>
        </xdr:cNvPr>
        <xdr:cNvSpPr txBox="1"/>
      </xdr:nvSpPr>
      <xdr:spPr>
        <a:xfrm>
          <a:off x="7444955" y="10474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103898</xdr:rowOff>
    </xdr:from>
    <xdr:ext cx="599010" cy="259045"/>
    <xdr:sp macro="" textlink="">
      <xdr:nvSpPr>
        <xdr:cNvPr id="254" name="n_3aveValue【橋りょう・トンネル】&#10;一人当たり有形固定資産（償却資産）額">
          <a:extLst>
            <a:ext uri="{FF2B5EF4-FFF2-40B4-BE49-F238E27FC236}">
              <a16:creationId xmlns:a16="http://schemas.microsoft.com/office/drawing/2014/main" id="{DD77D70B-9C34-44D1-8305-4676843693FF}"/>
            </a:ext>
          </a:extLst>
        </xdr:cNvPr>
        <xdr:cNvSpPr txBox="1"/>
      </xdr:nvSpPr>
      <xdr:spPr>
        <a:xfrm>
          <a:off x="6670255" y="10497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132794</xdr:rowOff>
    </xdr:from>
    <xdr:ext cx="599010" cy="259045"/>
    <xdr:sp macro="" textlink="">
      <xdr:nvSpPr>
        <xdr:cNvPr id="255" name="n_4aveValue【橋りょう・トンネル】&#10;一人当たり有形固定資産（償却資産）額">
          <a:extLst>
            <a:ext uri="{FF2B5EF4-FFF2-40B4-BE49-F238E27FC236}">
              <a16:creationId xmlns:a16="http://schemas.microsoft.com/office/drawing/2014/main" id="{25BFF3AA-6026-4575-AA35-BF4AE93921C6}"/>
            </a:ext>
          </a:extLst>
        </xdr:cNvPr>
        <xdr:cNvSpPr txBox="1"/>
      </xdr:nvSpPr>
      <xdr:spPr>
        <a:xfrm>
          <a:off x="5872695" y="10526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41946</xdr:rowOff>
    </xdr:from>
    <xdr:ext cx="599010" cy="259045"/>
    <xdr:sp macro="" textlink="">
      <xdr:nvSpPr>
        <xdr:cNvPr id="256" name="n_1mainValue【橋りょう・トンネル】&#10;一人当たり有形固定資産（償却資産）額">
          <a:extLst>
            <a:ext uri="{FF2B5EF4-FFF2-40B4-BE49-F238E27FC236}">
              <a16:creationId xmlns:a16="http://schemas.microsoft.com/office/drawing/2014/main" id="{174A31EE-5C1F-421A-A5CE-E6D0E375B694}"/>
            </a:ext>
          </a:extLst>
        </xdr:cNvPr>
        <xdr:cNvSpPr txBox="1"/>
      </xdr:nvSpPr>
      <xdr:spPr>
        <a:xfrm>
          <a:off x="8214575" y="993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61470</xdr:rowOff>
    </xdr:from>
    <xdr:ext cx="599010" cy="259045"/>
    <xdr:sp macro="" textlink="">
      <xdr:nvSpPr>
        <xdr:cNvPr id="257" name="n_2mainValue【橋りょう・トンネル】&#10;一人当たり有形固定資産（償却資産）額">
          <a:extLst>
            <a:ext uri="{FF2B5EF4-FFF2-40B4-BE49-F238E27FC236}">
              <a16:creationId xmlns:a16="http://schemas.microsoft.com/office/drawing/2014/main" id="{64E5BBD3-38BC-4074-A122-CCD97D5AE057}"/>
            </a:ext>
          </a:extLst>
        </xdr:cNvPr>
        <xdr:cNvSpPr txBox="1"/>
      </xdr:nvSpPr>
      <xdr:spPr>
        <a:xfrm>
          <a:off x="7444955" y="9952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70555</xdr:rowOff>
    </xdr:from>
    <xdr:ext cx="599010" cy="259045"/>
    <xdr:sp macro="" textlink="">
      <xdr:nvSpPr>
        <xdr:cNvPr id="258" name="n_3mainValue【橋りょう・トンネル】&#10;一人当たり有形固定資産（償却資産）額">
          <a:extLst>
            <a:ext uri="{FF2B5EF4-FFF2-40B4-BE49-F238E27FC236}">
              <a16:creationId xmlns:a16="http://schemas.microsoft.com/office/drawing/2014/main" id="{6987FD18-5646-44A9-9209-C6CE25333F18}"/>
            </a:ext>
          </a:extLst>
        </xdr:cNvPr>
        <xdr:cNvSpPr txBox="1"/>
      </xdr:nvSpPr>
      <xdr:spPr>
        <a:xfrm>
          <a:off x="6670255" y="9961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76616</xdr:rowOff>
    </xdr:from>
    <xdr:ext cx="599010" cy="259045"/>
    <xdr:sp macro="" textlink="">
      <xdr:nvSpPr>
        <xdr:cNvPr id="259" name="n_4mainValue【橋りょう・トンネル】&#10;一人当たり有形固定資産（償却資産）額">
          <a:extLst>
            <a:ext uri="{FF2B5EF4-FFF2-40B4-BE49-F238E27FC236}">
              <a16:creationId xmlns:a16="http://schemas.microsoft.com/office/drawing/2014/main" id="{EC1DEE88-A1ED-436D-B477-C5BB0F9F1578}"/>
            </a:ext>
          </a:extLst>
        </xdr:cNvPr>
        <xdr:cNvSpPr txBox="1"/>
      </xdr:nvSpPr>
      <xdr:spPr>
        <a:xfrm>
          <a:off x="5872695" y="9967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718C2DF8-A744-42B4-9A1F-7F2AFB08476F}"/>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B937D495-C525-497C-952A-5CC61DD09468}"/>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89B6175F-BB92-4DDB-97D0-7BA2051C94D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97C8C452-84F4-4B10-AA08-E4D92A96FA49}"/>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F4527689-AFC9-4F19-8455-AF927D9F2853}"/>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4C2BF5B4-3A43-4405-AA2A-FC5650ADF94B}"/>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5C6153AA-6075-4A79-A67C-B627A67B979A}"/>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2EC92F0A-CD59-4220-9E41-B6C41193BFCD}"/>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DC186800-FDB3-4AC6-9C21-BE49617ECEBE}"/>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06C44E41-0107-4B58-8FB9-226184AF41EF}"/>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2955F014-8250-46D6-A48A-EB59FD127B8A}"/>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a:extLst>
            <a:ext uri="{FF2B5EF4-FFF2-40B4-BE49-F238E27FC236}">
              <a16:creationId xmlns:a16="http://schemas.microsoft.com/office/drawing/2014/main" id="{0FDCFD8A-B8D4-4FE3-9013-2E60C8CE7C3D}"/>
            </a:ext>
          </a:extLst>
        </xdr:cNvPr>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2" name="テキスト ボックス 271">
          <a:extLst>
            <a:ext uri="{FF2B5EF4-FFF2-40B4-BE49-F238E27FC236}">
              <a16:creationId xmlns:a16="http://schemas.microsoft.com/office/drawing/2014/main" id="{BEB251F6-3F74-4BD5-B8D5-C4DF9E26CB07}"/>
            </a:ext>
          </a:extLst>
        </xdr:cNvPr>
        <xdr:cNvSpPr txBox="1"/>
      </xdr:nvSpPr>
      <xdr:spPr>
        <a:xfrm>
          <a:off x="27196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a:extLst>
            <a:ext uri="{FF2B5EF4-FFF2-40B4-BE49-F238E27FC236}">
              <a16:creationId xmlns:a16="http://schemas.microsoft.com/office/drawing/2014/main" id="{65B3E248-23CB-48BE-9DFF-57BAB3A8DA75}"/>
            </a:ext>
          </a:extLst>
        </xdr:cNvPr>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a:extLst>
            <a:ext uri="{FF2B5EF4-FFF2-40B4-BE49-F238E27FC236}">
              <a16:creationId xmlns:a16="http://schemas.microsoft.com/office/drawing/2014/main" id="{88C91328-1909-4E01-844C-D278358D9A52}"/>
            </a:ext>
          </a:extLst>
        </xdr:cNvPr>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a:extLst>
            <a:ext uri="{FF2B5EF4-FFF2-40B4-BE49-F238E27FC236}">
              <a16:creationId xmlns:a16="http://schemas.microsoft.com/office/drawing/2014/main" id="{50FD5F9C-3463-407D-8DCA-93799ADB42AC}"/>
            </a:ext>
          </a:extLst>
        </xdr:cNvPr>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a:extLst>
            <a:ext uri="{FF2B5EF4-FFF2-40B4-BE49-F238E27FC236}">
              <a16:creationId xmlns:a16="http://schemas.microsoft.com/office/drawing/2014/main" id="{9B9ECBD4-A760-4B59-A62F-06E47D0ED4CC}"/>
            </a:ext>
          </a:extLst>
        </xdr:cNvPr>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a:extLst>
            <a:ext uri="{FF2B5EF4-FFF2-40B4-BE49-F238E27FC236}">
              <a16:creationId xmlns:a16="http://schemas.microsoft.com/office/drawing/2014/main" id="{53051BF5-3FB6-409B-93FF-FF886736EFA9}"/>
            </a:ext>
          </a:extLst>
        </xdr:cNvPr>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a:extLst>
            <a:ext uri="{FF2B5EF4-FFF2-40B4-BE49-F238E27FC236}">
              <a16:creationId xmlns:a16="http://schemas.microsoft.com/office/drawing/2014/main" id="{71BF0FD6-21B3-4B92-8826-19D8EDB396F9}"/>
            </a:ext>
          </a:extLst>
        </xdr:cNvPr>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a:extLst>
            <a:ext uri="{FF2B5EF4-FFF2-40B4-BE49-F238E27FC236}">
              <a16:creationId xmlns:a16="http://schemas.microsoft.com/office/drawing/2014/main" id="{AC84C800-F3F0-4E4C-AEF1-B41A59E521DD}"/>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a:extLst>
            <a:ext uri="{FF2B5EF4-FFF2-40B4-BE49-F238E27FC236}">
              <a16:creationId xmlns:a16="http://schemas.microsoft.com/office/drawing/2014/main" id="{470049E5-630C-486A-B95F-3CA337DE4235}"/>
            </a:ext>
          </a:extLst>
        </xdr:cNvPr>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公営住宅】&#10;有形固定資産減価償却率グラフ枠">
          <a:extLst>
            <a:ext uri="{FF2B5EF4-FFF2-40B4-BE49-F238E27FC236}">
              <a16:creationId xmlns:a16="http://schemas.microsoft.com/office/drawing/2014/main" id="{E0A96B3B-282C-4830-B6F5-913917106042}"/>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147828</xdr:rowOff>
    </xdr:from>
    <xdr:to>
      <xdr:col>24</xdr:col>
      <xdr:colOff>62865</xdr:colOff>
      <xdr:row>86</xdr:row>
      <xdr:rowOff>10668</xdr:rowOff>
    </xdr:to>
    <xdr:cxnSp macro="">
      <xdr:nvCxnSpPr>
        <xdr:cNvPr id="282" name="直線コネクタ 281">
          <a:extLst>
            <a:ext uri="{FF2B5EF4-FFF2-40B4-BE49-F238E27FC236}">
              <a16:creationId xmlns:a16="http://schemas.microsoft.com/office/drawing/2014/main" id="{7FDF3F9F-9BCA-4A7B-968D-BDE9366ABBAD}"/>
            </a:ext>
          </a:extLst>
        </xdr:cNvPr>
        <xdr:cNvCxnSpPr/>
      </xdr:nvCxnSpPr>
      <xdr:spPr>
        <a:xfrm flipV="1">
          <a:off x="4086225" y="13223748"/>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14495</xdr:rowOff>
    </xdr:from>
    <xdr:ext cx="405111" cy="259045"/>
    <xdr:sp macro="" textlink="">
      <xdr:nvSpPr>
        <xdr:cNvPr id="283" name="【公営住宅】&#10;有形固定資産減価償却率最小値テキスト">
          <a:extLst>
            <a:ext uri="{FF2B5EF4-FFF2-40B4-BE49-F238E27FC236}">
              <a16:creationId xmlns:a16="http://schemas.microsoft.com/office/drawing/2014/main" id="{12113A38-8F24-4043-BBD9-1CC56FF51C99}"/>
            </a:ext>
          </a:extLst>
        </xdr:cNvPr>
        <xdr:cNvSpPr txBox="1"/>
      </xdr:nvSpPr>
      <xdr:spPr>
        <a:xfrm>
          <a:off x="4124960" y="1443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xdr:rowOff>
    </xdr:from>
    <xdr:to>
      <xdr:col>24</xdr:col>
      <xdr:colOff>152400</xdr:colOff>
      <xdr:row>86</xdr:row>
      <xdr:rowOff>10668</xdr:rowOff>
    </xdr:to>
    <xdr:cxnSp macro="">
      <xdr:nvCxnSpPr>
        <xdr:cNvPr id="284" name="直線コネクタ 283">
          <a:extLst>
            <a:ext uri="{FF2B5EF4-FFF2-40B4-BE49-F238E27FC236}">
              <a16:creationId xmlns:a16="http://schemas.microsoft.com/office/drawing/2014/main" id="{F929635F-9C0A-4C62-9BD3-840F49326D3C}"/>
            </a:ext>
          </a:extLst>
        </xdr:cNvPr>
        <xdr:cNvCxnSpPr/>
      </xdr:nvCxnSpPr>
      <xdr:spPr>
        <a:xfrm>
          <a:off x="4020820" y="144277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94505</xdr:rowOff>
    </xdr:from>
    <xdr:ext cx="405111" cy="259045"/>
    <xdr:sp macro="" textlink="">
      <xdr:nvSpPr>
        <xdr:cNvPr id="285" name="【公営住宅】&#10;有形固定資産減価償却率最大値テキスト">
          <a:extLst>
            <a:ext uri="{FF2B5EF4-FFF2-40B4-BE49-F238E27FC236}">
              <a16:creationId xmlns:a16="http://schemas.microsoft.com/office/drawing/2014/main" id="{1625632E-75CB-4858-8877-ED617D38161A}"/>
            </a:ext>
          </a:extLst>
        </xdr:cNvPr>
        <xdr:cNvSpPr txBox="1"/>
      </xdr:nvSpPr>
      <xdr:spPr>
        <a:xfrm>
          <a:off x="4124960" y="13002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147828</xdr:rowOff>
    </xdr:from>
    <xdr:to>
      <xdr:col>24</xdr:col>
      <xdr:colOff>152400</xdr:colOff>
      <xdr:row>78</xdr:row>
      <xdr:rowOff>147828</xdr:rowOff>
    </xdr:to>
    <xdr:cxnSp macro="">
      <xdr:nvCxnSpPr>
        <xdr:cNvPr id="286" name="直線コネクタ 285">
          <a:extLst>
            <a:ext uri="{FF2B5EF4-FFF2-40B4-BE49-F238E27FC236}">
              <a16:creationId xmlns:a16="http://schemas.microsoft.com/office/drawing/2014/main" id="{3C92EA70-5A10-42C4-8E34-CF1BA5C93B67}"/>
            </a:ext>
          </a:extLst>
        </xdr:cNvPr>
        <xdr:cNvCxnSpPr/>
      </xdr:nvCxnSpPr>
      <xdr:spPr>
        <a:xfrm>
          <a:off x="4020820" y="132237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53612</xdr:rowOff>
    </xdr:from>
    <xdr:ext cx="405111" cy="259045"/>
    <xdr:sp macro="" textlink="">
      <xdr:nvSpPr>
        <xdr:cNvPr id="287" name="【公営住宅】&#10;有形固定資産減価償却率平均値テキスト">
          <a:extLst>
            <a:ext uri="{FF2B5EF4-FFF2-40B4-BE49-F238E27FC236}">
              <a16:creationId xmlns:a16="http://schemas.microsoft.com/office/drawing/2014/main" id="{D563D3F1-DF45-4FDE-8858-5B88DD26C974}"/>
            </a:ext>
          </a:extLst>
        </xdr:cNvPr>
        <xdr:cNvSpPr txBox="1"/>
      </xdr:nvSpPr>
      <xdr:spPr>
        <a:xfrm>
          <a:off x="4124960" y="13632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30735</xdr:rowOff>
    </xdr:from>
    <xdr:to>
      <xdr:col>24</xdr:col>
      <xdr:colOff>114300</xdr:colOff>
      <xdr:row>82</xdr:row>
      <xdr:rowOff>132335</xdr:rowOff>
    </xdr:to>
    <xdr:sp macro="" textlink="">
      <xdr:nvSpPr>
        <xdr:cNvPr id="288" name="フローチャート: 判断 287">
          <a:extLst>
            <a:ext uri="{FF2B5EF4-FFF2-40B4-BE49-F238E27FC236}">
              <a16:creationId xmlns:a16="http://schemas.microsoft.com/office/drawing/2014/main" id="{14D7EEC3-DAB0-42E6-82F7-2658BFCABF79}"/>
            </a:ext>
          </a:extLst>
        </xdr:cNvPr>
        <xdr:cNvSpPr/>
      </xdr:nvSpPr>
      <xdr:spPr>
        <a:xfrm>
          <a:off x="4036060" y="1377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122174</xdr:rowOff>
    </xdr:from>
    <xdr:to>
      <xdr:col>20</xdr:col>
      <xdr:colOff>38100</xdr:colOff>
      <xdr:row>82</xdr:row>
      <xdr:rowOff>52324</xdr:rowOff>
    </xdr:to>
    <xdr:sp macro="" textlink="">
      <xdr:nvSpPr>
        <xdr:cNvPr id="289" name="フローチャート: 判断 288">
          <a:extLst>
            <a:ext uri="{FF2B5EF4-FFF2-40B4-BE49-F238E27FC236}">
              <a16:creationId xmlns:a16="http://schemas.microsoft.com/office/drawing/2014/main" id="{699E6542-A987-420B-BC16-495946683546}"/>
            </a:ext>
          </a:extLst>
        </xdr:cNvPr>
        <xdr:cNvSpPr/>
      </xdr:nvSpPr>
      <xdr:spPr>
        <a:xfrm>
          <a:off x="3312160" y="137010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103887</xdr:rowOff>
    </xdr:from>
    <xdr:to>
      <xdr:col>15</xdr:col>
      <xdr:colOff>101600</xdr:colOff>
      <xdr:row>82</xdr:row>
      <xdr:rowOff>34037</xdr:rowOff>
    </xdr:to>
    <xdr:sp macro="" textlink="">
      <xdr:nvSpPr>
        <xdr:cNvPr id="290" name="フローチャート: 判断 289">
          <a:extLst>
            <a:ext uri="{FF2B5EF4-FFF2-40B4-BE49-F238E27FC236}">
              <a16:creationId xmlns:a16="http://schemas.microsoft.com/office/drawing/2014/main" id="{A58B38CA-84EC-4370-8C2C-BC91FEC2F18C}"/>
            </a:ext>
          </a:extLst>
        </xdr:cNvPr>
        <xdr:cNvSpPr/>
      </xdr:nvSpPr>
      <xdr:spPr>
        <a:xfrm>
          <a:off x="2514600" y="136827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158750</xdr:rowOff>
    </xdr:from>
    <xdr:to>
      <xdr:col>10</xdr:col>
      <xdr:colOff>165100</xdr:colOff>
      <xdr:row>82</xdr:row>
      <xdr:rowOff>88900</xdr:rowOff>
    </xdr:to>
    <xdr:sp macro="" textlink="">
      <xdr:nvSpPr>
        <xdr:cNvPr id="291" name="フローチャート: 判断 290">
          <a:extLst>
            <a:ext uri="{FF2B5EF4-FFF2-40B4-BE49-F238E27FC236}">
              <a16:creationId xmlns:a16="http://schemas.microsoft.com/office/drawing/2014/main" id="{80EBB89D-44D8-4543-A507-68A554DF774E}"/>
            </a:ext>
          </a:extLst>
        </xdr:cNvPr>
        <xdr:cNvSpPr/>
      </xdr:nvSpPr>
      <xdr:spPr>
        <a:xfrm>
          <a:off x="1739900" y="137375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122174</xdr:rowOff>
    </xdr:from>
    <xdr:to>
      <xdr:col>6</xdr:col>
      <xdr:colOff>38100</xdr:colOff>
      <xdr:row>82</xdr:row>
      <xdr:rowOff>52324</xdr:rowOff>
    </xdr:to>
    <xdr:sp macro="" textlink="">
      <xdr:nvSpPr>
        <xdr:cNvPr id="292" name="フローチャート: 判断 291">
          <a:extLst>
            <a:ext uri="{FF2B5EF4-FFF2-40B4-BE49-F238E27FC236}">
              <a16:creationId xmlns:a16="http://schemas.microsoft.com/office/drawing/2014/main" id="{E1823A3C-F273-4C36-BD14-A4F69690FE48}"/>
            </a:ext>
          </a:extLst>
        </xdr:cNvPr>
        <xdr:cNvSpPr/>
      </xdr:nvSpPr>
      <xdr:spPr>
        <a:xfrm>
          <a:off x="965200" y="137010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F65893DD-0161-4A19-843C-C980285A8A88}"/>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ED016602-90F9-45ED-81CA-7DFE97796AC7}"/>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CC172B09-2FE6-438E-93F3-D5CD5C94089F}"/>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F25517F7-3038-4526-9EE6-6E4059497F7F}"/>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312146E7-8A48-4805-A492-383CEAAED1C6}"/>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161037</xdr:rowOff>
    </xdr:from>
    <xdr:to>
      <xdr:col>24</xdr:col>
      <xdr:colOff>114300</xdr:colOff>
      <xdr:row>83</xdr:row>
      <xdr:rowOff>91187</xdr:rowOff>
    </xdr:to>
    <xdr:sp macro="" textlink="">
      <xdr:nvSpPr>
        <xdr:cNvPr id="298" name="楕円 297">
          <a:extLst>
            <a:ext uri="{FF2B5EF4-FFF2-40B4-BE49-F238E27FC236}">
              <a16:creationId xmlns:a16="http://schemas.microsoft.com/office/drawing/2014/main" id="{7428C28A-619E-42A9-8E0D-E51F03BE0991}"/>
            </a:ext>
          </a:extLst>
        </xdr:cNvPr>
        <xdr:cNvSpPr/>
      </xdr:nvSpPr>
      <xdr:spPr>
        <a:xfrm>
          <a:off x="4036060" y="139075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139464</xdr:rowOff>
    </xdr:from>
    <xdr:ext cx="405111" cy="259045"/>
    <xdr:sp macro="" textlink="">
      <xdr:nvSpPr>
        <xdr:cNvPr id="299" name="【公営住宅】&#10;有形固定資産減価償却率該当値テキスト">
          <a:extLst>
            <a:ext uri="{FF2B5EF4-FFF2-40B4-BE49-F238E27FC236}">
              <a16:creationId xmlns:a16="http://schemas.microsoft.com/office/drawing/2014/main" id="{1E39B3AE-8A95-4960-901B-DA0213AC00B9}"/>
            </a:ext>
          </a:extLst>
        </xdr:cNvPr>
        <xdr:cNvSpPr txBox="1"/>
      </xdr:nvSpPr>
      <xdr:spPr>
        <a:xfrm>
          <a:off x="4124960" y="13885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113030</xdr:rowOff>
    </xdr:from>
    <xdr:to>
      <xdr:col>20</xdr:col>
      <xdr:colOff>38100</xdr:colOff>
      <xdr:row>83</xdr:row>
      <xdr:rowOff>43180</xdr:rowOff>
    </xdr:to>
    <xdr:sp macro="" textlink="">
      <xdr:nvSpPr>
        <xdr:cNvPr id="300" name="楕円 299">
          <a:extLst>
            <a:ext uri="{FF2B5EF4-FFF2-40B4-BE49-F238E27FC236}">
              <a16:creationId xmlns:a16="http://schemas.microsoft.com/office/drawing/2014/main" id="{6E58E6F0-675F-4CEC-8BBC-D07E38BB7F8B}"/>
            </a:ext>
          </a:extLst>
        </xdr:cNvPr>
        <xdr:cNvSpPr/>
      </xdr:nvSpPr>
      <xdr:spPr>
        <a:xfrm>
          <a:off x="3312160" y="138595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163830</xdr:rowOff>
    </xdr:from>
    <xdr:to>
      <xdr:col>24</xdr:col>
      <xdr:colOff>63500</xdr:colOff>
      <xdr:row>83</xdr:row>
      <xdr:rowOff>40387</xdr:rowOff>
    </xdr:to>
    <xdr:cxnSp macro="">
      <xdr:nvCxnSpPr>
        <xdr:cNvPr id="301" name="直線コネクタ 300">
          <a:extLst>
            <a:ext uri="{FF2B5EF4-FFF2-40B4-BE49-F238E27FC236}">
              <a16:creationId xmlns:a16="http://schemas.microsoft.com/office/drawing/2014/main" id="{0A1EA5D7-1808-47B1-8985-15C46E9065F7}"/>
            </a:ext>
          </a:extLst>
        </xdr:cNvPr>
        <xdr:cNvCxnSpPr/>
      </xdr:nvCxnSpPr>
      <xdr:spPr>
        <a:xfrm>
          <a:off x="3355340" y="13910310"/>
          <a:ext cx="731520" cy="4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81026</xdr:rowOff>
    </xdr:from>
    <xdr:to>
      <xdr:col>15</xdr:col>
      <xdr:colOff>101600</xdr:colOff>
      <xdr:row>83</xdr:row>
      <xdr:rowOff>11176</xdr:rowOff>
    </xdr:to>
    <xdr:sp macro="" textlink="">
      <xdr:nvSpPr>
        <xdr:cNvPr id="302" name="楕円 301">
          <a:extLst>
            <a:ext uri="{FF2B5EF4-FFF2-40B4-BE49-F238E27FC236}">
              <a16:creationId xmlns:a16="http://schemas.microsoft.com/office/drawing/2014/main" id="{A936BD35-DC30-417E-B3B9-F67A5D9E511D}"/>
            </a:ext>
          </a:extLst>
        </xdr:cNvPr>
        <xdr:cNvSpPr/>
      </xdr:nvSpPr>
      <xdr:spPr>
        <a:xfrm>
          <a:off x="2514600" y="138275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131826</xdr:rowOff>
    </xdr:from>
    <xdr:to>
      <xdr:col>19</xdr:col>
      <xdr:colOff>177800</xdr:colOff>
      <xdr:row>82</xdr:row>
      <xdr:rowOff>163830</xdr:rowOff>
    </xdr:to>
    <xdr:cxnSp macro="">
      <xdr:nvCxnSpPr>
        <xdr:cNvPr id="303" name="直線コネクタ 302">
          <a:extLst>
            <a:ext uri="{FF2B5EF4-FFF2-40B4-BE49-F238E27FC236}">
              <a16:creationId xmlns:a16="http://schemas.microsoft.com/office/drawing/2014/main" id="{22698DD5-002A-4B3D-9345-BF30EC48E6BA}"/>
            </a:ext>
          </a:extLst>
        </xdr:cNvPr>
        <xdr:cNvCxnSpPr/>
      </xdr:nvCxnSpPr>
      <xdr:spPr>
        <a:xfrm>
          <a:off x="2565400" y="13878306"/>
          <a:ext cx="78994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33020</xdr:rowOff>
    </xdr:from>
    <xdr:to>
      <xdr:col>10</xdr:col>
      <xdr:colOff>165100</xdr:colOff>
      <xdr:row>82</xdr:row>
      <xdr:rowOff>134620</xdr:rowOff>
    </xdr:to>
    <xdr:sp macro="" textlink="">
      <xdr:nvSpPr>
        <xdr:cNvPr id="304" name="楕円 303">
          <a:extLst>
            <a:ext uri="{FF2B5EF4-FFF2-40B4-BE49-F238E27FC236}">
              <a16:creationId xmlns:a16="http://schemas.microsoft.com/office/drawing/2014/main" id="{32ECDED4-6121-4752-AB9C-2904685E1E9E}"/>
            </a:ext>
          </a:extLst>
        </xdr:cNvPr>
        <xdr:cNvSpPr/>
      </xdr:nvSpPr>
      <xdr:spPr>
        <a:xfrm>
          <a:off x="17399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83820</xdr:rowOff>
    </xdr:from>
    <xdr:to>
      <xdr:col>15</xdr:col>
      <xdr:colOff>50800</xdr:colOff>
      <xdr:row>82</xdr:row>
      <xdr:rowOff>131826</xdr:rowOff>
    </xdr:to>
    <xdr:cxnSp macro="">
      <xdr:nvCxnSpPr>
        <xdr:cNvPr id="305" name="直線コネクタ 304">
          <a:extLst>
            <a:ext uri="{FF2B5EF4-FFF2-40B4-BE49-F238E27FC236}">
              <a16:creationId xmlns:a16="http://schemas.microsoft.com/office/drawing/2014/main" id="{D91DDB49-983E-4F1C-9187-E20FC37F8F0B}"/>
            </a:ext>
          </a:extLst>
        </xdr:cNvPr>
        <xdr:cNvCxnSpPr/>
      </xdr:nvCxnSpPr>
      <xdr:spPr>
        <a:xfrm>
          <a:off x="1790700" y="13830300"/>
          <a:ext cx="7747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156463</xdr:rowOff>
    </xdr:from>
    <xdr:to>
      <xdr:col>6</xdr:col>
      <xdr:colOff>38100</xdr:colOff>
      <xdr:row>82</xdr:row>
      <xdr:rowOff>86613</xdr:rowOff>
    </xdr:to>
    <xdr:sp macro="" textlink="">
      <xdr:nvSpPr>
        <xdr:cNvPr id="306" name="楕円 305">
          <a:extLst>
            <a:ext uri="{FF2B5EF4-FFF2-40B4-BE49-F238E27FC236}">
              <a16:creationId xmlns:a16="http://schemas.microsoft.com/office/drawing/2014/main" id="{C412B845-2219-49AE-BCD0-DD4518DD16CD}"/>
            </a:ext>
          </a:extLst>
        </xdr:cNvPr>
        <xdr:cNvSpPr/>
      </xdr:nvSpPr>
      <xdr:spPr>
        <a:xfrm>
          <a:off x="965200" y="1373530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35813</xdr:rowOff>
    </xdr:from>
    <xdr:to>
      <xdr:col>10</xdr:col>
      <xdr:colOff>114300</xdr:colOff>
      <xdr:row>82</xdr:row>
      <xdr:rowOff>83820</xdr:rowOff>
    </xdr:to>
    <xdr:cxnSp macro="">
      <xdr:nvCxnSpPr>
        <xdr:cNvPr id="307" name="直線コネクタ 306">
          <a:extLst>
            <a:ext uri="{FF2B5EF4-FFF2-40B4-BE49-F238E27FC236}">
              <a16:creationId xmlns:a16="http://schemas.microsoft.com/office/drawing/2014/main" id="{299B0BCD-4CE7-40CE-8F52-2381F5FCA441}"/>
            </a:ext>
          </a:extLst>
        </xdr:cNvPr>
        <xdr:cNvCxnSpPr/>
      </xdr:nvCxnSpPr>
      <xdr:spPr>
        <a:xfrm>
          <a:off x="1008380" y="13782293"/>
          <a:ext cx="78232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68851</xdr:rowOff>
    </xdr:from>
    <xdr:ext cx="405111" cy="259045"/>
    <xdr:sp macro="" textlink="">
      <xdr:nvSpPr>
        <xdr:cNvPr id="308" name="n_1aveValue【公営住宅】&#10;有形固定資産減価償却率">
          <a:extLst>
            <a:ext uri="{FF2B5EF4-FFF2-40B4-BE49-F238E27FC236}">
              <a16:creationId xmlns:a16="http://schemas.microsoft.com/office/drawing/2014/main" id="{B522F7F1-33DC-4392-89F4-336125650A9F}"/>
            </a:ext>
          </a:extLst>
        </xdr:cNvPr>
        <xdr:cNvSpPr txBox="1"/>
      </xdr:nvSpPr>
      <xdr:spPr>
        <a:xfrm>
          <a:off x="3170564" y="1348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50564</xdr:rowOff>
    </xdr:from>
    <xdr:ext cx="405111" cy="259045"/>
    <xdr:sp macro="" textlink="">
      <xdr:nvSpPr>
        <xdr:cNvPr id="309" name="n_2aveValue【公営住宅】&#10;有形固定資産減価償却率">
          <a:extLst>
            <a:ext uri="{FF2B5EF4-FFF2-40B4-BE49-F238E27FC236}">
              <a16:creationId xmlns:a16="http://schemas.microsoft.com/office/drawing/2014/main" id="{7D4D8C65-4A9F-485C-AA9F-59D159AAB87B}"/>
            </a:ext>
          </a:extLst>
        </xdr:cNvPr>
        <xdr:cNvSpPr txBox="1"/>
      </xdr:nvSpPr>
      <xdr:spPr>
        <a:xfrm>
          <a:off x="2385704" y="13461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105427</xdr:rowOff>
    </xdr:from>
    <xdr:ext cx="405111" cy="259045"/>
    <xdr:sp macro="" textlink="">
      <xdr:nvSpPr>
        <xdr:cNvPr id="310" name="n_3aveValue【公営住宅】&#10;有形固定資産減価償却率">
          <a:extLst>
            <a:ext uri="{FF2B5EF4-FFF2-40B4-BE49-F238E27FC236}">
              <a16:creationId xmlns:a16="http://schemas.microsoft.com/office/drawing/2014/main" id="{AB5C4806-E26F-4E82-B4E9-39ED946AFFAD}"/>
            </a:ext>
          </a:extLst>
        </xdr:cNvPr>
        <xdr:cNvSpPr txBox="1"/>
      </xdr:nvSpPr>
      <xdr:spPr>
        <a:xfrm>
          <a:off x="1611004" y="1351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68851</xdr:rowOff>
    </xdr:from>
    <xdr:ext cx="405111" cy="259045"/>
    <xdr:sp macro="" textlink="">
      <xdr:nvSpPr>
        <xdr:cNvPr id="311" name="n_4aveValue【公営住宅】&#10;有形固定資産減価償却率">
          <a:extLst>
            <a:ext uri="{FF2B5EF4-FFF2-40B4-BE49-F238E27FC236}">
              <a16:creationId xmlns:a16="http://schemas.microsoft.com/office/drawing/2014/main" id="{7CC26D75-64D5-4FAC-A133-FBDFF90DF60F}"/>
            </a:ext>
          </a:extLst>
        </xdr:cNvPr>
        <xdr:cNvSpPr txBox="1"/>
      </xdr:nvSpPr>
      <xdr:spPr>
        <a:xfrm>
          <a:off x="836304" y="1348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34307</xdr:rowOff>
    </xdr:from>
    <xdr:ext cx="405111" cy="259045"/>
    <xdr:sp macro="" textlink="">
      <xdr:nvSpPr>
        <xdr:cNvPr id="312" name="n_1mainValue【公営住宅】&#10;有形固定資産減価償却率">
          <a:extLst>
            <a:ext uri="{FF2B5EF4-FFF2-40B4-BE49-F238E27FC236}">
              <a16:creationId xmlns:a16="http://schemas.microsoft.com/office/drawing/2014/main" id="{B7280C50-509D-4ACD-A88C-E27BA5B78883}"/>
            </a:ext>
          </a:extLst>
        </xdr:cNvPr>
        <xdr:cNvSpPr txBox="1"/>
      </xdr:nvSpPr>
      <xdr:spPr>
        <a:xfrm>
          <a:off x="3170564" y="1394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2303</xdr:rowOff>
    </xdr:from>
    <xdr:ext cx="405111" cy="259045"/>
    <xdr:sp macro="" textlink="">
      <xdr:nvSpPr>
        <xdr:cNvPr id="313" name="n_2mainValue【公営住宅】&#10;有形固定資産減価償却率">
          <a:extLst>
            <a:ext uri="{FF2B5EF4-FFF2-40B4-BE49-F238E27FC236}">
              <a16:creationId xmlns:a16="http://schemas.microsoft.com/office/drawing/2014/main" id="{98E6B358-C8E0-4240-B74F-8E6A2E5CE606}"/>
            </a:ext>
          </a:extLst>
        </xdr:cNvPr>
        <xdr:cNvSpPr txBox="1"/>
      </xdr:nvSpPr>
      <xdr:spPr>
        <a:xfrm>
          <a:off x="2385704" y="13916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125747</xdr:rowOff>
    </xdr:from>
    <xdr:ext cx="405111" cy="259045"/>
    <xdr:sp macro="" textlink="">
      <xdr:nvSpPr>
        <xdr:cNvPr id="314" name="n_3mainValue【公営住宅】&#10;有形固定資産減価償却率">
          <a:extLst>
            <a:ext uri="{FF2B5EF4-FFF2-40B4-BE49-F238E27FC236}">
              <a16:creationId xmlns:a16="http://schemas.microsoft.com/office/drawing/2014/main" id="{5CEA67C4-55F7-4FA8-8952-5526AB78B1D0}"/>
            </a:ext>
          </a:extLst>
        </xdr:cNvPr>
        <xdr:cNvSpPr txBox="1"/>
      </xdr:nvSpPr>
      <xdr:spPr>
        <a:xfrm>
          <a:off x="1611004" y="1387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77740</xdr:rowOff>
    </xdr:from>
    <xdr:ext cx="405111" cy="259045"/>
    <xdr:sp macro="" textlink="">
      <xdr:nvSpPr>
        <xdr:cNvPr id="315" name="n_4mainValue【公営住宅】&#10;有形固定資産減価償却率">
          <a:extLst>
            <a:ext uri="{FF2B5EF4-FFF2-40B4-BE49-F238E27FC236}">
              <a16:creationId xmlns:a16="http://schemas.microsoft.com/office/drawing/2014/main" id="{E0EE1DE0-45FB-4175-BB37-7FB938E02DEB}"/>
            </a:ext>
          </a:extLst>
        </xdr:cNvPr>
        <xdr:cNvSpPr txBox="1"/>
      </xdr:nvSpPr>
      <xdr:spPr>
        <a:xfrm>
          <a:off x="836304" y="13824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a:extLst>
            <a:ext uri="{FF2B5EF4-FFF2-40B4-BE49-F238E27FC236}">
              <a16:creationId xmlns:a16="http://schemas.microsoft.com/office/drawing/2014/main" id="{375D5593-8636-43E1-979A-65EF0B89CE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a:extLst>
            <a:ext uri="{FF2B5EF4-FFF2-40B4-BE49-F238E27FC236}">
              <a16:creationId xmlns:a16="http://schemas.microsoft.com/office/drawing/2014/main" id="{BFCDF9D2-8F02-46E5-975E-B048665609FD}"/>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a:extLst>
            <a:ext uri="{FF2B5EF4-FFF2-40B4-BE49-F238E27FC236}">
              <a16:creationId xmlns:a16="http://schemas.microsoft.com/office/drawing/2014/main" id="{6613807C-B592-49A1-9973-7BAEA7BEDC8D}"/>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a:extLst>
            <a:ext uri="{FF2B5EF4-FFF2-40B4-BE49-F238E27FC236}">
              <a16:creationId xmlns:a16="http://schemas.microsoft.com/office/drawing/2014/main" id="{7BBE78EF-3E1E-410F-A3DA-9D412BE60B33}"/>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a:extLst>
            <a:ext uri="{FF2B5EF4-FFF2-40B4-BE49-F238E27FC236}">
              <a16:creationId xmlns:a16="http://schemas.microsoft.com/office/drawing/2014/main" id="{0A45A687-AB7B-4B01-8FEB-9C6A6CFE38A8}"/>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a:extLst>
            <a:ext uri="{FF2B5EF4-FFF2-40B4-BE49-F238E27FC236}">
              <a16:creationId xmlns:a16="http://schemas.microsoft.com/office/drawing/2014/main" id="{AF60CACA-0D25-4042-BAB0-D8F31C371349}"/>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a:extLst>
            <a:ext uri="{FF2B5EF4-FFF2-40B4-BE49-F238E27FC236}">
              <a16:creationId xmlns:a16="http://schemas.microsoft.com/office/drawing/2014/main" id="{B9759645-54A0-4C7F-B8CA-6A6A99DC92D5}"/>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a:extLst>
            <a:ext uri="{FF2B5EF4-FFF2-40B4-BE49-F238E27FC236}">
              <a16:creationId xmlns:a16="http://schemas.microsoft.com/office/drawing/2014/main" id="{E5AA684C-388C-4F73-91E5-7B58F89DC6F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a:extLst>
            <a:ext uri="{FF2B5EF4-FFF2-40B4-BE49-F238E27FC236}">
              <a16:creationId xmlns:a16="http://schemas.microsoft.com/office/drawing/2014/main" id="{B5E7E50D-9EE9-4503-9701-E12E02251F8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a:extLst>
            <a:ext uri="{FF2B5EF4-FFF2-40B4-BE49-F238E27FC236}">
              <a16:creationId xmlns:a16="http://schemas.microsoft.com/office/drawing/2014/main" id="{42F47926-1478-407F-BBE0-EFD177B0169B}"/>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6" name="直線コネクタ 325">
          <a:extLst>
            <a:ext uri="{FF2B5EF4-FFF2-40B4-BE49-F238E27FC236}">
              <a16:creationId xmlns:a16="http://schemas.microsoft.com/office/drawing/2014/main" id="{49E2D9A4-CE69-43F2-A04B-F889835BF8FE}"/>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7" name="テキスト ボックス 326">
          <a:extLst>
            <a:ext uri="{FF2B5EF4-FFF2-40B4-BE49-F238E27FC236}">
              <a16:creationId xmlns:a16="http://schemas.microsoft.com/office/drawing/2014/main" id="{95CDC0BE-87DB-4B3B-B180-C56AAD007EFB}"/>
            </a:ext>
          </a:extLst>
        </xdr:cNvPr>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8" name="直線コネクタ 327">
          <a:extLst>
            <a:ext uri="{FF2B5EF4-FFF2-40B4-BE49-F238E27FC236}">
              <a16:creationId xmlns:a16="http://schemas.microsoft.com/office/drawing/2014/main" id="{9D11F2AB-4AB3-4B65-9BBA-E6F9576ED856}"/>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9" name="テキスト ボックス 328">
          <a:extLst>
            <a:ext uri="{FF2B5EF4-FFF2-40B4-BE49-F238E27FC236}">
              <a16:creationId xmlns:a16="http://schemas.microsoft.com/office/drawing/2014/main" id="{7A7B507F-C622-4C7D-B880-B74881A2ABFD}"/>
            </a:ext>
          </a:extLst>
        </xdr:cNvPr>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0" name="直線コネクタ 329">
          <a:extLst>
            <a:ext uri="{FF2B5EF4-FFF2-40B4-BE49-F238E27FC236}">
              <a16:creationId xmlns:a16="http://schemas.microsoft.com/office/drawing/2014/main" id="{4AEDFA6C-AD37-48A7-89D7-7C4A27982825}"/>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1" name="テキスト ボックス 330">
          <a:extLst>
            <a:ext uri="{FF2B5EF4-FFF2-40B4-BE49-F238E27FC236}">
              <a16:creationId xmlns:a16="http://schemas.microsoft.com/office/drawing/2014/main" id="{6EA23FCB-1D52-4892-8DA5-9A57647B2E46}"/>
            </a:ext>
          </a:extLst>
        </xdr:cNvPr>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2" name="直線コネクタ 331">
          <a:extLst>
            <a:ext uri="{FF2B5EF4-FFF2-40B4-BE49-F238E27FC236}">
              <a16:creationId xmlns:a16="http://schemas.microsoft.com/office/drawing/2014/main" id="{C685F4E7-761C-4416-A45D-FFE48A857BE4}"/>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3" name="テキスト ボックス 332">
          <a:extLst>
            <a:ext uri="{FF2B5EF4-FFF2-40B4-BE49-F238E27FC236}">
              <a16:creationId xmlns:a16="http://schemas.microsoft.com/office/drawing/2014/main" id="{809459FA-EB1F-4F33-A10A-2D8214180D07}"/>
            </a:ext>
          </a:extLst>
        </xdr:cNvPr>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a:extLst>
            <a:ext uri="{FF2B5EF4-FFF2-40B4-BE49-F238E27FC236}">
              <a16:creationId xmlns:a16="http://schemas.microsoft.com/office/drawing/2014/main" id="{1C1AD0AA-4A88-440A-8139-97A649E5AEF1}"/>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a:extLst>
            <a:ext uri="{FF2B5EF4-FFF2-40B4-BE49-F238E27FC236}">
              <a16:creationId xmlns:a16="http://schemas.microsoft.com/office/drawing/2014/main" id="{CAEFB0BC-5114-4670-B468-8B7848C0C0BB}"/>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公営住宅】&#10;一人当たり面積グラフ枠">
          <a:extLst>
            <a:ext uri="{FF2B5EF4-FFF2-40B4-BE49-F238E27FC236}">
              <a16:creationId xmlns:a16="http://schemas.microsoft.com/office/drawing/2014/main" id="{8B3F9EDA-5460-45FE-9ACC-DEC3E0AF3BE6}"/>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123597</xdr:rowOff>
    </xdr:from>
    <xdr:to>
      <xdr:col>54</xdr:col>
      <xdr:colOff>189865</xdr:colOff>
      <xdr:row>85</xdr:row>
      <xdr:rowOff>164288</xdr:rowOff>
    </xdr:to>
    <xdr:cxnSp macro="">
      <xdr:nvCxnSpPr>
        <xdr:cNvPr id="337" name="直線コネクタ 336">
          <a:extLst>
            <a:ext uri="{FF2B5EF4-FFF2-40B4-BE49-F238E27FC236}">
              <a16:creationId xmlns:a16="http://schemas.microsoft.com/office/drawing/2014/main" id="{4DF24F88-7AC0-4744-B0D4-76CB32A87A0C}"/>
            </a:ext>
          </a:extLst>
        </xdr:cNvPr>
        <xdr:cNvCxnSpPr/>
      </xdr:nvCxnSpPr>
      <xdr:spPr>
        <a:xfrm flipV="1">
          <a:off x="9219565" y="13031877"/>
          <a:ext cx="0" cy="1381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168115</xdr:rowOff>
    </xdr:from>
    <xdr:ext cx="469744" cy="259045"/>
    <xdr:sp macro="" textlink="">
      <xdr:nvSpPr>
        <xdr:cNvPr id="338" name="【公営住宅】&#10;一人当たり面積最小値テキスト">
          <a:extLst>
            <a:ext uri="{FF2B5EF4-FFF2-40B4-BE49-F238E27FC236}">
              <a16:creationId xmlns:a16="http://schemas.microsoft.com/office/drawing/2014/main" id="{9D004237-4B64-4299-9181-8F389E80A870}"/>
            </a:ext>
          </a:extLst>
        </xdr:cNvPr>
        <xdr:cNvSpPr txBox="1"/>
      </xdr:nvSpPr>
      <xdr:spPr>
        <a:xfrm>
          <a:off x="9258300" y="14417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164288</xdr:rowOff>
    </xdr:from>
    <xdr:to>
      <xdr:col>55</xdr:col>
      <xdr:colOff>88900</xdr:colOff>
      <xdr:row>85</xdr:row>
      <xdr:rowOff>164288</xdr:rowOff>
    </xdr:to>
    <xdr:cxnSp macro="">
      <xdr:nvCxnSpPr>
        <xdr:cNvPr id="339" name="直線コネクタ 338">
          <a:extLst>
            <a:ext uri="{FF2B5EF4-FFF2-40B4-BE49-F238E27FC236}">
              <a16:creationId xmlns:a16="http://schemas.microsoft.com/office/drawing/2014/main" id="{FE99578E-77D7-428A-8529-ED79CDA2BDB6}"/>
            </a:ext>
          </a:extLst>
        </xdr:cNvPr>
        <xdr:cNvCxnSpPr/>
      </xdr:nvCxnSpPr>
      <xdr:spPr>
        <a:xfrm>
          <a:off x="9154160" y="144136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70274</xdr:rowOff>
    </xdr:from>
    <xdr:ext cx="469744" cy="259045"/>
    <xdr:sp macro="" textlink="">
      <xdr:nvSpPr>
        <xdr:cNvPr id="340" name="【公営住宅】&#10;一人当たり面積最大値テキスト">
          <a:extLst>
            <a:ext uri="{FF2B5EF4-FFF2-40B4-BE49-F238E27FC236}">
              <a16:creationId xmlns:a16="http://schemas.microsoft.com/office/drawing/2014/main" id="{4F834089-B235-4C4F-BB0D-BB876AF669B4}"/>
            </a:ext>
          </a:extLst>
        </xdr:cNvPr>
        <xdr:cNvSpPr txBox="1"/>
      </xdr:nvSpPr>
      <xdr:spPr>
        <a:xfrm>
          <a:off x="9258300" y="1281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123597</xdr:rowOff>
    </xdr:from>
    <xdr:to>
      <xdr:col>55</xdr:col>
      <xdr:colOff>88900</xdr:colOff>
      <xdr:row>77</xdr:row>
      <xdr:rowOff>123597</xdr:rowOff>
    </xdr:to>
    <xdr:cxnSp macro="">
      <xdr:nvCxnSpPr>
        <xdr:cNvPr id="341" name="直線コネクタ 340">
          <a:extLst>
            <a:ext uri="{FF2B5EF4-FFF2-40B4-BE49-F238E27FC236}">
              <a16:creationId xmlns:a16="http://schemas.microsoft.com/office/drawing/2014/main" id="{6C5AAB26-607D-4AEC-9E71-9DF72AE6CA1A}"/>
            </a:ext>
          </a:extLst>
        </xdr:cNvPr>
        <xdr:cNvCxnSpPr/>
      </xdr:nvCxnSpPr>
      <xdr:spPr>
        <a:xfrm>
          <a:off x="9154160" y="130318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18763</xdr:rowOff>
    </xdr:from>
    <xdr:ext cx="469744" cy="259045"/>
    <xdr:sp macro="" textlink="">
      <xdr:nvSpPr>
        <xdr:cNvPr id="342" name="【公営住宅】&#10;一人当たり面積平均値テキスト">
          <a:extLst>
            <a:ext uri="{FF2B5EF4-FFF2-40B4-BE49-F238E27FC236}">
              <a16:creationId xmlns:a16="http://schemas.microsoft.com/office/drawing/2014/main" id="{22AD24B0-81E6-4EDE-8552-AD514FC96811}"/>
            </a:ext>
          </a:extLst>
        </xdr:cNvPr>
        <xdr:cNvSpPr txBox="1"/>
      </xdr:nvSpPr>
      <xdr:spPr>
        <a:xfrm>
          <a:off x="9258300" y="13932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40336</xdr:rowOff>
    </xdr:from>
    <xdr:to>
      <xdr:col>55</xdr:col>
      <xdr:colOff>50800</xdr:colOff>
      <xdr:row>83</xdr:row>
      <xdr:rowOff>141936</xdr:rowOff>
    </xdr:to>
    <xdr:sp macro="" textlink="">
      <xdr:nvSpPr>
        <xdr:cNvPr id="343" name="フローチャート: 判断 342">
          <a:extLst>
            <a:ext uri="{FF2B5EF4-FFF2-40B4-BE49-F238E27FC236}">
              <a16:creationId xmlns:a16="http://schemas.microsoft.com/office/drawing/2014/main" id="{A3E2D472-A144-4F1D-BFB8-F31BE9DEA457}"/>
            </a:ext>
          </a:extLst>
        </xdr:cNvPr>
        <xdr:cNvSpPr/>
      </xdr:nvSpPr>
      <xdr:spPr>
        <a:xfrm>
          <a:off x="9192260" y="1395445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75540</xdr:rowOff>
    </xdr:from>
    <xdr:to>
      <xdr:col>50</xdr:col>
      <xdr:colOff>165100</xdr:colOff>
      <xdr:row>84</xdr:row>
      <xdr:rowOff>5690</xdr:rowOff>
    </xdr:to>
    <xdr:sp macro="" textlink="">
      <xdr:nvSpPr>
        <xdr:cNvPr id="344" name="フローチャート: 判断 343">
          <a:extLst>
            <a:ext uri="{FF2B5EF4-FFF2-40B4-BE49-F238E27FC236}">
              <a16:creationId xmlns:a16="http://schemas.microsoft.com/office/drawing/2014/main" id="{89634421-0D40-454E-A0C8-C40BBD4B4749}"/>
            </a:ext>
          </a:extLst>
        </xdr:cNvPr>
        <xdr:cNvSpPr/>
      </xdr:nvSpPr>
      <xdr:spPr>
        <a:xfrm>
          <a:off x="8445500" y="13989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64567</xdr:rowOff>
    </xdr:from>
    <xdr:to>
      <xdr:col>46</xdr:col>
      <xdr:colOff>38100</xdr:colOff>
      <xdr:row>83</xdr:row>
      <xdr:rowOff>166167</xdr:rowOff>
    </xdr:to>
    <xdr:sp macro="" textlink="">
      <xdr:nvSpPr>
        <xdr:cNvPr id="345" name="フローチャート: 判断 344">
          <a:extLst>
            <a:ext uri="{FF2B5EF4-FFF2-40B4-BE49-F238E27FC236}">
              <a16:creationId xmlns:a16="http://schemas.microsoft.com/office/drawing/2014/main" id="{81E39F81-CCD3-49D0-B5F0-B18E1B8DF7CA}"/>
            </a:ext>
          </a:extLst>
        </xdr:cNvPr>
        <xdr:cNvSpPr/>
      </xdr:nvSpPr>
      <xdr:spPr>
        <a:xfrm>
          <a:off x="7670800" y="1397868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116687</xdr:rowOff>
    </xdr:from>
    <xdr:to>
      <xdr:col>41</xdr:col>
      <xdr:colOff>101600</xdr:colOff>
      <xdr:row>84</xdr:row>
      <xdr:rowOff>46837</xdr:rowOff>
    </xdr:to>
    <xdr:sp macro="" textlink="">
      <xdr:nvSpPr>
        <xdr:cNvPr id="346" name="フローチャート: 判断 345">
          <a:extLst>
            <a:ext uri="{FF2B5EF4-FFF2-40B4-BE49-F238E27FC236}">
              <a16:creationId xmlns:a16="http://schemas.microsoft.com/office/drawing/2014/main" id="{910B4A70-47A6-4D05-9ED8-D43216F4BE6E}"/>
            </a:ext>
          </a:extLst>
        </xdr:cNvPr>
        <xdr:cNvSpPr/>
      </xdr:nvSpPr>
      <xdr:spPr>
        <a:xfrm>
          <a:off x="6873240" y="140308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112573</xdr:rowOff>
    </xdr:from>
    <xdr:to>
      <xdr:col>36</xdr:col>
      <xdr:colOff>165100</xdr:colOff>
      <xdr:row>84</xdr:row>
      <xdr:rowOff>42723</xdr:rowOff>
    </xdr:to>
    <xdr:sp macro="" textlink="">
      <xdr:nvSpPr>
        <xdr:cNvPr id="347" name="フローチャート: 判断 346">
          <a:extLst>
            <a:ext uri="{FF2B5EF4-FFF2-40B4-BE49-F238E27FC236}">
              <a16:creationId xmlns:a16="http://schemas.microsoft.com/office/drawing/2014/main" id="{8BAAE171-92E6-4E68-8DE6-E1C66BC702CE}"/>
            </a:ext>
          </a:extLst>
        </xdr:cNvPr>
        <xdr:cNvSpPr/>
      </xdr:nvSpPr>
      <xdr:spPr>
        <a:xfrm>
          <a:off x="6098540" y="140266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2059C32C-F051-4C03-8D93-3AFA13C44707}"/>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1C012779-03C2-451B-B266-3B404A05B62D}"/>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6C0D5B63-FA5E-462D-B5EF-FD8CB9FA04DA}"/>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821EC84E-F0A7-4E4F-BC90-4AA76FC070FE}"/>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8FDC476D-5C43-4616-BB21-ED3B37A20E9A}"/>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132690</xdr:rowOff>
    </xdr:from>
    <xdr:to>
      <xdr:col>55</xdr:col>
      <xdr:colOff>50800</xdr:colOff>
      <xdr:row>80</xdr:row>
      <xdr:rowOff>62840</xdr:rowOff>
    </xdr:to>
    <xdr:sp macro="" textlink="">
      <xdr:nvSpPr>
        <xdr:cNvPr id="353" name="楕円 352">
          <a:extLst>
            <a:ext uri="{FF2B5EF4-FFF2-40B4-BE49-F238E27FC236}">
              <a16:creationId xmlns:a16="http://schemas.microsoft.com/office/drawing/2014/main" id="{FFDE94E3-F2B8-4BA3-AACC-7F497965177E}"/>
            </a:ext>
          </a:extLst>
        </xdr:cNvPr>
        <xdr:cNvSpPr/>
      </xdr:nvSpPr>
      <xdr:spPr>
        <a:xfrm>
          <a:off x="9192260" y="133762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155567</xdr:rowOff>
    </xdr:from>
    <xdr:ext cx="469744" cy="259045"/>
    <xdr:sp macro="" textlink="">
      <xdr:nvSpPr>
        <xdr:cNvPr id="354" name="【公営住宅】&#10;一人当たり面積該当値テキスト">
          <a:extLst>
            <a:ext uri="{FF2B5EF4-FFF2-40B4-BE49-F238E27FC236}">
              <a16:creationId xmlns:a16="http://schemas.microsoft.com/office/drawing/2014/main" id="{E818F726-AF3C-4006-BDD2-0EF26A827E14}"/>
            </a:ext>
          </a:extLst>
        </xdr:cNvPr>
        <xdr:cNvSpPr txBox="1"/>
      </xdr:nvSpPr>
      <xdr:spPr>
        <a:xfrm>
          <a:off x="9258300" y="1323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148692</xdr:rowOff>
    </xdr:from>
    <xdr:to>
      <xdr:col>50</xdr:col>
      <xdr:colOff>165100</xdr:colOff>
      <xdr:row>80</xdr:row>
      <xdr:rowOff>78842</xdr:rowOff>
    </xdr:to>
    <xdr:sp macro="" textlink="">
      <xdr:nvSpPr>
        <xdr:cNvPr id="355" name="楕円 354">
          <a:extLst>
            <a:ext uri="{FF2B5EF4-FFF2-40B4-BE49-F238E27FC236}">
              <a16:creationId xmlns:a16="http://schemas.microsoft.com/office/drawing/2014/main" id="{7B9AA993-E2A4-4F17-8699-035C12879F86}"/>
            </a:ext>
          </a:extLst>
        </xdr:cNvPr>
        <xdr:cNvSpPr/>
      </xdr:nvSpPr>
      <xdr:spPr>
        <a:xfrm>
          <a:off x="8445500" y="133922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12040</xdr:rowOff>
    </xdr:from>
    <xdr:to>
      <xdr:col>55</xdr:col>
      <xdr:colOff>0</xdr:colOff>
      <xdr:row>80</xdr:row>
      <xdr:rowOff>28042</xdr:rowOff>
    </xdr:to>
    <xdr:cxnSp macro="">
      <xdr:nvCxnSpPr>
        <xdr:cNvPr id="356" name="直線コネクタ 355">
          <a:extLst>
            <a:ext uri="{FF2B5EF4-FFF2-40B4-BE49-F238E27FC236}">
              <a16:creationId xmlns:a16="http://schemas.microsoft.com/office/drawing/2014/main" id="{70FF6DEC-4E99-429A-92D3-ADC6B417FF46}"/>
            </a:ext>
          </a:extLst>
        </xdr:cNvPr>
        <xdr:cNvCxnSpPr/>
      </xdr:nvCxnSpPr>
      <xdr:spPr>
        <a:xfrm flipV="1">
          <a:off x="8496300" y="13423240"/>
          <a:ext cx="7239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155550</xdr:rowOff>
    </xdr:from>
    <xdr:to>
      <xdr:col>46</xdr:col>
      <xdr:colOff>38100</xdr:colOff>
      <xdr:row>80</xdr:row>
      <xdr:rowOff>85700</xdr:rowOff>
    </xdr:to>
    <xdr:sp macro="" textlink="">
      <xdr:nvSpPr>
        <xdr:cNvPr id="357" name="楕円 356">
          <a:extLst>
            <a:ext uri="{FF2B5EF4-FFF2-40B4-BE49-F238E27FC236}">
              <a16:creationId xmlns:a16="http://schemas.microsoft.com/office/drawing/2014/main" id="{A5F11E52-3F53-4BD0-814A-2A769689EB16}"/>
            </a:ext>
          </a:extLst>
        </xdr:cNvPr>
        <xdr:cNvSpPr/>
      </xdr:nvSpPr>
      <xdr:spPr>
        <a:xfrm>
          <a:off x="7670800" y="133991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28042</xdr:rowOff>
    </xdr:from>
    <xdr:to>
      <xdr:col>50</xdr:col>
      <xdr:colOff>114300</xdr:colOff>
      <xdr:row>80</xdr:row>
      <xdr:rowOff>34900</xdr:rowOff>
    </xdr:to>
    <xdr:cxnSp macro="">
      <xdr:nvCxnSpPr>
        <xdr:cNvPr id="358" name="直線コネクタ 357">
          <a:extLst>
            <a:ext uri="{FF2B5EF4-FFF2-40B4-BE49-F238E27FC236}">
              <a16:creationId xmlns:a16="http://schemas.microsoft.com/office/drawing/2014/main" id="{74817A2F-3109-437F-AF4F-01295BF19304}"/>
            </a:ext>
          </a:extLst>
        </xdr:cNvPr>
        <xdr:cNvCxnSpPr/>
      </xdr:nvCxnSpPr>
      <xdr:spPr>
        <a:xfrm flipV="1">
          <a:off x="7713980" y="13439242"/>
          <a:ext cx="78232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171095</xdr:rowOff>
    </xdr:from>
    <xdr:to>
      <xdr:col>41</xdr:col>
      <xdr:colOff>101600</xdr:colOff>
      <xdr:row>80</xdr:row>
      <xdr:rowOff>101245</xdr:rowOff>
    </xdr:to>
    <xdr:sp macro="" textlink="">
      <xdr:nvSpPr>
        <xdr:cNvPr id="359" name="楕円 358">
          <a:extLst>
            <a:ext uri="{FF2B5EF4-FFF2-40B4-BE49-F238E27FC236}">
              <a16:creationId xmlns:a16="http://schemas.microsoft.com/office/drawing/2014/main" id="{1D4B5F98-64C3-4D7C-9CDA-0E6D41423C7E}"/>
            </a:ext>
          </a:extLst>
        </xdr:cNvPr>
        <xdr:cNvSpPr/>
      </xdr:nvSpPr>
      <xdr:spPr>
        <a:xfrm>
          <a:off x="6873240" y="134146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34900</xdr:rowOff>
    </xdr:from>
    <xdr:to>
      <xdr:col>45</xdr:col>
      <xdr:colOff>177800</xdr:colOff>
      <xdr:row>80</xdr:row>
      <xdr:rowOff>50445</xdr:rowOff>
    </xdr:to>
    <xdr:cxnSp macro="">
      <xdr:nvCxnSpPr>
        <xdr:cNvPr id="360" name="直線コネクタ 359">
          <a:extLst>
            <a:ext uri="{FF2B5EF4-FFF2-40B4-BE49-F238E27FC236}">
              <a16:creationId xmlns:a16="http://schemas.microsoft.com/office/drawing/2014/main" id="{F08B5318-9BBE-4B31-9294-DE4AE95CC626}"/>
            </a:ext>
          </a:extLst>
        </xdr:cNvPr>
        <xdr:cNvCxnSpPr/>
      </xdr:nvCxnSpPr>
      <xdr:spPr>
        <a:xfrm flipV="1">
          <a:off x="6924040" y="13446100"/>
          <a:ext cx="78994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11988</xdr:rowOff>
    </xdr:from>
    <xdr:to>
      <xdr:col>36</xdr:col>
      <xdr:colOff>165100</xdr:colOff>
      <xdr:row>80</xdr:row>
      <xdr:rowOff>113588</xdr:rowOff>
    </xdr:to>
    <xdr:sp macro="" textlink="">
      <xdr:nvSpPr>
        <xdr:cNvPr id="361" name="楕円 360">
          <a:extLst>
            <a:ext uri="{FF2B5EF4-FFF2-40B4-BE49-F238E27FC236}">
              <a16:creationId xmlns:a16="http://schemas.microsoft.com/office/drawing/2014/main" id="{362C9EC5-A026-4782-BF59-DD93F1DC1115}"/>
            </a:ext>
          </a:extLst>
        </xdr:cNvPr>
        <xdr:cNvSpPr/>
      </xdr:nvSpPr>
      <xdr:spPr>
        <a:xfrm>
          <a:off x="6098540" y="1342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50445</xdr:rowOff>
    </xdr:from>
    <xdr:to>
      <xdr:col>41</xdr:col>
      <xdr:colOff>50800</xdr:colOff>
      <xdr:row>80</xdr:row>
      <xdr:rowOff>62788</xdr:rowOff>
    </xdr:to>
    <xdr:cxnSp macro="">
      <xdr:nvCxnSpPr>
        <xdr:cNvPr id="362" name="直線コネクタ 361">
          <a:extLst>
            <a:ext uri="{FF2B5EF4-FFF2-40B4-BE49-F238E27FC236}">
              <a16:creationId xmlns:a16="http://schemas.microsoft.com/office/drawing/2014/main" id="{26E90928-A5DC-41EB-94BD-2EFDB7CF0DC6}"/>
            </a:ext>
          </a:extLst>
        </xdr:cNvPr>
        <xdr:cNvCxnSpPr/>
      </xdr:nvCxnSpPr>
      <xdr:spPr>
        <a:xfrm flipV="1">
          <a:off x="6149340" y="13461645"/>
          <a:ext cx="774700" cy="1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168267</xdr:rowOff>
    </xdr:from>
    <xdr:ext cx="469744" cy="259045"/>
    <xdr:sp macro="" textlink="">
      <xdr:nvSpPr>
        <xdr:cNvPr id="363" name="n_1aveValue【公営住宅】&#10;一人当たり面積">
          <a:extLst>
            <a:ext uri="{FF2B5EF4-FFF2-40B4-BE49-F238E27FC236}">
              <a16:creationId xmlns:a16="http://schemas.microsoft.com/office/drawing/2014/main" id="{2CEF7C9D-0417-42BF-B110-676AB2C6EC26}"/>
            </a:ext>
          </a:extLst>
        </xdr:cNvPr>
        <xdr:cNvSpPr txBox="1"/>
      </xdr:nvSpPr>
      <xdr:spPr>
        <a:xfrm>
          <a:off x="8271587" y="1408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157294</xdr:rowOff>
    </xdr:from>
    <xdr:ext cx="469744" cy="259045"/>
    <xdr:sp macro="" textlink="">
      <xdr:nvSpPr>
        <xdr:cNvPr id="364" name="n_2aveValue【公営住宅】&#10;一人当たり面積">
          <a:extLst>
            <a:ext uri="{FF2B5EF4-FFF2-40B4-BE49-F238E27FC236}">
              <a16:creationId xmlns:a16="http://schemas.microsoft.com/office/drawing/2014/main" id="{C3B6E756-48DD-4E02-8158-365A45B03B65}"/>
            </a:ext>
          </a:extLst>
        </xdr:cNvPr>
        <xdr:cNvSpPr txBox="1"/>
      </xdr:nvSpPr>
      <xdr:spPr>
        <a:xfrm>
          <a:off x="7509587" y="14071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37964</xdr:rowOff>
    </xdr:from>
    <xdr:ext cx="469744" cy="259045"/>
    <xdr:sp macro="" textlink="">
      <xdr:nvSpPr>
        <xdr:cNvPr id="365" name="n_3aveValue【公営住宅】&#10;一人当たり面積">
          <a:extLst>
            <a:ext uri="{FF2B5EF4-FFF2-40B4-BE49-F238E27FC236}">
              <a16:creationId xmlns:a16="http://schemas.microsoft.com/office/drawing/2014/main" id="{1DD9B737-EADA-45B4-AF75-BE623E276B7C}"/>
            </a:ext>
          </a:extLst>
        </xdr:cNvPr>
        <xdr:cNvSpPr txBox="1"/>
      </xdr:nvSpPr>
      <xdr:spPr>
        <a:xfrm>
          <a:off x="6712027" y="1411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33850</xdr:rowOff>
    </xdr:from>
    <xdr:ext cx="469744" cy="259045"/>
    <xdr:sp macro="" textlink="">
      <xdr:nvSpPr>
        <xdr:cNvPr id="366" name="n_4aveValue【公営住宅】&#10;一人当たり面積">
          <a:extLst>
            <a:ext uri="{FF2B5EF4-FFF2-40B4-BE49-F238E27FC236}">
              <a16:creationId xmlns:a16="http://schemas.microsoft.com/office/drawing/2014/main" id="{0D515C98-C3BB-48EA-ACF4-D6318A29A2CA}"/>
            </a:ext>
          </a:extLst>
        </xdr:cNvPr>
        <xdr:cNvSpPr txBox="1"/>
      </xdr:nvSpPr>
      <xdr:spPr>
        <a:xfrm>
          <a:off x="5937327" y="14115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95369</xdr:rowOff>
    </xdr:from>
    <xdr:ext cx="469744" cy="259045"/>
    <xdr:sp macro="" textlink="">
      <xdr:nvSpPr>
        <xdr:cNvPr id="367" name="n_1mainValue【公営住宅】&#10;一人当たり面積">
          <a:extLst>
            <a:ext uri="{FF2B5EF4-FFF2-40B4-BE49-F238E27FC236}">
              <a16:creationId xmlns:a16="http://schemas.microsoft.com/office/drawing/2014/main" id="{656672F9-3EC1-4F94-A0E3-90518EEC8532}"/>
            </a:ext>
          </a:extLst>
        </xdr:cNvPr>
        <xdr:cNvSpPr txBox="1"/>
      </xdr:nvSpPr>
      <xdr:spPr>
        <a:xfrm>
          <a:off x="8271587" y="1317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102227</xdr:rowOff>
    </xdr:from>
    <xdr:ext cx="469744" cy="259045"/>
    <xdr:sp macro="" textlink="">
      <xdr:nvSpPr>
        <xdr:cNvPr id="368" name="n_2mainValue【公営住宅】&#10;一人当たり面積">
          <a:extLst>
            <a:ext uri="{FF2B5EF4-FFF2-40B4-BE49-F238E27FC236}">
              <a16:creationId xmlns:a16="http://schemas.microsoft.com/office/drawing/2014/main" id="{BD7BCCF0-6563-4D50-BF70-F5DB943F7CF4}"/>
            </a:ext>
          </a:extLst>
        </xdr:cNvPr>
        <xdr:cNvSpPr txBox="1"/>
      </xdr:nvSpPr>
      <xdr:spPr>
        <a:xfrm>
          <a:off x="7509587" y="1317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117772</xdr:rowOff>
    </xdr:from>
    <xdr:ext cx="469744" cy="259045"/>
    <xdr:sp macro="" textlink="">
      <xdr:nvSpPr>
        <xdr:cNvPr id="369" name="n_3mainValue【公営住宅】&#10;一人当たり面積">
          <a:extLst>
            <a:ext uri="{FF2B5EF4-FFF2-40B4-BE49-F238E27FC236}">
              <a16:creationId xmlns:a16="http://schemas.microsoft.com/office/drawing/2014/main" id="{0B0A7225-3EC4-417F-94E2-51AAE7FFB637}"/>
            </a:ext>
          </a:extLst>
        </xdr:cNvPr>
        <xdr:cNvSpPr txBox="1"/>
      </xdr:nvSpPr>
      <xdr:spPr>
        <a:xfrm>
          <a:off x="6712027" y="13193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130115</xdr:rowOff>
    </xdr:from>
    <xdr:ext cx="469744" cy="259045"/>
    <xdr:sp macro="" textlink="">
      <xdr:nvSpPr>
        <xdr:cNvPr id="370" name="n_4mainValue【公営住宅】&#10;一人当たり面積">
          <a:extLst>
            <a:ext uri="{FF2B5EF4-FFF2-40B4-BE49-F238E27FC236}">
              <a16:creationId xmlns:a16="http://schemas.microsoft.com/office/drawing/2014/main" id="{9ACF74DA-6589-4EC3-A293-7EEF81266542}"/>
            </a:ext>
          </a:extLst>
        </xdr:cNvPr>
        <xdr:cNvSpPr txBox="1"/>
      </xdr:nvSpPr>
      <xdr:spPr>
        <a:xfrm>
          <a:off x="5937327" y="13206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a:extLst>
            <a:ext uri="{FF2B5EF4-FFF2-40B4-BE49-F238E27FC236}">
              <a16:creationId xmlns:a16="http://schemas.microsoft.com/office/drawing/2014/main" id="{8604A241-52C3-4B2F-B89B-79B0E7CA2C3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a:extLst>
            <a:ext uri="{FF2B5EF4-FFF2-40B4-BE49-F238E27FC236}">
              <a16:creationId xmlns:a16="http://schemas.microsoft.com/office/drawing/2014/main" id="{7FE77AAF-BB0E-4050-9E2D-719E79A90B84}"/>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a:extLst>
            <a:ext uri="{FF2B5EF4-FFF2-40B4-BE49-F238E27FC236}">
              <a16:creationId xmlns:a16="http://schemas.microsoft.com/office/drawing/2014/main" id="{F3007435-EC6A-486C-AA0D-A657C57E0E2F}"/>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a:extLst>
            <a:ext uri="{FF2B5EF4-FFF2-40B4-BE49-F238E27FC236}">
              <a16:creationId xmlns:a16="http://schemas.microsoft.com/office/drawing/2014/main" id="{FDB4A1D8-46DA-4EED-8202-BBEE45752B8B}"/>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a:extLst>
            <a:ext uri="{FF2B5EF4-FFF2-40B4-BE49-F238E27FC236}">
              <a16:creationId xmlns:a16="http://schemas.microsoft.com/office/drawing/2014/main" id="{0F1FA788-2035-4CA4-B39F-9581B81F872A}"/>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a:extLst>
            <a:ext uri="{FF2B5EF4-FFF2-40B4-BE49-F238E27FC236}">
              <a16:creationId xmlns:a16="http://schemas.microsoft.com/office/drawing/2014/main" id="{D538F4A0-C6C5-4ABC-A2E9-E16B82D61554}"/>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a:extLst>
            <a:ext uri="{FF2B5EF4-FFF2-40B4-BE49-F238E27FC236}">
              <a16:creationId xmlns:a16="http://schemas.microsoft.com/office/drawing/2014/main" id="{A120DBC9-3CD5-4580-B410-2FD496D15549}"/>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a:extLst>
            <a:ext uri="{FF2B5EF4-FFF2-40B4-BE49-F238E27FC236}">
              <a16:creationId xmlns:a16="http://schemas.microsoft.com/office/drawing/2014/main" id="{5DF365DA-A074-4D83-8233-9781B1DBCEAD}"/>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a:extLst>
            <a:ext uri="{FF2B5EF4-FFF2-40B4-BE49-F238E27FC236}">
              <a16:creationId xmlns:a16="http://schemas.microsoft.com/office/drawing/2014/main" id="{9DAC91B3-34F1-4EE4-A95E-1D551A1BD3F9}"/>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a:extLst>
            <a:ext uri="{FF2B5EF4-FFF2-40B4-BE49-F238E27FC236}">
              <a16:creationId xmlns:a16="http://schemas.microsoft.com/office/drawing/2014/main" id="{064AD265-B296-4E8C-84AE-0628C395C4CD}"/>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a:extLst>
            <a:ext uri="{FF2B5EF4-FFF2-40B4-BE49-F238E27FC236}">
              <a16:creationId xmlns:a16="http://schemas.microsoft.com/office/drawing/2014/main" id="{C7385D2A-B0F4-479B-9477-BAE93D43159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a:extLst>
            <a:ext uri="{FF2B5EF4-FFF2-40B4-BE49-F238E27FC236}">
              <a16:creationId xmlns:a16="http://schemas.microsoft.com/office/drawing/2014/main" id="{54E1035B-B0AE-4B31-B250-8D422B221217}"/>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a:extLst>
            <a:ext uri="{FF2B5EF4-FFF2-40B4-BE49-F238E27FC236}">
              <a16:creationId xmlns:a16="http://schemas.microsoft.com/office/drawing/2014/main" id="{8D25C942-C3C4-4A9C-9BE9-285CB2F489A7}"/>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a:extLst>
            <a:ext uri="{FF2B5EF4-FFF2-40B4-BE49-F238E27FC236}">
              <a16:creationId xmlns:a16="http://schemas.microsoft.com/office/drawing/2014/main" id="{E03B8BD6-CA9C-4845-ACF9-1DB86EC97CF5}"/>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a:extLst>
            <a:ext uri="{FF2B5EF4-FFF2-40B4-BE49-F238E27FC236}">
              <a16:creationId xmlns:a16="http://schemas.microsoft.com/office/drawing/2014/main" id="{1E3CC6BD-0CD0-4036-8AF2-B58AEAD4AFAF}"/>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a:extLst>
            <a:ext uri="{FF2B5EF4-FFF2-40B4-BE49-F238E27FC236}">
              <a16:creationId xmlns:a16="http://schemas.microsoft.com/office/drawing/2014/main" id="{FA4F8954-5C65-4FD5-95FD-60D9D5923E4E}"/>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7" name="正方形/長方形 386">
          <a:extLst>
            <a:ext uri="{FF2B5EF4-FFF2-40B4-BE49-F238E27FC236}">
              <a16:creationId xmlns:a16="http://schemas.microsoft.com/office/drawing/2014/main" id="{CFC21419-A2A4-4F2C-BE7A-4ED66B4D1707}"/>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8" name="正方形/長方形 387">
          <a:extLst>
            <a:ext uri="{FF2B5EF4-FFF2-40B4-BE49-F238E27FC236}">
              <a16:creationId xmlns:a16="http://schemas.microsoft.com/office/drawing/2014/main" id="{FC7C0C78-C5D9-42FB-B9FB-8BD79C124CF3}"/>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9" name="正方形/長方形 388">
          <a:extLst>
            <a:ext uri="{FF2B5EF4-FFF2-40B4-BE49-F238E27FC236}">
              <a16:creationId xmlns:a16="http://schemas.microsoft.com/office/drawing/2014/main" id="{FCB4110E-581C-4D10-A758-E33B9C8C1C09}"/>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0" name="正方形/長方形 389">
          <a:extLst>
            <a:ext uri="{FF2B5EF4-FFF2-40B4-BE49-F238E27FC236}">
              <a16:creationId xmlns:a16="http://schemas.microsoft.com/office/drawing/2014/main" id="{6206791A-39F5-4EDF-8A4A-9A3B29207315}"/>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1" name="正方形/長方形 390">
          <a:extLst>
            <a:ext uri="{FF2B5EF4-FFF2-40B4-BE49-F238E27FC236}">
              <a16:creationId xmlns:a16="http://schemas.microsoft.com/office/drawing/2014/main" id="{3E2A8466-2EA4-4391-8BFE-B368634E5D3B}"/>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2" name="正方形/長方形 391">
          <a:extLst>
            <a:ext uri="{FF2B5EF4-FFF2-40B4-BE49-F238E27FC236}">
              <a16:creationId xmlns:a16="http://schemas.microsoft.com/office/drawing/2014/main" id="{68B6A49B-4AB0-4244-A816-0679142E088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3" name="正方形/長方形 392">
          <a:extLst>
            <a:ext uri="{FF2B5EF4-FFF2-40B4-BE49-F238E27FC236}">
              <a16:creationId xmlns:a16="http://schemas.microsoft.com/office/drawing/2014/main" id="{E69E51FD-3681-46EA-A9A8-6E10924EE556}"/>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4" name="正方形/長方形 393">
          <a:extLst>
            <a:ext uri="{FF2B5EF4-FFF2-40B4-BE49-F238E27FC236}">
              <a16:creationId xmlns:a16="http://schemas.microsoft.com/office/drawing/2014/main" id="{085871A5-B9FF-48A9-9E6D-FD0C9286F1FB}"/>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5" name="テキスト ボックス 394">
          <a:extLst>
            <a:ext uri="{FF2B5EF4-FFF2-40B4-BE49-F238E27FC236}">
              <a16:creationId xmlns:a16="http://schemas.microsoft.com/office/drawing/2014/main" id="{A61BE7C3-35EF-4DCB-88BA-59C0C2C5EF4A}"/>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6" name="直線コネクタ 395">
          <a:extLst>
            <a:ext uri="{FF2B5EF4-FFF2-40B4-BE49-F238E27FC236}">
              <a16:creationId xmlns:a16="http://schemas.microsoft.com/office/drawing/2014/main" id="{7DEB7EF9-624E-43C2-8D48-59A506AC797A}"/>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7" name="テキスト ボックス 396">
          <a:extLst>
            <a:ext uri="{FF2B5EF4-FFF2-40B4-BE49-F238E27FC236}">
              <a16:creationId xmlns:a16="http://schemas.microsoft.com/office/drawing/2014/main" id="{A459F226-E5E7-4D85-A77A-745D1B1EE185}"/>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8" name="直線コネクタ 397">
          <a:extLst>
            <a:ext uri="{FF2B5EF4-FFF2-40B4-BE49-F238E27FC236}">
              <a16:creationId xmlns:a16="http://schemas.microsoft.com/office/drawing/2014/main" id="{C0F67A39-5040-4B75-817C-011982776FA6}"/>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9" name="テキスト ボックス 398">
          <a:extLst>
            <a:ext uri="{FF2B5EF4-FFF2-40B4-BE49-F238E27FC236}">
              <a16:creationId xmlns:a16="http://schemas.microsoft.com/office/drawing/2014/main" id="{43EDD390-F975-4AE3-9479-A0B01592D83E}"/>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0" name="直線コネクタ 399">
          <a:extLst>
            <a:ext uri="{FF2B5EF4-FFF2-40B4-BE49-F238E27FC236}">
              <a16:creationId xmlns:a16="http://schemas.microsoft.com/office/drawing/2014/main" id="{548FDD00-42E8-4F44-BC89-D6A218FA180C}"/>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1" name="テキスト ボックス 400">
          <a:extLst>
            <a:ext uri="{FF2B5EF4-FFF2-40B4-BE49-F238E27FC236}">
              <a16:creationId xmlns:a16="http://schemas.microsoft.com/office/drawing/2014/main" id="{7D9E7E33-FF4F-4C1E-89F2-2C227AD55487}"/>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2" name="直線コネクタ 401">
          <a:extLst>
            <a:ext uri="{FF2B5EF4-FFF2-40B4-BE49-F238E27FC236}">
              <a16:creationId xmlns:a16="http://schemas.microsoft.com/office/drawing/2014/main" id="{649A6BFE-F405-4CA0-B500-78A5C895E206}"/>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3" name="テキスト ボックス 402">
          <a:extLst>
            <a:ext uri="{FF2B5EF4-FFF2-40B4-BE49-F238E27FC236}">
              <a16:creationId xmlns:a16="http://schemas.microsoft.com/office/drawing/2014/main" id="{7DDA5577-AE79-49E3-B869-457838DAE231}"/>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4" name="直線コネクタ 403">
          <a:extLst>
            <a:ext uri="{FF2B5EF4-FFF2-40B4-BE49-F238E27FC236}">
              <a16:creationId xmlns:a16="http://schemas.microsoft.com/office/drawing/2014/main" id="{BDB93B83-41B0-442C-9CB1-D85DB7E9C1BA}"/>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5" name="テキスト ボックス 404">
          <a:extLst>
            <a:ext uri="{FF2B5EF4-FFF2-40B4-BE49-F238E27FC236}">
              <a16:creationId xmlns:a16="http://schemas.microsoft.com/office/drawing/2014/main" id="{8612E350-A174-452C-A77D-DD62DAECB428}"/>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6" name="直線コネクタ 405">
          <a:extLst>
            <a:ext uri="{FF2B5EF4-FFF2-40B4-BE49-F238E27FC236}">
              <a16:creationId xmlns:a16="http://schemas.microsoft.com/office/drawing/2014/main" id="{73213B77-7847-4AF3-A038-D8B3FF9A211A}"/>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7" name="テキスト ボックス 406">
          <a:extLst>
            <a:ext uri="{FF2B5EF4-FFF2-40B4-BE49-F238E27FC236}">
              <a16:creationId xmlns:a16="http://schemas.microsoft.com/office/drawing/2014/main" id="{503A2E99-99D7-45D2-8385-E634DCB93AEB}"/>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8" name="直線コネクタ 407">
          <a:extLst>
            <a:ext uri="{FF2B5EF4-FFF2-40B4-BE49-F238E27FC236}">
              <a16:creationId xmlns:a16="http://schemas.microsoft.com/office/drawing/2014/main" id="{BE2E4172-E260-4D92-ADE4-F43DD3A0058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9" name="テキスト ボックス 408">
          <a:extLst>
            <a:ext uri="{FF2B5EF4-FFF2-40B4-BE49-F238E27FC236}">
              <a16:creationId xmlns:a16="http://schemas.microsoft.com/office/drawing/2014/main" id="{3F03BD0B-F6B9-42B8-B985-99E1C0B41D48}"/>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0" name="【認定こども園・幼稚園・保育所】&#10;有形固定資産減価償却率グラフ枠">
          <a:extLst>
            <a:ext uri="{FF2B5EF4-FFF2-40B4-BE49-F238E27FC236}">
              <a16:creationId xmlns:a16="http://schemas.microsoft.com/office/drawing/2014/main" id="{CFACF144-8BE5-4F00-AA59-765F45EF572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160020</xdr:rowOff>
    </xdr:from>
    <xdr:to>
      <xdr:col>85</xdr:col>
      <xdr:colOff>126364</xdr:colOff>
      <xdr:row>42</xdr:row>
      <xdr:rowOff>38100</xdr:rowOff>
    </xdr:to>
    <xdr:cxnSp macro="">
      <xdr:nvCxnSpPr>
        <xdr:cNvPr id="411" name="直線コネクタ 410">
          <a:extLst>
            <a:ext uri="{FF2B5EF4-FFF2-40B4-BE49-F238E27FC236}">
              <a16:creationId xmlns:a16="http://schemas.microsoft.com/office/drawing/2014/main" id="{EBFE1D28-8A15-4D14-A45F-5B94E407B927}"/>
            </a:ext>
          </a:extLst>
        </xdr:cNvPr>
        <xdr:cNvCxnSpPr/>
      </xdr:nvCxnSpPr>
      <xdr:spPr>
        <a:xfrm flipV="1">
          <a:off x="14375764" y="569214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2" name="【認定こども園・幼稚園・保育所】&#10;有形固定資産減価償却率最小値テキスト">
          <a:extLst>
            <a:ext uri="{FF2B5EF4-FFF2-40B4-BE49-F238E27FC236}">
              <a16:creationId xmlns:a16="http://schemas.microsoft.com/office/drawing/2014/main" id="{042CA13E-7B34-47B9-AA93-1711CDE84FCB}"/>
            </a:ext>
          </a:extLst>
        </xdr:cNvPr>
        <xdr:cNvSpPr txBox="1"/>
      </xdr:nvSpPr>
      <xdr:spPr>
        <a:xfrm>
          <a:off x="144145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3" name="直線コネクタ 412">
          <a:extLst>
            <a:ext uri="{FF2B5EF4-FFF2-40B4-BE49-F238E27FC236}">
              <a16:creationId xmlns:a16="http://schemas.microsoft.com/office/drawing/2014/main" id="{51FA3D1D-518E-4D72-888E-BACF497DE580}"/>
            </a:ext>
          </a:extLst>
        </xdr:cNvPr>
        <xdr:cNvCxnSpPr/>
      </xdr:nvCxnSpPr>
      <xdr:spPr>
        <a:xfrm>
          <a:off x="1428750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106697</xdr:rowOff>
    </xdr:from>
    <xdr:ext cx="405111" cy="259045"/>
    <xdr:sp macro="" textlink="">
      <xdr:nvSpPr>
        <xdr:cNvPr id="414" name="【認定こども園・幼稚園・保育所】&#10;有形固定資産減価償却率最大値テキスト">
          <a:extLst>
            <a:ext uri="{FF2B5EF4-FFF2-40B4-BE49-F238E27FC236}">
              <a16:creationId xmlns:a16="http://schemas.microsoft.com/office/drawing/2014/main" id="{99259826-C2D5-4368-87A7-0AEA606E201D}"/>
            </a:ext>
          </a:extLst>
        </xdr:cNvPr>
        <xdr:cNvSpPr txBox="1"/>
      </xdr:nvSpPr>
      <xdr:spPr>
        <a:xfrm>
          <a:off x="14414500" y="547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160020</xdr:rowOff>
    </xdr:from>
    <xdr:to>
      <xdr:col>86</xdr:col>
      <xdr:colOff>25400</xdr:colOff>
      <xdr:row>33</xdr:row>
      <xdr:rowOff>160020</xdr:rowOff>
    </xdr:to>
    <xdr:cxnSp macro="">
      <xdr:nvCxnSpPr>
        <xdr:cNvPr id="415" name="直線コネクタ 414">
          <a:extLst>
            <a:ext uri="{FF2B5EF4-FFF2-40B4-BE49-F238E27FC236}">
              <a16:creationId xmlns:a16="http://schemas.microsoft.com/office/drawing/2014/main" id="{E7D1019E-1334-435B-B99E-70D6A35EFD76}"/>
            </a:ext>
          </a:extLst>
        </xdr:cNvPr>
        <xdr:cNvCxnSpPr/>
      </xdr:nvCxnSpPr>
      <xdr:spPr>
        <a:xfrm>
          <a:off x="14287500" y="5692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42562</xdr:rowOff>
    </xdr:from>
    <xdr:ext cx="405111" cy="259045"/>
    <xdr:sp macro="" textlink="">
      <xdr:nvSpPr>
        <xdr:cNvPr id="416" name="【認定こども園・幼稚園・保育所】&#10;有形固定資産減価償却率平均値テキスト">
          <a:extLst>
            <a:ext uri="{FF2B5EF4-FFF2-40B4-BE49-F238E27FC236}">
              <a16:creationId xmlns:a16="http://schemas.microsoft.com/office/drawing/2014/main" id="{99902BCE-0B21-44D0-8D19-38603CD4C84A}"/>
            </a:ext>
          </a:extLst>
        </xdr:cNvPr>
        <xdr:cNvSpPr txBox="1"/>
      </xdr:nvSpPr>
      <xdr:spPr>
        <a:xfrm>
          <a:off x="14414500" y="60776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19685</xdr:rowOff>
    </xdr:from>
    <xdr:to>
      <xdr:col>85</xdr:col>
      <xdr:colOff>177800</xdr:colOff>
      <xdr:row>37</xdr:row>
      <xdr:rowOff>121285</xdr:rowOff>
    </xdr:to>
    <xdr:sp macro="" textlink="">
      <xdr:nvSpPr>
        <xdr:cNvPr id="417" name="フローチャート: 判断 416">
          <a:extLst>
            <a:ext uri="{FF2B5EF4-FFF2-40B4-BE49-F238E27FC236}">
              <a16:creationId xmlns:a16="http://schemas.microsoft.com/office/drawing/2014/main" id="{00E490CD-0B44-4047-ACBC-1B822B882C35}"/>
            </a:ext>
          </a:extLst>
        </xdr:cNvPr>
        <xdr:cNvSpPr/>
      </xdr:nvSpPr>
      <xdr:spPr>
        <a:xfrm>
          <a:off x="14325600" y="622236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418" name="フローチャート: 判断 417">
          <a:extLst>
            <a:ext uri="{FF2B5EF4-FFF2-40B4-BE49-F238E27FC236}">
              <a16:creationId xmlns:a16="http://schemas.microsoft.com/office/drawing/2014/main" id="{9FA0F044-973E-4564-A229-6F1629273B5F}"/>
            </a:ext>
          </a:extLst>
        </xdr:cNvPr>
        <xdr:cNvSpPr/>
      </xdr:nvSpPr>
      <xdr:spPr>
        <a:xfrm>
          <a:off x="13578840" y="6163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141605</xdr:rowOff>
    </xdr:from>
    <xdr:to>
      <xdr:col>76</xdr:col>
      <xdr:colOff>165100</xdr:colOff>
      <xdr:row>37</xdr:row>
      <xdr:rowOff>71755</xdr:rowOff>
    </xdr:to>
    <xdr:sp macro="" textlink="">
      <xdr:nvSpPr>
        <xdr:cNvPr id="419" name="フローチャート: 判断 418">
          <a:extLst>
            <a:ext uri="{FF2B5EF4-FFF2-40B4-BE49-F238E27FC236}">
              <a16:creationId xmlns:a16="http://schemas.microsoft.com/office/drawing/2014/main" id="{B00126D3-0C98-43A6-A156-EE3CEBAB166E}"/>
            </a:ext>
          </a:extLst>
        </xdr:cNvPr>
        <xdr:cNvSpPr/>
      </xdr:nvSpPr>
      <xdr:spPr>
        <a:xfrm>
          <a:off x="12804140" y="61766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156845</xdr:rowOff>
    </xdr:from>
    <xdr:to>
      <xdr:col>72</xdr:col>
      <xdr:colOff>38100</xdr:colOff>
      <xdr:row>37</xdr:row>
      <xdr:rowOff>86995</xdr:rowOff>
    </xdr:to>
    <xdr:sp macro="" textlink="">
      <xdr:nvSpPr>
        <xdr:cNvPr id="420" name="フローチャート: 判断 419">
          <a:extLst>
            <a:ext uri="{FF2B5EF4-FFF2-40B4-BE49-F238E27FC236}">
              <a16:creationId xmlns:a16="http://schemas.microsoft.com/office/drawing/2014/main" id="{F9D9741E-2CDB-441C-B2ED-E388F2C49005}"/>
            </a:ext>
          </a:extLst>
        </xdr:cNvPr>
        <xdr:cNvSpPr/>
      </xdr:nvSpPr>
      <xdr:spPr>
        <a:xfrm>
          <a:off x="12029440" y="61918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137795</xdr:rowOff>
    </xdr:from>
    <xdr:to>
      <xdr:col>67</xdr:col>
      <xdr:colOff>101600</xdr:colOff>
      <xdr:row>37</xdr:row>
      <xdr:rowOff>67945</xdr:rowOff>
    </xdr:to>
    <xdr:sp macro="" textlink="">
      <xdr:nvSpPr>
        <xdr:cNvPr id="421" name="フローチャート: 判断 420">
          <a:extLst>
            <a:ext uri="{FF2B5EF4-FFF2-40B4-BE49-F238E27FC236}">
              <a16:creationId xmlns:a16="http://schemas.microsoft.com/office/drawing/2014/main" id="{27AEFC50-4329-4881-900E-4F487CB246B2}"/>
            </a:ext>
          </a:extLst>
        </xdr:cNvPr>
        <xdr:cNvSpPr/>
      </xdr:nvSpPr>
      <xdr:spPr>
        <a:xfrm>
          <a:off x="11231880" y="61728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9127AF1A-9A57-4076-8A71-9CED3D51B98D}"/>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D925774A-0CC5-4E3A-89FE-273E719F7E8C}"/>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9D20BBF0-55B2-4C2B-BAFB-900A61B22619}"/>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9EC6BC24-7319-4EF3-A4DB-F3A7B5762B4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E40599F2-B707-48F2-A8EC-52B47A2006A9}"/>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44450</xdr:rowOff>
    </xdr:from>
    <xdr:to>
      <xdr:col>85</xdr:col>
      <xdr:colOff>177800</xdr:colOff>
      <xdr:row>40</xdr:row>
      <xdr:rowOff>146050</xdr:rowOff>
    </xdr:to>
    <xdr:sp macro="" textlink="">
      <xdr:nvSpPr>
        <xdr:cNvPr id="427" name="楕円 426">
          <a:extLst>
            <a:ext uri="{FF2B5EF4-FFF2-40B4-BE49-F238E27FC236}">
              <a16:creationId xmlns:a16="http://schemas.microsoft.com/office/drawing/2014/main" id="{F10E66F6-8FC9-4081-868C-88CC58F3D0BC}"/>
            </a:ext>
          </a:extLst>
        </xdr:cNvPr>
        <xdr:cNvSpPr/>
      </xdr:nvSpPr>
      <xdr:spPr>
        <a:xfrm>
          <a:off x="14325600" y="675005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22877</xdr:rowOff>
    </xdr:from>
    <xdr:ext cx="405111" cy="259045"/>
    <xdr:sp macro="" textlink="">
      <xdr:nvSpPr>
        <xdr:cNvPr id="428" name="【認定こども園・幼稚園・保育所】&#10;有形固定資産減価償却率該当値テキスト">
          <a:extLst>
            <a:ext uri="{FF2B5EF4-FFF2-40B4-BE49-F238E27FC236}">
              <a16:creationId xmlns:a16="http://schemas.microsoft.com/office/drawing/2014/main" id="{181AB315-4D11-4E84-9EAD-88CB8C4C2A50}"/>
            </a:ext>
          </a:extLst>
        </xdr:cNvPr>
        <xdr:cNvSpPr txBox="1"/>
      </xdr:nvSpPr>
      <xdr:spPr>
        <a:xfrm>
          <a:off x="14414500" y="672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8255</xdr:rowOff>
    </xdr:from>
    <xdr:to>
      <xdr:col>81</xdr:col>
      <xdr:colOff>101600</xdr:colOff>
      <xdr:row>40</xdr:row>
      <xdr:rowOff>109855</xdr:rowOff>
    </xdr:to>
    <xdr:sp macro="" textlink="">
      <xdr:nvSpPr>
        <xdr:cNvPr id="429" name="楕円 428">
          <a:extLst>
            <a:ext uri="{FF2B5EF4-FFF2-40B4-BE49-F238E27FC236}">
              <a16:creationId xmlns:a16="http://schemas.microsoft.com/office/drawing/2014/main" id="{147AC6A7-2DDF-46E7-BBBE-258275E17819}"/>
            </a:ext>
          </a:extLst>
        </xdr:cNvPr>
        <xdr:cNvSpPr/>
      </xdr:nvSpPr>
      <xdr:spPr>
        <a:xfrm>
          <a:off x="13578840" y="67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59055</xdr:rowOff>
    </xdr:from>
    <xdr:to>
      <xdr:col>85</xdr:col>
      <xdr:colOff>127000</xdr:colOff>
      <xdr:row>40</xdr:row>
      <xdr:rowOff>95250</xdr:rowOff>
    </xdr:to>
    <xdr:cxnSp macro="">
      <xdr:nvCxnSpPr>
        <xdr:cNvPr id="430" name="直線コネクタ 429">
          <a:extLst>
            <a:ext uri="{FF2B5EF4-FFF2-40B4-BE49-F238E27FC236}">
              <a16:creationId xmlns:a16="http://schemas.microsoft.com/office/drawing/2014/main" id="{2B0A54EC-2B9F-4C5C-88CE-652F208DAADC}"/>
            </a:ext>
          </a:extLst>
        </xdr:cNvPr>
        <xdr:cNvCxnSpPr/>
      </xdr:nvCxnSpPr>
      <xdr:spPr>
        <a:xfrm>
          <a:off x="13629640" y="6764655"/>
          <a:ext cx="74676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141605</xdr:rowOff>
    </xdr:from>
    <xdr:to>
      <xdr:col>76</xdr:col>
      <xdr:colOff>165100</xdr:colOff>
      <xdr:row>40</xdr:row>
      <xdr:rowOff>71755</xdr:rowOff>
    </xdr:to>
    <xdr:sp macro="" textlink="">
      <xdr:nvSpPr>
        <xdr:cNvPr id="431" name="楕円 430">
          <a:extLst>
            <a:ext uri="{FF2B5EF4-FFF2-40B4-BE49-F238E27FC236}">
              <a16:creationId xmlns:a16="http://schemas.microsoft.com/office/drawing/2014/main" id="{A834BE0D-E980-47DC-8324-50FD18D87CF0}"/>
            </a:ext>
          </a:extLst>
        </xdr:cNvPr>
        <xdr:cNvSpPr/>
      </xdr:nvSpPr>
      <xdr:spPr>
        <a:xfrm>
          <a:off x="12804140" y="66795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20955</xdr:rowOff>
    </xdr:from>
    <xdr:to>
      <xdr:col>81</xdr:col>
      <xdr:colOff>50800</xdr:colOff>
      <xdr:row>40</xdr:row>
      <xdr:rowOff>59055</xdr:rowOff>
    </xdr:to>
    <xdr:cxnSp macro="">
      <xdr:nvCxnSpPr>
        <xdr:cNvPr id="432" name="直線コネクタ 431">
          <a:extLst>
            <a:ext uri="{FF2B5EF4-FFF2-40B4-BE49-F238E27FC236}">
              <a16:creationId xmlns:a16="http://schemas.microsoft.com/office/drawing/2014/main" id="{4C2154B6-6C7E-48C1-82EC-467BFEC8D628}"/>
            </a:ext>
          </a:extLst>
        </xdr:cNvPr>
        <xdr:cNvCxnSpPr/>
      </xdr:nvCxnSpPr>
      <xdr:spPr>
        <a:xfrm>
          <a:off x="12854940" y="6726555"/>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99695</xdr:rowOff>
    </xdr:from>
    <xdr:to>
      <xdr:col>72</xdr:col>
      <xdr:colOff>38100</xdr:colOff>
      <xdr:row>40</xdr:row>
      <xdr:rowOff>29845</xdr:rowOff>
    </xdr:to>
    <xdr:sp macro="" textlink="">
      <xdr:nvSpPr>
        <xdr:cNvPr id="433" name="楕円 432">
          <a:extLst>
            <a:ext uri="{FF2B5EF4-FFF2-40B4-BE49-F238E27FC236}">
              <a16:creationId xmlns:a16="http://schemas.microsoft.com/office/drawing/2014/main" id="{D85EA4AA-4CF7-4D96-B31F-12E4DC7F7232}"/>
            </a:ext>
          </a:extLst>
        </xdr:cNvPr>
        <xdr:cNvSpPr/>
      </xdr:nvSpPr>
      <xdr:spPr>
        <a:xfrm>
          <a:off x="12029440" y="66376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150495</xdr:rowOff>
    </xdr:from>
    <xdr:to>
      <xdr:col>76</xdr:col>
      <xdr:colOff>114300</xdr:colOff>
      <xdr:row>40</xdr:row>
      <xdr:rowOff>20955</xdr:rowOff>
    </xdr:to>
    <xdr:cxnSp macro="">
      <xdr:nvCxnSpPr>
        <xdr:cNvPr id="434" name="直線コネクタ 433">
          <a:extLst>
            <a:ext uri="{FF2B5EF4-FFF2-40B4-BE49-F238E27FC236}">
              <a16:creationId xmlns:a16="http://schemas.microsoft.com/office/drawing/2014/main" id="{B2B4A157-F173-46B2-ABCF-19E293CE5034}"/>
            </a:ext>
          </a:extLst>
        </xdr:cNvPr>
        <xdr:cNvCxnSpPr/>
      </xdr:nvCxnSpPr>
      <xdr:spPr>
        <a:xfrm>
          <a:off x="12072620" y="6688455"/>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59690</xdr:rowOff>
    </xdr:from>
    <xdr:to>
      <xdr:col>67</xdr:col>
      <xdr:colOff>101600</xdr:colOff>
      <xdr:row>39</xdr:row>
      <xdr:rowOff>161290</xdr:rowOff>
    </xdr:to>
    <xdr:sp macro="" textlink="">
      <xdr:nvSpPr>
        <xdr:cNvPr id="435" name="楕円 434">
          <a:extLst>
            <a:ext uri="{FF2B5EF4-FFF2-40B4-BE49-F238E27FC236}">
              <a16:creationId xmlns:a16="http://schemas.microsoft.com/office/drawing/2014/main" id="{60C0FC1D-F38F-4662-891F-10C46B2FD9DC}"/>
            </a:ext>
          </a:extLst>
        </xdr:cNvPr>
        <xdr:cNvSpPr/>
      </xdr:nvSpPr>
      <xdr:spPr>
        <a:xfrm>
          <a:off x="1123188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110490</xdr:rowOff>
    </xdr:from>
    <xdr:to>
      <xdr:col>71</xdr:col>
      <xdr:colOff>177800</xdr:colOff>
      <xdr:row>39</xdr:row>
      <xdr:rowOff>150495</xdr:rowOff>
    </xdr:to>
    <xdr:cxnSp macro="">
      <xdr:nvCxnSpPr>
        <xdr:cNvPr id="436" name="直線コネクタ 435">
          <a:extLst>
            <a:ext uri="{FF2B5EF4-FFF2-40B4-BE49-F238E27FC236}">
              <a16:creationId xmlns:a16="http://schemas.microsoft.com/office/drawing/2014/main" id="{FAB518FD-C2A9-4C37-AA4E-97FF2AA1C5DE}"/>
            </a:ext>
          </a:extLst>
        </xdr:cNvPr>
        <xdr:cNvCxnSpPr/>
      </xdr:nvCxnSpPr>
      <xdr:spPr>
        <a:xfrm>
          <a:off x="11282680" y="6648450"/>
          <a:ext cx="78994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74947</xdr:rowOff>
    </xdr:from>
    <xdr:ext cx="405111" cy="259045"/>
    <xdr:sp macro="" textlink="">
      <xdr:nvSpPr>
        <xdr:cNvPr id="437" name="n_1aveValue【認定こども園・幼稚園・保育所】&#10;有形固定資産減価償却率">
          <a:extLst>
            <a:ext uri="{FF2B5EF4-FFF2-40B4-BE49-F238E27FC236}">
              <a16:creationId xmlns:a16="http://schemas.microsoft.com/office/drawing/2014/main" id="{9F9116CB-6EC1-42B7-BD05-C431C7A1081E}"/>
            </a:ext>
          </a:extLst>
        </xdr:cNvPr>
        <xdr:cNvSpPr txBox="1"/>
      </xdr:nvSpPr>
      <xdr:spPr>
        <a:xfrm>
          <a:off x="134372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88282</xdr:rowOff>
    </xdr:from>
    <xdr:ext cx="405111" cy="259045"/>
    <xdr:sp macro="" textlink="">
      <xdr:nvSpPr>
        <xdr:cNvPr id="438" name="n_2aveValue【認定こども園・幼稚園・保育所】&#10;有形固定資産減価償却率">
          <a:extLst>
            <a:ext uri="{FF2B5EF4-FFF2-40B4-BE49-F238E27FC236}">
              <a16:creationId xmlns:a16="http://schemas.microsoft.com/office/drawing/2014/main" id="{2AC174AB-BD49-47D2-AE26-2D6C53251493}"/>
            </a:ext>
          </a:extLst>
        </xdr:cNvPr>
        <xdr:cNvSpPr txBox="1"/>
      </xdr:nvSpPr>
      <xdr:spPr>
        <a:xfrm>
          <a:off x="12675244" y="595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103522</xdr:rowOff>
    </xdr:from>
    <xdr:ext cx="405111" cy="259045"/>
    <xdr:sp macro="" textlink="">
      <xdr:nvSpPr>
        <xdr:cNvPr id="439" name="n_3aveValue【認定こども園・幼稚園・保育所】&#10;有形固定資産減価償却率">
          <a:extLst>
            <a:ext uri="{FF2B5EF4-FFF2-40B4-BE49-F238E27FC236}">
              <a16:creationId xmlns:a16="http://schemas.microsoft.com/office/drawing/2014/main" id="{810E7516-8AE2-48EB-96B4-3FD129D2245B}"/>
            </a:ext>
          </a:extLst>
        </xdr:cNvPr>
        <xdr:cNvSpPr txBox="1"/>
      </xdr:nvSpPr>
      <xdr:spPr>
        <a:xfrm>
          <a:off x="11900544" y="597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84472</xdr:rowOff>
    </xdr:from>
    <xdr:ext cx="405111" cy="259045"/>
    <xdr:sp macro="" textlink="">
      <xdr:nvSpPr>
        <xdr:cNvPr id="440" name="n_4aveValue【認定こども園・幼稚園・保育所】&#10;有形固定資産減価償却率">
          <a:extLst>
            <a:ext uri="{FF2B5EF4-FFF2-40B4-BE49-F238E27FC236}">
              <a16:creationId xmlns:a16="http://schemas.microsoft.com/office/drawing/2014/main" id="{9B37DD44-D1A3-437B-8C21-121B1A4EDBC0}"/>
            </a:ext>
          </a:extLst>
        </xdr:cNvPr>
        <xdr:cNvSpPr txBox="1"/>
      </xdr:nvSpPr>
      <xdr:spPr>
        <a:xfrm>
          <a:off x="11102984" y="59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100982</xdr:rowOff>
    </xdr:from>
    <xdr:ext cx="405111" cy="259045"/>
    <xdr:sp macro="" textlink="">
      <xdr:nvSpPr>
        <xdr:cNvPr id="441" name="n_1mainValue【認定こども園・幼稚園・保育所】&#10;有形固定資産減価償却率">
          <a:extLst>
            <a:ext uri="{FF2B5EF4-FFF2-40B4-BE49-F238E27FC236}">
              <a16:creationId xmlns:a16="http://schemas.microsoft.com/office/drawing/2014/main" id="{D80002C4-C8DB-4BE1-9CCE-1A465647C293}"/>
            </a:ext>
          </a:extLst>
        </xdr:cNvPr>
        <xdr:cNvSpPr txBox="1"/>
      </xdr:nvSpPr>
      <xdr:spPr>
        <a:xfrm>
          <a:off x="13437244" y="680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62882</xdr:rowOff>
    </xdr:from>
    <xdr:ext cx="405111" cy="259045"/>
    <xdr:sp macro="" textlink="">
      <xdr:nvSpPr>
        <xdr:cNvPr id="442" name="n_2mainValue【認定こども園・幼稚園・保育所】&#10;有形固定資産減価償却率">
          <a:extLst>
            <a:ext uri="{FF2B5EF4-FFF2-40B4-BE49-F238E27FC236}">
              <a16:creationId xmlns:a16="http://schemas.microsoft.com/office/drawing/2014/main" id="{2BF8BACB-B19C-431D-9DDB-9F121160FE51}"/>
            </a:ext>
          </a:extLst>
        </xdr:cNvPr>
        <xdr:cNvSpPr txBox="1"/>
      </xdr:nvSpPr>
      <xdr:spPr>
        <a:xfrm>
          <a:off x="12675244" y="676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20972</xdr:rowOff>
    </xdr:from>
    <xdr:ext cx="405111" cy="259045"/>
    <xdr:sp macro="" textlink="">
      <xdr:nvSpPr>
        <xdr:cNvPr id="443" name="n_3mainValue【認定こども園・幼稚園・保育所】&#10;有形固定資産減価償却率">
          <a:extLst>
            <a:ext uri="{FF2B5EF4-FFF2-40B4-BE49-F238E27FC236}">
              <a16:creationId xmlns:a16="http://schemas.microsoft.com/office/drawing/2014/main" id="{78ABFC66-ABEB-432E-B71A-E5E8FD49A88A}"/>
            </a:ext>
          </a:extLst>
        </xdr:cNvPr>
        <xdr:cNvSpPr txBox="1"/>
      </xdr:nvSpPr>
      <xdr:spPr>
        <a:xfrm>
          <a:off x="11900544" y="672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152417</xdr:rowOff>
    </xdr:from>
    <xdr:ext cx="405111" cy="259045"/>
    <xdr:sp macro="" textlink="">
      <xdr:nvSpPr>
        <xdr:cNvPr id="444" name="n_4mainValue【認定こども園・幼稚園・保育所】&#10;有形固定資産減価償却率">
          <a:extLst>
            <a:ext uri="{FF2B5EF4-FFF2-40B4-BE49-F238E27FC236}">
              <a16:creationId xmlns:a16="http://schemas.microsoft.com/office/drawing/2014/main" id="{E0914383-AF6A-4FF0-90A3-725630BB1222}"/>
            </a:ext>
          </a:extLst>
        </xdr:cNvPr>
        <xdr:cNvSpPr txBox="1"/>
      </xdr:nvSpPr>
      <xdr:spPr>
        <a:xfrm>
          <a:off x="1110298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5" name="正方形/長方形 444">
          <a:extLst>
            <a:ext uri="{FF2B5EF4-FFF2-40B4-BE49-F238E27FC236}">
              <a16:creationId xmlns:a16="http://schemas.microsoft.com/office/drawing/2014/main" id="{3E288A7E-4C59-44D6-BCF8-9B56482D1952}"/>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6" name="正方形/長方形 445">
          <a:extLst>
            <a:ext uri="{FF2B5EF4-FFF2-40B4-BE49-F238E27FC236}">
              <a16:creationId xmlns:a16="http://schemas.microsoft.com/office/drawing/2014/main" id="{CDF93DDF-67E1-4F99-A874-5A38507434C6}"/>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7" name="正方形/長方形 446">
          <a:extLst>
            <a:ext uri="{FF2B5EF4-FFF2-40B4-BE49-F238E27FC236}">
              <a16:creationId xmlns:a16="http://schemas.microsoft.com/office/drawing/2014/main" id="{2C09217C-2924-4D85-9F91-912F7CF96A5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8" name="正方形/長方形 447">
          <a:extLst>
            <a:ext uri="{FF2B5EF4-FFF2-40B4-BE49-F238E27FC236}">
              <a16:creationId xmlns:a16="http://schemas.microsoft.com/office/drawing/2014/main" id="{7086CA06-FE11-4A92-8514-294C09F0B6DA}"/>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9" name="正方形/長方形 448">
          <a:extLst>
            <a:ext uri="{FF2B5EF4-FFF2-40B4-BE49-F238E27FC236}">
              <a16:creationId xmlns:a16="http://schemas.microsoft.com/office/drawing/2014/main" id="{38C110C7-62E0-4742-881D-3D711F130261}"/>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0" name="正方形/長方形 449">
          <a:extLst>
            <a:ext uri="{FF2B5EF4-FFF2-40B4-BE49-F238E27FC236}">
              <a16:creationId xmlns:a16="http://schemas.microsoft.com/office/drawing/2014/main" id="{6366E8B1-1D3C-434A-8508-50BBB31A9799}"/>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1" name="正方形/長方形 450">
          <a:extLst>
            <a:ext uri="{FF2B5EF4-FFF2-40B4-BE49-F238E27FC236}">
              <a16:creationId xmlns:a16="http://schemas.microsoft.com/office/drawing/2014/main" id="{6D5AAFBF-C30E-4A65-BECF-D19889592BBA}"/>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2" name="正方形/長方形 451">
          <a:extLst>
            <a:ext uri="{FF2B5EF4-FFF2-40B4-BE49-F238E27FC236}">
              <a16:creationId xmlns:a16="http://schemas.microsoft.com/office/drawing/2014/main" id="{119DEA56-DF60-4244-B3F8-C9BC113D9F73}"/>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3" name="テキスト ボックス 452">
          <a:extLst>
            <a:ext uri="{FF2B5EF4-FFF2-40B4-BE49-F238E27FC236}">
              <a16:creationId xmlns:a16="http://schemas.microsoft.com/office/drawing/2014/main" id="{83FDD0D9-8BF3-4149-9C5E-7716CF75E727}"/>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4" name="直線コネクタ 453">
          <a:extLst>
            <a:ext uri="{FF2B5EF4-FFF2-40B4-BE49-F238E27FC236}">
              <a16:creationId xmlns:a16="http://schemas.microsoft.com/office/drawing/2014/main" id="{88F84DE8-C045-4ABC-AE28-75F318961CB6}"/>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5" name="直線コネクタ 454">
          <a:extLst>
            <a:ext uri="{FF2B5EF4-FFF2-40B4-BE49-F238E27FC236}">
              <a16:creationId xmlns:a16="http://schemas.microsoft.com/office/drawing/2014/main" id="{91C2B929-D1E0-46D0-A7E2-8DDCB8BBAB05}"/>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6" name="テキスト ボックス 455">
          <a:extLst>
            <a:ext uri="{FF2B5EF4-FFF2-40B4-BE49-F238E27FC236}">
              <a16:creationId xmlns:a16="http://schemas.microsoft.com/office/drawing/2014/main" id="{BACAF9C6-DE6A-4168-8946-7C932317030A}"/>
            </a:ext>
          </a:extLst>
        </xdr:cNvPr>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7" name="直線コネクタ 456">
          <a:extLst>
            <a:ext uri="{FF2B5EF4-FFF2-40B4-BE49-F238E27FC236}">
              <a16:creationId xmlns:a16="http://schemas.microsoft.com/office/drawing/2014/main" id="{72656931-7C8E-47C9-9C02-8694EAF7C7A3}"/>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58" name="テキスト ボックス 457">
          <a:extLst>
            <a:ext uri="{FF2B5EF4-FFF2-40B4-BE49-F238E27FC236}">
              <a16:creationId xmlns:a16="http://schemas.microsoft.com/office/drawing/2014/main" id="{26C85FE3-4151-4F37-ACE9-AF0D2D86F0AD}"/>
            </a:ext>
          </a:extLst>
        </xdr:cNvPr>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9" name="直線コネクタ 458">
          <a:extLst>
            <a:ext uri="{FF2B5EF4-FFF2-40B4-BE49-F238E27FC236}">
              <a16:creationId xmlns:a16="http://schemas.microsoft.com/office/drawing/2014/main" id="{F4A8AADD-9D9C-4B9C-85F9-B4ABB6FBE2C6}"/>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0" name="テキスト ボックス 459">
          <a:extLst>
            <a:ext uri="{FF2B5EF4-FFF2-40B4-BE49-F238E27FC236}">
              <a16:creationId xmlns:a16="http://schemas.microsoft.com/office/drawing/2014/main" id="{BEC91390-80AB-4787-B65B-A4A0B1F71E9E}"/>
            </a:ext>
          </a:extLst>
        </xdr:cNvPr>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1" name="直線コネクタ 460">
          <a:extLst>
            <a:ext uri="{FF2B5EF4-FFF2-40B4-BE49-F238E27FC236}">
              <a16:creationId xmlns:a16="http://schemas.microsoft.com/office/drawing/2014/main" id="{A8CB8791-0335-4A07-820B-3DC6FE314EBE}"/>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2" name="テキスト ボックス 461">
          <a:extLst>
            <a:ext uri="{FF2B5EF4-FFF2-40B4-BE49-F238E27FC236}">
              <a16:creationId xmlns:a16="http://schemas.microsoft.com/office/drawing/2014/main" id="{8BB4DE85-E9AE-494B-A92C-BC5A9B68EF7A}"/>
            </a:ext>
          </a:extLst>
        </xdr:cNvPr>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3" name="直線コネクタ 462">
          <a:extLst>
            <a:ext uri="{FF2B5EF4-FFF2-40B4-BE49-F238E27FC236}">
              <a16:creationId xmlns:a16="http://schemas.microsoft.com/office/drawing/2014/main" id="{024812DC-00E3-4CEF-9F80-5EE294D833CE}"/>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4" name="テキスト ボックス 463">
          <a:extLst>
            <a:ext uri="{FF2B5EF4-FFF2-40B4-BE49-F238E27FC236}">
              <a16:creationId xmlns:a16="http://schemas.microsoft.com/office/drawing/2014/main" id="{C58230AE-280A-4B72-8D8B-59AEF2B50384}"/>
            </a:ext>
          </a:extLst>
        </xdr:cNvPr>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5" name="直線コネクタ 464">
          <a:extLst>
            <a:ext uri="{FF2B5EF4-FFF2-40B4-BE49-F238E27FC236}">
              <a16:creationId xmlns:a16="http://schemas.microsoft.com/office/drawing/2014/main" id="{243F97E0-9741-45BE-BCD5-05B2389573F4}"/>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6" name="テキスト ボックス 465">
          <a:extLst>
            <a:ext uri="{FF2B5EF4-FFF2-40B4-BE49-F238E27FC236}">
              <a16:creationId xmlns:a16="http://schemas.microsoft.com/office/drawing/2014/main" id="{EC401C25-78D9-49DF-AA78-9A995FC8F6F7}"/>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7" name="【認定こども園・幼稚園・保育所】&#10;一人当たり面積グラフ枠">
          <a:extLst>
            <a:ext uri="{FF2B5EF4-FFF2-40B4-BE49-F238E27FC236}">
              <a16:creationId xmlns:a16="http://schemas.microsoft.com/office/drawing/2014/main" id="{AB093AA0-CDCB-4FFF-B03F-BFED1AF76A3E}"/>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41</xdr:row>
      <xdr:rowOff>106680</xdr:rowOff>
    </xdr:to>
    <xdr:cxnSp macro="">
      <xdr:nvCxnSpPr>
        <xdr:cNvPr id="468" name="直線コネクタ 467">
          <a:extLst>
            <a:ext uri="{FF2B5EF4-FFF2-40B4-BE49-F238E27FC236}">
              <a16:creationId xmlns:a16="http://schemas.microsoft.com/office/drawing/2014/main" id="{875DD6D7-EAF1-4C26-B795-085D2A3E5C67}"/>
            </a:ext>
          </a:extLst>
        </xdr:cNvPr>
        <xdr:cNvCxnSpPr/>
      </xdr:nvCxnSpPr>
      <xdr:spPr>
        <a:xfrm flipV="1">
          <a:off x="19509104" y="56007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110507</xdr:rowOff>
    </xdr:from>
    <xdr:ext cx="469744" cy="259045"/>
    <xdr:sp macro="" textlink="">
      <xdr:nvSpPr>
        <xdr:cNvPr id="469" name="【認定こども園・幼稚園・保育所】&#10;一人当たり面積最小値テキスト">
          <a:extLst>
            <a:ext uri="{FF2B5EF4-FFF2-40B4-BE49-F238E27FC236}">
              <a16:creationId xmlns:a16="http://schemas.microsoft.com/office/drawing/2014/main" id="{00593563-3413-4F1D-87F4-F58CAB34C8AD}"/>
            </a:ext>
          </a:extLst>
        </xdr:cNvPr>
        <xdr:cNvSpPr txBox="1"/>
      </xdr:nvSpPr>
      <xdr:spPr>
        <a:xfrm>
          <a:off x="19547840" y="698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106680</xdr:rowOff>
    </xdr:from>
    <xdr:to>
      <xdr:col>116</xdr:col>
      <xdr:colOff>152400</xdr:colOff>
      <xdr:row>41</xdr:row>
      <xdr:rowOff>106680</xdr:rowOff>
    </xdr:to>
    <xdr:cxnSp macro="">
      <xdr:nvCxnSpPr>
        <xdr:cNvPr id="470" name="直線コネクタ 469">
          <a:extLst>
            <a:ext uri="{FF2B5EF4-FFF2-40B4-BE49-F238E27FC236}">
              <a16:creationId xmlns:a16="http://schemas.microsoft.com/office/drawing/2014/main" id="{2957758E-CAEB-43BF-803E-4F79E40F78FD}"/>
            </a:ext>
          </a:extLst>
        </xdr:cNvPr>
        <xdr:cNvCxnSpPr/>
      </xdr:nvCxnSpPr>
      <xdr:spPr>
        <a:xfrm>
          <a:off x="19443700" y="6979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471" name="【認定こども園・幼稚園・保育所】&#10;一人当たり面積最大値テキスト">
          <a:extLst>
            <a:ext uri="{FF2B5EF4-FFF2-40B4-BE49-F238E27FC236}">
              <a16:creationId xmlns:a16="http://schemas.microsoft.com/office/drawing/2014/main" id="{86F42D82-824C-4C4E-AA3B-D1B3AD0DF1E0}"/>
            </a:ext>
          </a:extLst>
        </xdr:cNvPr>
        <xdr:cNvSpPr txBox="1"/>
      </xdr:nvSpPr>
      <xdr:spPr>
        <a:xfrm>
          <a:off x="19547840" y="537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472" name="直線コネクタ 471">
          <a:extLst>
            <a:ext uri="{FF2B5EF4-FFF2-40B4-BE49-F238E27FC236}">
              <a16:creationId xmlns:a16="http://schemas.microsoft.com/office/drawing/2014/main" id="{AB890A97-8165-43E1-B9E0-00F8813D0973}"/>
            </a:ext>
          </a:extLst>
        </xdr:cNvPr>
        <xdr:cNvCxnSpPr/>
      </xdr:nvCxnSpPr>
      <xdr:spPr>
        <a:xfrm>
          <a:off x="19443700" y="56007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29227</xdr:rowOff>
    </xdr:from>
    <xdr:ext cx="469744" cy="259045"/>
    <xdr:sp macro="" textlink="">
      <xdr:nvSpPr>
        <xdr:cNvPr id="473" name="【認定こども園・幼稚園・保育所】&#10;一人当たり面積平均値テキスト">
          <a:extLst>
            <a:ext uri="{FF2B5EF4-FFF2-40B4-BE49-F238E27FC236}">
              <a16:creationId xmlns:a16="http://schemas.microsoft.com/office/drawing/2014/main" id="{0DE4E0EC-C02B-41AE-BCDA-5EC45C3A6CA6}"/>
            </a:ext>
          </a:extLst>
        </xdr:cNvPr>
        <xdr:cNvSpPr txBox="1"/>
      </xdr:nvSpPr>
      <xdr:spPr>
        <a:xfrm>
          <a:off x="19547840" y="6231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6350</xdr:rowOff>
    </xdr:from>
    <xdr:to>
      <xdr:col>116</xdr:col>
      <xdr:colOff>114300</xdr:colOff>
      <xdr:row>38</xdr:row>
      <xdr:rowOff>107950</xdr:rowOff>
    </xdr:to>
    <xdr:sp macro="" textlink="">
      <xdr:nvSpPr>
        <xdr:cNvPr id="474" name="フローチャート: 判断 473">
          <a:extLst>
            <a:ext uri="{FF2B5EF4-FFF2-40B4-BE49-F238E27FC236}">
              <a16:creationId xmlns:a16="http://schemas.microsoft.com/office/drawing/2014/main" id="{24194778-57A0-4E01-B19B-B22A39B6BFF9}"/>
            </a:ext>
          </a:extLst>
        </xdr:cNvPr>
        <xdr:cNvSpPr/>
      </xdr:nvSpPr>
      <xdr:spPr>
        <a:xfrm>
          <a:off x="1945894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29210</xdr:rowOff>
    </xdr:from>
    <xdr:to>
      <xdr:col>112</xdr:col>
      <xdr:colOff>38100</xdr:colOff>
      <xdr:row>38</xdr:row>
      <xdr:rowOff>130810</xdr:rowOff>
    </xdr:to>
    <xdr:sp macro="" textlink="">
      <xdr:nvSpPr>
        <xdr:cNvPr id="475" name="フローチャート: 判断 474">
          <a:extLst>
            <a:ext uri="{FF2B5EF4-FFF2-40B4-BE49-F238E27FC236}">
              <a16:creationId xmlns:a16="http://schemas.microsoft.com/office/drawing/2014/main" id="{EE6BC01E-EE85-4FAE-91AC-672B098F15FE}"/>
            </a:ext>
          </a:extLst>
        </xdr:cNvPr>
        <xdr:cNvSpPr/>
      </xdr:nvSpPr>
      <xdr:spPr>
        <a:xfrm>
          <a:off x="18735040" y="63995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25400</xdr:rowOff>
    </xdr:from>
    <xdr:to>
      <xdr:col>107</xdr:col>
      <xdr:colOff>101600</xdr:colOff>
      <xdr:row>38</xdr:row>
      <xdr:rowOff>127000</xdr:rowOff>
    </xdr:to>
    <xdr:sp macro="" textlink="">
      <xdr:nvSpPr>
        <xdr:cNvPr id="476" name="フローチャート: 判断 475">
          <a:extLst>
            <a:ext uri="{FF2B5EF4-FFF2-40B4-BE49-F238E27FC236}">
              <a16:creationId xmlns:a16="http://schemas.microsoft.com/office/drawing/2014/main" id="{31705914-ED04-4BA0-B01C-3B67F4C0E812}"/>
            </a:ext>
          </a:extLst>
        </xdr:cNvPr>
        <xdr:cNvSpPr/>
      </xdr:nvSpPr>
      <xdr:spPr>
        <a:xfrm>
          <a:off x="1793748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44450</xdr:rowOff>
    </xdr:from>
    <xdr:to>
      <xdr:col>102</xdr:col>
      <xdr:colOff>165100</xdr:colOff>
      <xdr:row>38</xdr:row>
      <xdr:rowOff>146050</xdr:rowOff>
    </xdr:to>
    <xdr:sp macro="" textlink="">
      <xdr:nvSpPr>
        <xdr:cNvPr id="477" name="フローチャート: 判断 476">
          <a:extLst>
            <a:ext uri="{FF2B5EF4-FFF2-40B4-BE49-F238E27FC236}">
              <a16:creationId xmlns:a16="http://schemas.microsoft.com/office/drawing/2014/main" id="{1859D933-DE1D-45F7-8867-54313D734412}"/>
            </a:ext>
          </a:extLst>
        </xdr:cNvPr>
        <xdr:cNvSpPr/>
      </xdr:nvSpPr>
      <xdr:spPr>
        <a:xfrm>
          <a:off x="1716278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33020</xdr:rowOff>
    </xdr:from>
    <xdr:to>
      <xdr:col>98</xdr:col>
      <xdr:colOff>38100</xdr:colOff>
      <xdr:row>38</xdr:row>
      <xdr:rowOff>134620</xdr:rowOff>
    </xdr:to>
    <xdr:sp macro="" textlink="">
      <xdr:nvSpPr>
        <xdr:cNvPr id="478" name="フローチャート: 判断 477">
          <a:extLst>
            <a:ext uri="{FF2B5EF4-FFF2-40B4-BE49-F238E27FC236}">
              <a16:creationId xmlns:a16="http://schemas.microsoft.com/office/drawing/2014/main" id="{73D63D9F-D21E-41E4-99F5-6024A48A8E04}"/>
            </a:ext>
          </a:extLst>
        </xdr:cNvPr>
        <xdr:cNvSpPr/>
      </xdr:nvSpPr>
      <xdr:spPr>
        <a:xfrm>
          <a:off x="16388080" y="64033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75BFD6A1-09D1-4DD4-AE27-C23C94891F07}"/>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513A0288-4AF1-4B9B-A239-5639A4F72516}"/>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2FF351B0-5744-4E0F-93BB-C404F535458A}"/>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2FD431C0-6CD2-4E5B-A254-093E5B8945E3}"/>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9C994A3D-0EB9-4254-A3AD-E30E209C9D5F}"/>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78740</xdr:rowOff>
    </xdr:from>
    <xdr:to>
      <xdr:col>116</xdr:col>
      <xdr:colOff>114300</xdr:colOff>
      <xdr:row>41</xdr:row>
      <xdr:rowOff>8890</xdr:rowOff>
    </xdr:to>
    <xdr:sp macro="" textlink="">
      <xdr:nvSpPr>
        <xdr:cNvPr id="484" name="楕円 483">
          <a:extLst>
            <a:ext uri="{FF2B5EF4-FFF2-40B4-BE49-F238E27FC236}">
              <a16:creationId xmlns:a16="http://schemas.microsoft.com/office/drawing/2014/main" id="{FF8B54E2-8BC6-4072-8D89-6A27A5F6B8F7}"/>
            </a:ext>
          </a:extLst>
        </xdr:cNvPr>
        <xdr:cNvSpPr/>
      </xdr:nvSpPr>
      <xdr:spPr>
        <a:xfrm>
          <a:off x="19458940" y="67843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57167</xdr:rowOff>
    </xdr:from>
    <xdr:ext cx="469744" cy="259045"/>
    <xdr:sp macro="" textlink="">
      <xdr:nvSpPr>
        <xdr:cNvPr id="485" name="【認定こども園・幼稚園・保育所】&#10;一人当たり面積該当値テキスト">
          <a:extLst>
            <a:ext uri="{FF2B5EF4-FFF2-40B4-BE49-F238E27FC236}">
              <a16:creationId xmlns:a16="http://schemas.microsoft.com/office/drawing/2014/main" id="{97051B4F-8BFC-437E-A3D7-6FFFD10C08A1}"/>
            </a:ext>
          </a:extLst>
        </xdr:cNvPr>
        <xdr:cNvSpPr txBox="1"/>
      </xdr:nvSpPr>
      <xdr:spPr>
        <a:xfrm>
          <a:off x="19547840"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82550</xdr:rowOff>
    </xdr:from>
    <xdr:to>
      <xdr:col>112</xdr:col>
      <xdr:colOff>38100</xdr:colOff>
      <xdr:row>41</xdr:row>
      <xdr:rowOff>12700</xdr:rowOff>
    </xdr:to>
    <xdr:sp macro="" textlink="">
      <xdr:nvSpPr>
        <xdr:cNvPr id="486" name="楕円 485">
          <a:extLst>
            <a:ext uri="{FF2B5EF4-FFF2-40B4-BE49-F238E27FC236}">
              <a16:creationId xmlns:a16="http://schemas.microsoft.com/office/drawing/2014/main" id="{C5569AAB-1785-49DA-8E28-1A9D7A681FA4}"/>
            </a:ext>
          </a:extLst>
        </xdr:cNvPr>
        <xdr:cNvSpPr/>
      </xdr:nvSpPr>
      <xdr:spPr>
        <a:xfrm>
          <a:off x="18735040" y="67881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129540</xdr:rowOff>
    </xdr:from>
    <xdr:to>
      <xdr:col>116</xdr:col>
      <xdr:colOff>63500</xdr:colOff>
      <xdr:row>40</xdr:row>
      <xdr:rowOff>133350</xdr:rowOff>
    </xdr:to>
    <xdr:cxnSp macro="">
      <xdr:nvCxnSpPr>
        <xdr:cNvPr id="487" name="直線コネクタ 486">
          <a:extLst>
            <a:ext uri="{FF2B5EF4-FFF2-40B4-BE49-F238E27FC236}">
              <a16:creationId xmlns:a16="http://schemas.microsoft.com/office/drawing/2014/main" id="{74F9C4AE-351D-4E5D-ADB3-C150C5EF6502}"/>
            </a:ext>
          </a:extLst>
        </xdr:cNvPr>
        <xdr:cNvCxnSpPr/>
      </xdr:nvCxnSpPr>
      <xdr:spPr>
        <a:xfrm flipV="1">
          <a:off x="18778220" y="6835140"/>
          <a:ext cx="7315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86360</xdr:rowOff>
    </xdr:from>
    <xdr:to>
      <xdr:col>107</xdr:col>
      <xdr:colOff>101600</xdr:colOff>
      <xdr:row>41</xdr:row>
      <xdr:rowOff>16510</xdr:rowOff>
    </xdr:to>
    <xdr:sp macro="" textlink="">
      <xdr:nvSpPr>
        <xdr:cNvPr id="488" name="楕円 487">
          <a:extLst>
            <a:ext uri="{FF2B5EF4-FFF2-40B4-BE49-F238E27FC236}">
              <a16:creationId xmlns:a16="http://schemas.microsoft.com/office/drawing/2014/main" id="{AC609601-53DE-4170-B002-A0C6307EA4F7}"/>
            </a:ext>
          </a:extLst>
        </xdr:cNvPr>
        <xdr:cNvSpPr/>
      </xdr:nvSpPr>
      <xdr:spPr>
        <a:xfrm>
          <a:off x="17937480" y="67919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133350</xdr:rowOff>
    </xdr:from>
    <xdr:to>
      <xdr:col>111</xdr:col>
      <xdr:colOff>177800</xdr:colOff>
      <xdr:row>40</xdr:row>
      <xdr:rowOff>137160</xdr:rowOff>
    </xdr:to>
    <xdr:cxnSp macro="">
      <xdr:nvCxnSpPr>
        <xdr:cNvPr id="489" name="直線コネクタ 488">
          <a:extLst>
            <a:ext uri="{FF2B5EF4-FFF2-40B4-BE49-F238E27FC236}">
              <a16:creationId xmlns:a16="http://schemas.microsoft.com/office/drawing/2014/main" id="{6710C22C-58CC-4E44-9218-D107F003B0D3}"/>
            </a:ext>
          </a:extLst>
        </xdr:cNvPr>
        <xdr:cNvCxnSpPr/>
      </xdr:nvCxnSpPr>
      <xdr:spPr>
        <a:xfrm flipV="1">
          <a:off x="17988280" y="683895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90170</xdr:rowOff>
    </xdr:from>
    <xdr:to>
      <xdr:col>102</xdr:col>
      <xdr:colOff>165100</xdr:colOff>
      <xdr:row>41</xdr:row>
      <xdr:rowOff>20320</xdr:rowOff>
    </xdr:to>
    <xdr:sp macro="" textlink="">
      <xdr:nvSpPr>
        <xdr:cNvPr id="490" name="楕円 489">
          <a:extLst>
            <a:ext uri="{FF2B5EF4-FFF2-40B4-BE49-F238E27FC236}">
              <a16:creationId xmlns:a16="http://schemas.microsoft.com/office/drawing/2014/main" id="{7027B902-A49A-4355-80D0-A226711CC8AE}"/>
            </a:ext>
          </a:extLst>
        </xdr:cNvPr>
        <xdr:cNvSpPr/>
      </xdr:nvSpPr>
      <xdr:spPr>
        <a:xfrm>
          <a:off x="17162780" y="67957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137160</xdr:rowOff>
    </xdr:from>
    <xdr:to>
      <xdr:col>107</xdr:col>
      <xdr:colOff>50800</xdr:colOff>
      <xdr:row>40</xdr:row>
      <xdr:rowOff>140970</xdr:rowOff>
    </xdr:to>
    <xdr:cxnSp macro="">
      <xdr:nvCxnSpPr>
        <xdr:cNvPr id="491" name="直線コネクタ 490">
          <a:extLst>
            <a:ext uri="{FF2B5EF4-FFF2-40B4-BE49-F238E27FC236}">
              <a16:creationId xmlns:a16="http://schemas.microsoft.com/office/drawing/2014/main" id="{B868D0BE-0134-48D8-B96A-FB9EF2095A7C}"/>
            </a:ext>
          </a:extLst>
        </xdr:cNvPr>
        <xdr:cNvCxnSpPr/>
      </xdr:nvCxnSpPr>
      <xdr:spPr>
        <a:xfrm flipV="1">
          <a:off x="17213580" y="6842760"/>
          <a:ext cx="7747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90170</xdr:rowOff>
    </xdr:from>
    <xdr:to>
      <xdr:col>98</xdr:col>
      <xdr:colOff>38100</xdr:colOff>
      <xdr:row>41</xdr:row>
      <xdr:rowOff>20320</xdr:rowOff>
    </xdr:to>
    <xdr:sp macro="" textlink="">
      <xdr:nvSpPr>
        <xdr:cNvPr id="492" name="楕円 491">
          <a:extLst>
            <a:ext uri="{FF2B5EF4-FFF2-40B4-BE49-F238E27FC236}">
              <a16:creationId xmlns:a16="http://schemas.microsoft.com/office/drawing/2014/main" id="{D1E8F3D4-7A8C-4F12-9686-DCA42115860F}"/>
            </a:ext>
          </a:extLst>
        </xdr:cNvPr>
        <xdr:cNvSpPr/>
      </xdr:nvSpPr>
      <xdr:spPr>
        <a:xfrm>
          <a:off x="16388080" y="67957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140970</xdr:rowOff>
    </xdr:from>
    <xdr:to>
      <xdr:col>102</xdr:col>
      <xdr:colOff>114300</xdr:colOff>
      <xdr:row>40</xdr:row>
      <xdr:rowOff>140970</xdr:rowOff>
    </xdr:to>
    <xdr:cxnSp macro="">
      <xdr:nvCxnSpPr>
        <xdr:cNvPr id="493" name="直線コネクタ 492">
          <a:extLst>
            <a:ext uri="{FF2B5EF4-FFF2-40B4-BE49-F238E27FC236}">
              <a16:creationId xmlns:a16="http://schemas.microsoft.com/office/drawing/2014/main" id="{B7424D63-FB56-4CB5-A99F-90F03A2FA5C3}"/>
            </a:ext>
          </a:extLst>
        </xdr:cNvPr>
        <xdr:cNvCxnSpPr/>
      </xdr:nvCxnSpPr>
      <xdr:spPr>
        <a:xfrm>
          <a:off x="16431260" y="684657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147337</xdr:rowOff>
    </xdr:from>
    <xdr:ext cx="469744" cy="259045"/>
    <xdr:sp macro="" textlink="">
      <xdr:nvSpPr>
        <xdr:cNvPr id="494" name="n_1aveValue【認定こども園・幼稚園・保育所】&#10;一人当たり面積">
          <a:extLst>
            <a:ext uri="{FF2B5EF4-FFF2-40B4-BE49-F238E27FC236}">
              <a16:creationId xmlns:a16="http://schemas.microsoft.com/office/drawing/2014/main" id="{A6192B26-20A5-42CF-8F26-A8F34C8DD0FB}"/>
            </a:ext>
          </a:extLst>
        </xdr:cNvPr>
        <xdr:cNvSpPr txBox="1"/>
      </xdr:nvSpPr>
      <xdr:spPr>
        <a:xfrm>
          <a:off x="18561127"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143527</xdr:rowOff>
    </xdr:from>
    <xdr:ext cx="469744" cy="259045"/>
    <xdr:sp macro="" textlink="">
      <xdr:nvSpPr>
        <xdr:cNvPr id="495" name="n_2aveValue【認定こども園・幼稚園・保育所】&#10;一人当たり面積">
          <a:extLst>
            <a:ext uri="{FF2B5EF4-FFF2-40B4-BE49-F238E27FC236}">
              <a16:creationId xmlns:a16="http://schemas.microsoft.com/office/drawing/2014/main" id="{64D01079-0F95-4F7A-AEBE-BD30631EDA85}"/>
            </a:ext>
          </a:extLst>
        </xdr:cNvPr>
        <xdr:cNvSpPr txBox="1"/>
      </xdr:nvSpPr>
      <xdr:spPr>
        <a:xfrm>
          <a:off x="1777626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162577</xdr:rowOff>
    </xdr:from>
    <xdr:ext cx="469744" cy="259045"/>
    <xdr:sp macro="" textlink="">
      <xdr:nvSpPr>
        <xdr:cNvPr id="496" name="n_3aveValue【認定こども園・幼稚園・保育所】&#10;一人当たり面積">
          <a:extLst>
            <a:ext uri="{FF2B5EF4-FFF2-40B4-BE49-F238E27FC236}">
              <a16:creationId xmlns:a16="http://schemas.microsoft.com/office/drawing/2014/main" id="{50D661A3-5F63-45DE-9C23-2409696CFD37}"/>
            </a:ext>
          </a:extLst>
        </xdr:cNvPr>
        <xdr:cNvSpPr txBox="1"/>
      </xdr:nvSpPr>
      <xdr:spPr>
        <a:xfrm>
          <a:off x="17001567" y="6197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151147</xdr:rowOff>
    </xdr:from>
    <xdr:ext cx="469744" cy="259045"/>
    <xdr:sp macro="" textlink="">
      <xdr:nvSpPr>
        <xdr:cNvPr id="497" name="n_4aveValue【認定こども園・幼稚園・保育所】&#10;一人当たり面積">
          <a:extLst>
            <a:ext uri="{FF2B5EF4-FFF2-40B4-BE49-F238E27FC236}">
              <a16:creationId xmlns:a16="http://schemas.microsoft.com/office/drawing/2014/main" id="{BA22D44C-29D5-4883-B1EF-F804C74B77ED}"/>
            </a:ext>
          </a:extLst>
        </xdr:cNvPr>
        <xdr:cNvSpPr txBox="1"/>
      </xdr:nvSpPr>
      <xdr:spPr>
        <a:xfrm>
          <a:off x="16226867" y="618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3827</xdr:rowOff>
    </xdr:from>
    <xdr:ext cx="469744" cy="259045"/>
    <xdr:sp macro="" textlink="">
      <xdr:nvSpPr>
        <xdr:cNvPr id="498" name="n_1mainValue【認定こども園・幼稚園・保育所】&#10;一人当たり面積">
          <a:extLst>
            <a:ext uri="{FF2B5EF4-FFF2-40B4-BE49-F238E27FC236}">
              <a16:creationId xmlns:a16="http://schemas.microsoft.com/office/drawing/2014/main" id="{2D6046C3-CCD4-421C-81D1-BD906D316CB5}"/>
            </a:ext>
          </a:extLst>
        </xdr:cNvPr>
        <xdr:cNvSpPr txBox="1"/>
      </xdr:nvSpPr>
      <xdr:spPr>
        <a:xfrm>
          <a:off x="18561127" y="687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7637</xdr:rowOff>
    </xdr:from>
    <xdr:ext cx="469744" cy="259045"/>
    <xdr:sp macro="" textlink="">
      <xdr:nvSpPr>
        <xdr:cNvPr id="499" name="n_2mainValue【認定こども園・幼稚園・保育所】&#10;一人当たり面積">
          <a:extLst>
            <a:ext uri="{FF2B5EF4-FFF2-40B4-BE49-F238E27FC236}">
              <a16:creationId xmlns:a16="http://schemas.microsoft.com/office/drawing/2014/main" id="{A0A3E0C2-082C-4577-99B2-84E06AC113E6}"/>
            </a:ext>
          </a:extLst>
        </xdr:cNvPr>
        <xdr:cNvSpPr txBox="1"/>
      </xdr:nvSpPr>
      <xdr:spPr>
        <a:xfrm>
          <a:off x="17776267" y="688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11447</xdr:rowOff>
    </xdr:from>
    <xdr:ext cx="469744" cy="259045"/>
    <xdr:sp macro="" textlink="">
      <xdr:nvSpPr>
        <xdr:cNvPr id="500" name="n_3mainValue【認定こども園・幼稚園・保育所】&#10;一人当たり面積">
          <a:extLst>
            <a:ext uri="{FF2B5EF4-FFF2-40B4-BE49-F238E27FC236}">
              <a16:creationId xmlns:a16="http://schemas.microsoft.com/office/drawing/2014/main" id="{09510C11-5211-4831-8E84-CA29C517DBB5}"/>
            </a:ext>
          </a:extLst>
        </xdr:cNvPr>
        <xdr:cNvSpPr txBox="1"/>
      </xdr:nvSpPr>
      <xdr:spPr>
        <a:xfrm>
          <a:off x="1700156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11447</xdr:rowOff>
    </xdr:from>
    <xdr:ext cx="469744" cy="259045"/>
    <xdr:sp macro="" textlink="">
      <xdr:nvSpPr>
        <xdr:cNvPr id="501" name="n_4mainValue【認定こども園・幼稚園・保育所】&#10;一人当たり面積">
          <a:extLst>
            <a:ext uri="{FF2B5EF4-FFF2-40B4-BE49-F238E27FC236}">
              <a16:creationId xmlns:a16="http://schemas.microsoft.com/office/drawing/2014/main" id="{ECFB60D2-684C-4068-9997-F7F607659DB0}"/>
            </a:ext>
          </a:extLst>
        </xdr:cNvPr>
        <xdr:cNvSpPr txBox="1"/>
      </xdr:nvSpPr>
      <xdr:spPr>
        <a:xfrm>
          <a:off x="1622686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a:extLst>
            <a:ext uri="{FF2B5EF4-FFF2-40B4-BE49-F238E27FC236}">
              <a16:creationId xmlns:a16="http://schemas.microsoft.com/office/drawing/2014/main" id="{47736E49-98CC-46DE-A995-32132F32F926}"/>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a:extLst>
            <a:ext uri="{FF2B5EF4-FFF2-40B4-BE49-F238E27FC236}">
              <a16:creationId xmlns:a16="http://schemas.microsoft.com/office/drawing/2014/main" id="{E0C7DFA5-A749-4586-9398-2488E6357B7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a:extLst>
            <a:ext uri="{FF2B5EF4-FFF2-40B4-BE49-F238E27FC236}">
              <a16:creationId xmlns:a16="http://schemas.microsoft.com/office/drawing/2014/main" id="{528EC21A-590F-4E8F-B3A5-9D981C9B0EEA}"/>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a:extLst>
            <a:ext uri="{FF2B5EF4-FFF2-40B4-BE49-F238E27FC236}">
              <a16:creationId xmlns:a16="http://schemas.microsoft.com/office/drawing/2014/main" id="{88959EBE-9958-4C80-A6B8-484A2C2CD821}"/>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a:extLst>
            <a:ext uri="{FF2B5EF4-FFF2-40B4-BE49-F238E27FC236}">
              <a16:creationId xmlns:a16="http://schemas.microsoft.com/office/drawing/2014/main" id="{637B2BFC-F2E7-4852-B2A9-74BA1F523F9C}"/>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a:extLst>
            <a:ext uri="{FF2B5EF4-FFF2-40B4-BE49-F238E27FC236}">
              <a16:creationId xmlns:a16="http://schemas.microsoft.com/office/drawing/2014/main" id="{6BAC4E0F-5F96-4A74-990C-A0B69B4071A2}"/>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a:extLst>
            <a:ext uri="{FF2B5EF4-FFF2-40B4-BE49-F238E27FC236}">
              <a16:creationId xmlns:a16="http://schemas.microsoft.com/office/drawing/2014/main" id="{67C1D4B6-0E58-4B11-BFFC-4B5A5D017E5F}"/>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a:extLst>
            <a:ext uri="{FF2B5EF4-FFF2-40B4-BE49-F238E27FC236}">
              <a16:creationId xmlns:a16="http://schemas.microsoft.com/office/drawing/2014/main" id="{33158FB1-A2A5-42E7-8C3B-CA20D30739D5}"/>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a:extLst>
            <a:ext uri="{FF2B5EF4-FFF2-40B4-BE49-F238E27FC236}">
              <a16:creationId xmlns:a16="http://schemas.microsoft.com/office/drawing/2014/main" id="{528889E3-B916-4A0B-87C9-AD446146D586}"/>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a:extLst>
            <a:ext uri="{FF2B5EF4-FFF2-40B4-BE49-F238E27FC236}">
              <a16:creationId xmlns:a16="http://schemas.microsoft.com/office/drawing/2014/main" id="{33E2EA52-EDAD-4E28-8C07-81A450B1878C}"/>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2" name="テキスト ボックス 511">
          <a:extLst>
            <a:ext uri="{FF2B5EF4-FFF2-40B4-BE49-F238E27FC236}">
              <a16:creationId xmlns:a16="http://schemas.microsoft.com/office/drawing/2014/main" id="{8E746708-9510-4E0E-9196-4B95C6A014EF}"/>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513" name="直線コネクタ 512">
          <a:extLst>
            <a:ext uri="{FF2B5EF4-FFF2-40B4-BE49-F238E27FC236}">
              <a16:creationId xmlns:a16="http://schemas.microsoft.com/office/drawing/2014/main" id="{BE208DCF-E460-4694-9AD5-DD5A9C52EABB}"/>
            </a:ext>
          </a:extLst>
        </xdr:cNvPr>
        <xdr:cNvCxnSpPr/>
      </xdr:nvCxnSpPr>
      <xdr:spPr>
        <a:xfrm>
          <a:off x="10960100" y="10896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514" name="テキスト ボックス 513">
          <a:extLst>
            <a:ext uri="{FF2B5EF4-FFF2-40B4-BE49-F238E27FC236}">
              <a16:creationId xmlns:a16="http://schemas.microsoft.com/office/drawing/2014/main" id="{A3E2D1D0-4F60-42B6-80C1-110BEFC19F08}"/>
            </a:ext>
          </a:extLst>
        </xdr:cNvPr>
        <xdr:cNvSpPr txBox="1"/>
      </xdr:nvSpPr>
      <xdr:spPr>
        <a:xfrm>
          <a:off x="10602761" y="10758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15" name="直線コネクタ 514">
          <a:extLst>
            <a:ext uri="{FF2B5EF4-FFF2-40B4-BE49-F238E27FC236}">
              <a16:creationId xmlns:a16="http://schemas.microsoft.com/office/drawing/2014/main" id="{EC2D00D0-E51D-47F7-B418-18309DF2DC89}"/>
            </a:ext>
          </a:extLst>
        </xdr:cNvPr>
        <xdr:cNvCxnSpPr/>
      </xdr:nvCxnSpPr>
      <xdr:spPr>
        <a:xfrm>
          <a:off x="10960100" y="10618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16" name="テキスト ボックス 515">
          <a:extLst>
            <a:ext uri="{FF2B5EF4-FFF2-40B4-BE49-F238E27FC236}">
              <a16:creationId xmlns:a16="http://schemas.microsoft.com/office/drawing/2014/main" id="{E99E9675-15BE-45BA-9B6B-15582C7E6518}"/>
            </a:ext>
          </a:extLst>
        </xdr:cNvPr>
        <xdr:cNvSpPr txBox="1"/>
      </xdr:nvSpPr>
      <xdr:spPr>
        <a:xfrm>
          <a:off x="10602761" y="10480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517" name="直線コネクタ 516">
          <a:extLst>
            <a:ext uri="{FF2B5EF4-FFF2-40B4-BE49-F238E27FC236}">
              <a16:creationId xmlns:a16="http://schemas.microsoft.com/office/drawing/2014/main" id="{3ECEC4AE-A079-41C4-B639-3DD4D6C71CC3}"/>
            </a:ext>
          </a:extLst>
        </xdr:cNvPr>
        <xdr:cNvCxnSpPr/>
      </xdr:nvCxnSpPr>
      <xdr:spPr>
        <a:xfrm>
          <a:off x="10960100" y="10340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518" name="テキスト ボックス 517">
          <a:extLst>
            <a:ext uri="{FF2B5EF4-FFF2-40B4-BE49-F238E27FC236}">
              <a16:creationId xmlns:a16="http://schemas.microsoft.com/office/drawing/2014/main" id="{DB55835D-E9FD-4CCA-A8F7-6A43B32C4881}"/>
            </a:ext>
          </a:extLst>
        </xdr:cNvPr>
        <xdr:cNvSpPr txBox="1"/>
      </xdr:nvSpPr>
      <xdr:spPr>
        <a:xfrm>
          <a:off x="10602761" y="10201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9" name="直線コネクタ 518">
          <a:extLst>
            <a:ext uri="{FF2B5EF4-FFF2-40B4-BE49-F238E27FC236}">
              <a16:creationId xmlns:a16="http://schemas.microsoft.com/office/drawing/2014/main" id="{86695CC3-07EC-42EF-91F0-C2D9FDC784DE}"/>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0" name="テキスト ボックス 519">
          <a:extLst>
            <a:ext uri="{FF2B5EF4-FFF2-40B4-BE49-F238E27FC236}">
              <a16:creationId xmlns:a16="http://schemas.microsoft.com/office/drawing/2014/main" id="{E150BCB3-6F87-459A-A5CE-1FA8A2B04A82}"/>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521" name="直線コネクタ 520">
          <a:extLst>
            <a:ext uri="{FF2B5EF4-FFF2-40B4-BE49-F238E27FC236}">
              <a16:creationId xmlns:a16="http://schemas.microsoft.com/office/drawing/2014/main" id="{C368C3F6-6759-4FCB-BBDF-13BB06F1FADF}"/>
            </a:ext>
          </a:extLst>
        </xdr:cNvPr>
        <xdr:cNvCxnSpPr/>
      </xdr:nvCxnSpPr>
      <xdr:spPr>
        <a:xfrm>
          <a:off x="10960100" y="9780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522" name="テキスト ボックス 521">
          <a:extLst>
            <a:ext uri="{FF2B5EF4-FFF2-40B4-BE49-F238E27FC236}">
              <a16:creationId xmlns:a16="http://schemas.microsoft.com/office/drawing/2014/main" id="{152BBE1C-6BA8-4F44-9E9C-F0B52C05557F}"/>
            </a:ext>
          </a:extLst>
        </xdr:cNvPr>
        <xdr:cNvSpPr txBox="1"/>
      </xdr:nvSpPr>
      <xdr:spPr>
        <a:xfrm>
          <a:off x="10602761" y="9641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23" name="直線コネクタ 522">
          <a:extLst>
            <a:ext uri="{FF2B5EF4-FFF2-40B4-BE49-F238E27FC236}">
              <a16:creationId xmlns:a16="http://schemas.microsoft.com/office/drawing/2014/main" id="{5D035559-BFDB-49C9-84AC-A944451F0584}"/>
            </a:ext>
          </a:extLst>
        </xdr:cNvPr>
        <xdr:cNvCxnSpPr/>
      </xdr:nvCxnSpPr>
      <xdr:spPr>
        <a:xfrm>
          <a:off x="10960100" y="9502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24" name="テキスト ボックス 523">
          <a:extLst>
            <a:ext uri="{FF2B5EF4-FFF2-40B4-BE49-F238E27FC236}">
              <a16:creationId xmlns:a16="http://schemas.microsoft.com/office/drawing/2014/main" id="{CD4FF7D5-9CA9-4C53-8A8B-2F3A800FF408}"/>
            </a:ext>
          </a:extLst>
        </xdr:cNvPr>
        <xdr:cNvSpPr txBox="1"/>
      </xdr:nvSpPr>
      <xdr:spPr>
        <a:xfrm>
          <a:off x="10602761" y="9363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525" name="直線コネクタ 524">
          <a:extLst>
            <a:ext uri="{FF2B5EF4-FFF2-40B4-BE49-F238E27FC236}">
              <a16:creationId xmlns:a16="http://schemas.microsoft.com/office/drawing/2014/main" id="{4381C50C-FFCE-4229-B34C-FBA774ED4543}"/>
            </a:ext>
          </a:extLst>
        </xdr:cNvPr>
        <xdr:cNvCxnSpPr/>
      </xdr:nvCxnSpPr>
      <xdr:spPr>
        <a:xfrm>
          <a:off x="10960100" y="922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526" name="テキスト ボックス 525">
          <a:extLst>
            <a:ext uri="{FF2B5EF4-FFF2-40B4-BE49-F238E27FC236}">
              <a16:creationId xmlns:a16="http://schemas.microsoft.com/office/drawing/2014/main" id="{A458E4F3-B446-4F5F-BC8B-E08B45B30420}"/>
            </a:ext>
          </a:extLst>
        </xdr:cNvPr>
        <xdr:cNvSpPr txBox="1"/>
      </xdr:nvSpPr>
      <xdr:spPr>
        <a:xfrm>
          <a:off x="10602761" y="908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876E8FE7-BBEE-47AB-8FB3-DBE48966B187}"/>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a:extLst>
            <a:ext uri="{FF2B5EF4-FFF2-40B4-BE49-F238E27FC236}">
              <a16:creationId xmlns:a16="http://schemas.microsoft.com/office/drawing/2014/main" id="{194D8033-0995-455C-B472-53CF2718AE6A}"/>
            </a:ext>
          </a:extLst>
        </xdr:cNvPr>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a:extLst>
            <a:ext uri="{FF2B5EF4-FFF2-40B4-BE49-F238E27FC236}">
              <a16:creationId xmlns:a16="http://schemas.microsoft.com/office/drawing/2014/main" id="{D737D124-0DD3-4E3C-8360-6B9E88260FAE}"/>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120015</xdr:rowOff>
    </xdr:from>
    <xdr:to>
      <xdr:col>85</xdr:col>
      <xdr:colOff>126364</xdr:colOff>
      <xdr:row>63</xdr:row>
      <xdr:rowOff>137160</xdr:rowOff>
    </xdr:to>
    <xdr:cxnSp macro="">
      <xdr:nvCxnSpPr>
        <xdr:cNvPr id="530" name="直線コネクタ 529">
          <a:extLst>
            <a:ext uri="{FF2B5EF4-FFF2-40B4-BE49-F238E27FC236}">
              <a16:creationId xmlns:a16="http://schemas.microsoft.com/office/drawing/2014/main" id="{064186B6-CA59-432D-9870-37D623353861}"/>
            </a:ext>
          </a:extLst>
        </xdr:cNvPr>
        <xdr:cNvCxnSpPr/>
      </xdr:nvCxnSpPr>
      <xdr:spPr>
        <a:xfrm flipV="1">
          <a:off x="14375764" y="9340215"/>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140987</xdr:rowOff>
    </xdr:from>
    <xdr:ext cx="405111" cy="259045"/>
    <xdr:sp macro="" textlink="">
      <xdr:nvSpPr>
        <xdr:cNvPr id="531" name="【学校施設】&#10;有形固定資産減価償却率最小値テキスト">
          <a:extLst>
            <a:ext uri="{FF2B5EF4-FFF2-40B4-BE49-F238E27FC236}">
              <a16:creationId xmlns:a16="http://schemas.microsoft.com/office/drawing/2014/main" id="{2B1DD8D6-3EAE-48C1-A6CA-CC973C555806}"/>
            </a:ext>
          </a:extLst>
        </xdr:cNvPr>
        <xdr:cNvSpPr txBox="1"/>
      </xdr:nvSpPr>
      <xdr:spPr>
        <a:xfrm>
          <a:off x="14414500" y="1070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137160</xdr:rowOff>
    </xdr:from>
    <xdr:to>
      <xdr:col>86</xdr:col>
      <xdr:colOff>25400</xdr:colOff>
      <xdr:row>63</xdr:row>
      <xdr:rowOff>137160</xdr:rowOff>
    </xdr:to>
    <xdr:cxnSp macro="">
      <xdr:nvCxnSpPr>
        <xdr:cNvPr id="532" name="直線コネクタ 531">
          <a:extLst>
            <a:ext uri="{FF2B5EF4-FFF2-40B4-BE49-F238E27FC236}">
              <a16:creationId xmlns:a16="http://schemas.microsoft.com/office/drawing/2014/main" id="{05EE2ECC-EFEE-4867-9081-016441F188FB}"/>
            </a:ext>
          </a:extLst>
        </xdr:cNvPr>
        <xdr:cNvCxnSpPr/>
      </xdr:nvCxnSpPr>
      <xdr:spPr>
        <a:xfrm>
          <a:off x="14287500" y="106984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66692</xdr:rowOff>
    </xdr:from>
    <xdr:ext cx="405111" cy="259045"/>
    <xdr:sp macro="" textlink="">
      <xdr:nvSpPr>
        <xdr:cNvPr id="533" name="【学校施設】&#10;有形固定資産減価償却率最大値テキスト">
          <a:extLst>
            <a:ext uri="{FF2B5EF4-FFF2-40B4-BE49-F238E27FC236}">
              <a16:creationId xmlns:a16="http://schemas.microsoft.com/office/drawing/2014/main" id="{FCE0D65E-D5DE-42CE-B4A7-40EFEE70E6AC}"/>
            </a:ext>
          </a:extLst>
        </xdr:cNvPr>
        <xdr:cNvSpPr txBox="1"/>
      </xdr:nvSpPr>
      <xdr:spPr>
        <a:xfrm>
          <a:off x="14414500" y="9119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120015</xdr:rowOff>
    </xdr:from>
    <xdr:to>
      <xdr:col>86</xdr:col>
      <xdr:colOff>25400</xdr:colOff>
      <xdr:row>55</xdr:row>
      <xdr:rowOff>120015</xdr:rowOff>
    </xdr:to>
    <xdr:cxnSp macro="">
      <xdr:nvCxnSpPr>
        <xdr:cNvPr id="534" name="直線コネクタ 533">
          <a:extLst>
            <a:ext uri="{FF2B5EF4-FFF2-40B4-BE49-F238E27FC236}">
              <a16:creationId xmlns:a16="http://schemas.microsoft.com/office/drawing/2014/main" id="{F3EB5C45-84FE-4A3B-BF20-E7DC3C7893DF}"/>
            </a:ext>
          </a:extLst>
        </xdr:cNvPr>
        <xdr:cNvCxnSpPr/>
      </xdr:nvCxnSpPr>
      <xdr:spPr>
        <a:xfrm>
          <a:off x="14287500" y="93402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152099</xdr:rowOff>
    </xdr:from>
    <xdr:ext cx="405111" cy="259045"/>
    <xdr:sp macro="" textlink="">
      <xdr:nvSpPr>
        <xdr:cNvPr id="535" name="【学校施設】&#10;有形固定資産減価償却率平均値テキスト">
          <a:extLst>
            <a:ext uri="{FF2B5EF4-FFF2-40B4-BE49-F238E27FC236}">
              <a16:creationId xmlns:a16="http://schemas.microsoft.com/office/drawing/2014/main" id="{974DA44D-F3D6-4E3B-AB93-F80AAFF84107}"/>
            </a:ext>
          </a:extLst>
        </xdr:cNvPr>
        <xdr:cNvSpPr txBox="1"/>
      </xdr:nvSpPr>
      <xdr:spPr>
        <a:xfrm>
          <a:off x="14414500" y="9875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129222</xdr:rowOff>
    </xdr:from>
    <xdr:to>
      <xdr:col>85</xdr:col>
      <xdr:colOff>177800</xdr:colOff>
      <xdr:row>60</xdr:row>
      <xdr:rowOff>59372</xdr:rowOff>
    </xdr:to>
    <xdr:sp macro="" textlink="">
      <xdr:nvSpPr>
        <xdr:cNvPr id="536" name="フローチャート: 判断 535">
          <a:extLst>
            <a:ext uri="{FF2B5EF4-FFF2-40B4-BE49-F238E27FC236}">
              <a16:creationId xmlns:a16="http://schemas.microsoft.com/office/drawing/2014/main" id="{ACF8EA64-9C74-46EB-BBDB-90676768B17F}"/>
            </a:ext>
          </a:extLst>
        </xdr:cNvPr>
        <xdr:cNvSpPr/>
      </xdr:nvSpPr>
      <xdr:spPr>
        <a:xfrm>
          <a:off x="14325600" y="1001998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40640</xdr:rowOff>
    </xdr:from>
    <xdr:to>
      <xdr:col>81</xdr:col>
      <xdr:colOff>101600</xdr:colOff>
      <xdr:row>59</xdr:row>
      <xdr:rowOff>142240</xdr:rowOff>
    </xdr:to>
    <xdr:sp macro="" textlink="">
      <xdr:nvSpPr>
        <xdr:cNvPr id="537" name="フローチャート: 判断 536">
          <a:extLst>
            <a:ext uri="{FF2B5EF4-FFF2-40B4-BE49-F238E27FC236}">
              <a16:creationId xmlns:a16="http://schemas.microsoft.com/office/drawing/2014/main" id="{04950BFB-578B-4CCF-9A15-5877A1C54BE2}"/>
            </a:ext>
          </a:extLst>
        </xdr:cNvPr>
        <xdr:cNvSpPr/>
      </xdr:nvSpPr>
      <xdr:spPr>
        <a:xfrm>
          <a:off x="1357884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74930</xdr:rowOff>
    </xdr:from>
    <xdr:to>
      <xdr:col>76</xdr:col>
      <xdr:colOff>165100</xdr:colOff>
      <xdr:row>60</xdr:row>
      <xdr:rowOff>5080</xdr:rowOff>
    </xdr:to>
    <xdr:sp macro="" textlink="">
      <xdr:nvSpPr>
        <xdr:cNvPr id="538" name="フローチャート: 判断 537">
          <a:extLst>
            <a:ext uri="{FF2B5EF4-FFF2-40B4-BE49-F238E27FC236}">
              <a16:creationId xmlns:a16="http://schemas.microsoft.com/office/drawing/2014/main" id="{858D05C0-412F-4029-9481-888F43C51293}"/>
            </a:ext>
          </a:extLst>
        </xdr:cNvPr>
        <xdr:cNvSpPr/>
      </xdr:nvSpPr>
      <xdr:spPr>
        <a:xfrm>
          <a:off x="12804140" y="9965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123507</xdr:rowOff>
    </xdr:from>
    <xdr:to>
      <xdr:col>72</xdr:col>
      <xdr:colOff>38100</xdr:colOff>
      <xdr:row>60</xdr:row>
      <xdr:rowOff>53657</xdr:rowOff>
    </xdr:to>
    <xdr:sp macro="" textlink="">
      <xdr:nvSpPr>
        <xdr:cNvPr id="539" name="フローチャート: 判断 538">
          <a:extLst>
            <a:ext uri="{FF2B5EF4-FFF2-40B4-BE49-F238E27FC236}">
              <a16:creationId xmlns:a16="http://schemas.microsoft.com/office/drawing/2014/main" id="{952701A0-8513-4835-9CAF-344847BC96F8}"/>
            </a:ext>
          </a:extLst>
        </xdr:cNvPr>
        <xdr:cNvSpPr/>
      </xdr:nvSpPr>
      <xdr:spPr>
        <a:xfrm>
          <a:off x="12029440" y="100142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89218</xdr:rowOff>
    </xdr:from>
    <xdr:to>
      <xdr:col>67</xdr:col>
      <xdr:colOff>101600</xdr:colOff>
      <xdr:row>60</xdr:row>
      <xdr:rowOff>19368</xdr:rowOff>
    </xdr:to>
    <xdr:sp macro="" textlink="">
      <xdr:nvSpPr>
        <xdr:cNvPr id="540" name="フローチャート: 判断 539">
          <a:extLst>
            <a:ext uri="{FF2B5EF4-FFF2-40B4-BE49-F238E27FC236}">
              <a16:creationId xmlns:a16="http://schemas.microsoft.com/office/drawing/2014/main" id="{4F644598-0700-4409-B8B8-BC87441FB405}"/>
            </a:ext>
          </a:extLst>
        </xdr:cNvPr>
        <xdr:cNvSpPr/>
      </xdr:nvSpPr>
      <xdr:spPr>
        <a:xfrm>
          <a:off x="11231880" y="99799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FEB627BE-AB91-499D-AFC5-D42A55C11E1C}"/>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D9D4DB0F-AD98-416B-8E43-C9BF5E9D1704}"/>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3E60E133-98FB-49FC-ABE5-8109928E484F}"/>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1DF24CFE-0D33-4681-9032-9F3A350B5D5F}"/>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5BC5D45-96A6-4F16-8AA5-8B5C9237CA2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63500</xdr:rowOff>
    </xdr:from>
    <xdr:to>
      <xdr:col>85</xdr:col>
      <xdr:colOff>177800</xdr:colOff>
      <xdr:row>62</xdr:row>
      <xdr:rowOff>165100</xdr:rowOff>
    </xdr:to>
    <xdr:sp macro="" textlink="">
      <xdr:nvSpPr>
        <xdr:cNvPr id="546" name="楕円 545">
          <a:extLst>
            <a:ext uri="{FF2B5EF4-FFF2-40B4-BE49-F238E27FC236}">
              <a16:creationId xmlns:a16="http://schemas.microsoft.com/office/drawing/2014/main" id="{8EF0508A-C17E-466B-8C8E-D8A1D602DF3E}"/>
            </a:ext>
          </a:extLst>
        </xdr:cNvPr>
        <xdr:cNvSpPr/>
      </xdr:nvSpPr>
      <xdr:spPr>
        <a:xfrm>
          <a:off x="14325600" y="1045718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41927</xdr:rowOff>
    </xdr:from>
    <xdr:ext cx="405111" cy="259045"/>
    <xdr:sp macro="" textlink="">
      <xdr:nvSpPr>
        <xdr:cNvPr id="547" name="【学校施設】&#10;有形固定資産減価償却率該当値テキスト">
          <a:extLst>
            <a:ext uri="{FF2B5EF4-FFF2-40B4-BE49-F238E27FC236}">
              <a16:creationId xmlns:a16="http://schemas.microsoft.com/office/drawing/2014/main" id="{DF6835BF-3A22-4750-8F3B-496E7A931B94}"/>
            </a:ext>
          </a:extLst>
        </xdr:cNvPr>
        <xdr:cNvSpPr txBox="1"/>
      </xdr:nvSpPr>
      <xdr:spPr>
        <a:xfrm>
          <a:off x="14414500"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32068</xdr:rowOff>
    </xdr:from>
    <xdr:to>
      <xdr:col>81</xdr:col>
      <xdr:colOff>101600</xdr:colOff>
      <xdr:row>62</xdr:row>
      <xdr:rowOff>133668</xdr:rowOff>
    </xdr:to>
    <xdr:sp macro="" textlink="">
      <xdr:nvSpPr>
        <xdr:cNvPr id="548" name="楕円 547">
          <a:extLst>
            <a:ext uri="{FF2B5EF4-FFF2-40B4-BE49-F238E27FC236}">
              <a16:creationId xmlns:a16="http://schemas.microsoft.com/office/drawing/2014/main" id="{6848CEDF-2796-4D4F-8279-8CD194F70CA9}"/>
            </a:ext>
          </a:extLst>
        </xdr:cNvPr>
        <xdr:cNvSpPr/>
      </xdr:nvSpPr>
      <xdr:spPr>
        <a:xfrm>
          <a:off x="13578840" y="1042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82868</xdr:rowOff>
    </xdr:from>
    <xdr:to>
      <xdr:col>85</xdr:col>
      <xdr:colOff>127000</xdr:colOff>
      <xdr:row>62</xdr:row>
      <xdr:rowOff>114300</xdr:rowOff>
    </xdr:to>
    <xdr:cxnSp macro="">
      <xdr:nvCxnSpPr>
        <xdr:cNvPr id="549" name="直線コネクタ 548">
          <a:extLst>
            <a:ext uri="{FF2B5EF4-FFF2-40B4-BE49-F238E27FC236}">
              <a16:creationId xmlns:a16="http://schemas.microsoft.com/office/drawing/2014/main" id="{59AD9CBA-F341-4184-9E0A-C02FA741801A}"/>
            </a:ext>
          </a:extLst>
        </xdr:cNvPr>
        <xdr:cNvCxnSpPr/>
      </xdr:nvCxnSpPr>
      <xdr:spPr>
        <a:xfrm>
          <a:off x="13629640" y="10476548"/>
          <a:ext cx="74676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14922</xdr:rowOff>
    </xdr:from>
    <xdr:to>
      <xdr:col>76</xdr:col>
      <xdr:colOff>165100</xdr:colOff>
      <xdr:row>62</xdr:row>
      <xdr:rowOff>116522</xdr:rowOff>
    </xdr:to>
    <xdr:sp macro="" textlink="">
      <xdr:nvSpPr>
        <xdr:cNvPr id="550" name="楕円 549">
          <a:extLst>
            <a:ext uri="{FF2B5EF4-FFF2-40B4-BE49-F238E27FC236}">
              <a16:creationId xmlns:a16="http://schemas.microsoft.com/office/drawing/2014/main" id="{F4ED9D03-082A-4803-99BC-DBA8C8B7B76F}"/>
            </a:ext>
          </a:extLst>
        </xdr:cNvPr>
        <xdr:cNvSpPr/>
      </xdr:nvSpPr>
      <xdr:spPr>
        <a:xfrm>
          <a:off x="12804140" y="1040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65722</xdr:rowOff>
    </xdr:from>
    <xdr:to>
      <xdr:col>81</xdr:col>
      <xdr:colOff>50800</xdr:colOff>
      <xdr:row>62</xdr:row>
      <xdr:rowOff>82868</xdr:rowOff>
    </xdr:to>
    <xdr:cxnSp macro="">
      <xdr:nvCxnSpPr>
        <xdr:cNvPr id="551" name="直線コネクタ 550">
          <a:extLst>
            <a:ext uri="{FF2B5EF4-FFF2-40B4-BE49-F238E27FC236}">
              <a16:creationId xmlns:a16="http://schemas.microsoft.com/office/drawing/2014/main" id="{7D831BBA-C8CD-4858-84A6-802DCFA5EEEA}"/>
            </a:ext>
          </a:extLst>
        </xdr:cNvPr>
        <xdr:cNvCxnSpPr/>
      </xdr:nvCxnSpPr>
      <xdr:spPr>
        <a:xfrm>
          <a:off x="12854940" y="10459402"/>
          <a:ext cx="774700" cy="1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149225</xdr:rowOff>
    </xdr:from>
    <xdr:to>
      <xdr:col>72</xdr:col>
      <xdr:colOff>38100</xdr:colOff>
      <xdr:row>62</xdr:row>
      <xdr:rowOff>79375</xdr:rowOff>
    </xdr:to>
    <xdr:sp macro="" textlink="">
      <xdr:nvSpPr>
        <xdr:cNvPr id="552" name="楕円 551">
          <a:extLst>
            <a:ext uri="{FF2B5EF4-FFF2-40B4-BE49-F238E27FC236}">
              <a16:creationId xmlns:a16="http://schemas.microsoft.com/office/drawing/2014/main" id="{FCA75081-1E83-4290-8BC2-622C6C72602C}"/>
            </a:ext>
          </a:extLst>
        </xdr:cNvPr>
        <xdr:cNvSpPr/>
      </xdr:nvSpPr>
      <xdr:spPr>
        <a:xfrm>
          <a:off x="12029440" y="103752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28575</xdr:rowOff>
    </xdr:from>
    <xdr:to>
      <xdr:col>76</xdr:col>
      <xdr:colOff>114300</xdr:colOff>
      <xdr:row>62</xdr:row>
      <xdr:rowOff>65722</xdr:rowOff>
    </xdr:to>
    <xdr:cxnSp macro="">
      <xdr:nvCxnSpPr>
        <xdr:cNvPr id="553" name="直線コネクタ 552">
          <a:extLst>
            <a:ext uri="{FF2B5EF4-FFF2-40B4-BE49-F238E27FC236}">
              <a16:creationId xmlns:a16="http://schemas.microsoft.com/office/drawing/2014/main" id="{3E5F53B3-CF0B-43CA-A9BB-4F9F6269293A}"/>
            </a:ext>
          </a:extLst>
        </xdr:cNvPr>
        <xdr:cNvCxnSpPr/>
      </xdr:nvCxnSpPr>
      <xdr:spPr>
        <a:xfrm>
          <a:off x="12072620" y="10422255"/>
          <a:ext cx="782320" cy="3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112078</xdr:rowOff>
    </xdr:from>
    <xdr:to>
      <xdr:col>67</xdr:col>
      <xdr:colOff>101600</xdr:colOff>
      <xdr:row>62</xdr:row>
      <xdr:rowOff>42228</xdr:rowOff>
    </xdr:to>
    <xdr:sp macro="" textlink="">
      <xdr:nvSpPr>
        <xdr:cNvPr id="554" name="楕円 553">
          <a:extLst>
            <a:ext uri="{FF2B5EF4-FFF2-40B4-BE49-F238E27FC236}">
              <a16:creationId xmlns:a16="http://schemas.microsoft.com/office/drawing/2014/main" id="{B7FBA108-0FED-4B39-A673-2DA2AC4F5F6E}"/>
            </a:ext>
          </a:extLst>
        </xdr:cNvPr>
        <xdr:cNvSpPr/>
      </xdr:nvSpPr>
      <xdr:spPr>
        <a:xfrm>
          <a:off x="11231880" y="103381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162878</xdr:rowOff>
    </xdr:from>
    <xdr:to>
      <xdr:col>71</xdr:col>
      <xdr:colOff>177800</xdr:colOff>
      <xdr:row>62</xdr:row>
      <xdr:rowOff>28575</xdr:rowOff>
    </xdr:to>
    <xdr:cxnSp macro="">
      <xdr:nvCxnSpPr>
        <xdr:cNvPr id="555" name="直線コネクタ 554">
          <a:extLst>
            <a:ext uri="{FF2B5EF4-FFF2-40B4-BE49-F238E27FC236}">
              <a16:creationId xmlns:a16="http://schemas.microsoft.com/office/drawing/2014/main" id="{D87BFC6C-9D29-4F0E-9844-FB57DE0C9EB2}"/>
            </a:ext>
          </a:extLst>
        </xdr:cNvPr>
        <xdr:cNvCxnSpPr/>
      </xdr:nvCxnSpPr>
      <xdr:spPr>
        <a:xfrm>
          <a:off x="11282680" y="10388918"/>
          <a:ext cx="789940" cy="3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158767</xdr:rowOff>
    </xdr:from>
    <xdr:ext cx="405111" cy="259045"/>
    <xdr:sp macro="" textlink="">
      <xdr:nvSpPr>
        <xdr:cNvPr id="556" name="n_1aveValue【学校施設】&#10;有形固定資産減価償却率">
          <a:extLst>
            <a:ext uri="{FF2B5EF4-FFF2-40B4-BE49-F238E27FC236}">
              <a16:creationId xmlns:a16="http://schemas.microsoft.com/office/drawing/2014/main" id="{81613444-2558-40D4-8D22-D168AF1BDA8E}"/>
            </a:ext>
          </a:extLst>
        </xdr:cNvPr>
        <xdr:cNvSpPr txBox="1"/>
      </xdr:nvSpPr>
      <xdr:spPr>
        <a:xfrm>
          <a:off x="134372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21607</xdr:rowOff>
    </xdr:from>
    <xdr:ext cx="405111" cy="259045"/>
    <xdr:sp macro="" textlink="">
      <xdr:nvSpPr>
        <xdr:cNvPr id="557" name="n_2aveValue【学校施設】&#10;有形固定資産減価償却率">
          <a:extLst>
            <a:ext uri="{FF2B5EF4-FFF2-40B4-BE49-F238E27FC236}">
              <a16:creationId xmlns:a16="http://schemas.microsoft.com/office/drawing/2014/main" id="{2796DC80-60C1-4207-9214-1E188F0518EE}"/>
            </a:ext>
          </a:extLst>
        </xdr:cNvPr>
        <xdr:cNvSpPr txBox="1"/>
      </xdr:nvSpPr>
      <xdr:spPr>
        <a:xfrm>
          <a:off x="126752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70184</xdr:rowOff>
    </xdr:from>
    <xdr:ext cx="405111" cy="259045"/>
    <xdr:sp macro="" textlink="">
      <xdr:nvSpPr>
        <xdr:cNvPr id="558" name="n_3aveValue【学校施設】&#10;有形固定資産減価償却率">
          <a:extLst>
            <a:ext uri="{FF2B5EF4-FFF2-40B4-BE49-F238E27FC236}">
              <a16:creationId xmlns:a16="http://schemas.microsoft.com/office/drawing/2014/main" id="{29745209-3D8A-4051-A770-21A99C70F861}"/>
            </a:ext>
          </a:extLst>
        </xdr:cNvPr>
        <xdr:cNvSpPr txBox="1"/>
      </xdr:nvSpPr>
      <xdr:spPr>
        <a:xfrm>
          <a:off x="11900544" y="9793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35895</xdr:rowOff>
    </xdr:from>
    <xdr:ext cx="405111" cy="259045"/>
    <xdr:sp macro="" textlink="">
      <xdr:nvSpPr>
        <xdr:cNvPr id="559" name="n_4aveValue【学校施設】&#10;有形固定資産減価償却率">
          <a:extLst>
            <a:ext uri="{FF2B5EF4-FFF2-40B4-BE49-F238E27FC236}">
              <a16:creationId xmlns:a16="http://schemas.microsoft.com/office/drawing/2014/main" id="{178ECD25-EF0E-409B-9C6E-8EC4E7EC36E3}"/>
            </a:ext>
          </a:extLst>
        </xdr:cNvPr>
        <xdr:cNvSpPr txBox="1"/>
      </xdr:nvSpPr>
      <xdr:spPr>
        <a:xfrm>
          <a:off x="11102984" y="9759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124795</xdr:rowOff>
    </xdr:from>
    <xdr:ext cx="405111" cy="259045"/>
    <xdr:sp macro="" textlink="">
      <xdr:nvSpPr>
        <xdr:cNvPr id="560" name="n_1mainValue【学校施設】&#10;有形固定資産減価償却率">
          <a:extLst>
            <a:ext uri="{FF2B5EF4-FFF2-40B4-BE49-F238E27FC236}">
              <a16:creationId xmlns:a16="http://schemas.microsoft.com/office/drawing/2014/main" id="{E1C98836-3BA0-4811-83D2-E682630AFC67}"/>
            </a:ext>
          </a:extLst>
        </xdr:cNvPr>
        <xdr:cNvSpPr txBox="1"/>
      </xdr:nvSpPr>
      <xdr:spPr>
        <a:xfrm>
          <a:off x="13437244" y="10518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107649</xdr:rowOff>
    </xdr:from>
    <xdr:ext cx="405111" cy="259045"/>
    <xdr:sp macro="" textlink="">
      <xdr:nvSpPr>
        <xdr:cNvPr id="561" name="n_2mainValue【学校施設】&#10;有形固定資産減価償却率">
          <a:extLst>
            <a:ext uri="{FF2B5EF4-FFF2-40B4-BE49-F238E27FC236}">
              <a16:creationId xmlns:a16="http://schemas.microsoft.com/office/drawing/2014/main" id="{2F56854C-C136-4BE4-AEB7-CE359C99BFA6}"/>
            </a:ext>
          </a:extLst>
        </xdr:cNvPr>
        <xdr:cNvSpPr txBox="1"/>
      </xdr:nvSpPr>
      <xdr:spPr>
        <a:xfrm>
          <a:off x="12675244" y="10501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70502</xdr:rowOff>
    </xdr:from>
    <xdr:ext cx="405111" cy="259045"/>
    <xdr:sp macro="" textlink="">
      <xdr:nvSpPr>
        <xdr:cNvPr id="562" name="n_3mainValue【学校施設】&#10;有形固定資産減価償却率">
          <a:extLst>
            <a:ext uri="{FF2B5EF4-FFF2-40B4-BE49-F238E27FC236}">
              <a16:creationId xmlns:a16="http://schemas.microsoft.com/office/drawing/2014/main" id="{8E307230-B770-4E6A-B6EC-B00838D914BD}"/>
            </a:ext>
          </a:extLst>
        </xdr:cNvPr>
        <xdr:cNvSpPr txBox="1"/>
      </xdr:nvSpPr>
      <xdr:spPr>
        <a:xfrm>
          <a:off x="11900544" y="1046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33355</xdr:rowOff>
    </xdr:from>
    <xdr:ext cx="405111" cy="259045"/>
    <xdr:sp macro="" textlink="">
      <xdr:nvSpPr>
        <xdr:cNvPr id="563" name="n_4mainValue【学校施設】&#10;有形固定資産減価償却率">
          <a:extLst>
            <a:ext uri="{FF2B5EF4-FFF2-40B4-BE49-F238E27FC236}">
              <a16:creationId xmlns:a16="http://schemas.microsoft.com/office/drawing/2014/main" id="{8C0A92E5-CE57-4439-90D7-BE7457D3EF32}"/>
            </a:ext>
          </a:extLst>
        </xdr:cNvPr>
        <xdr:cNvSpPr txBox="1"/>
      </xdr:nvSpPr>
      <xdr:spPr>
        <a:xfrm>
          <a:off x="11102984" y="10427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a:extLst>
            <a:ext uri="{FF2B5EF4-FFF2-40B4-BE49-F238E27FC236}">
              <a16:creationId xmlns:a16="http://schemas.microsoft.com/office/drawing/2014/main" id="{C9573AC1-0491-45BE-9709-9EA72975F532}"/>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a:extLst>
            <a:ext uri="{FF2B5EF4-FFF2-40B4-BE49-F238E27FC236}">
              <a16:creationId xmlns:a16="http://schemas.microsoft.com/office/drawing/2014/main" id="{025F026A-A7CD-4CFE-897A-C32C277E481F}"/>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a:extLst>
            <a:ext uri="{FF2B5EF4-FFF2-40B4-BE49-F238E27FC236}">
              <a16:creationId xmlns:a16="http://schemas.microsoft.com/office/drawing/2014/main" id="{4BFBDD0D-65C1-4378-A472-146065C2F686}"/>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a:extLst>
            <a:ext uri="{FF2B5EF4-FFF2-40B4-BE49-F238E27FC236}">
              <a16:creationId xmlns:a16="http://schemas.microsoft.com/office/drawing/2014/main" id="{EFCE1E4A-E9F3-4A8D-8E6E-2C6B9130304C}"/>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a:extLst>
            <a:ext uri="{FF2B5EF4-FFF2-40B4-BE49-F238E27FC236}">
              <a16:creationId xmlns:a16="http://schemas.microsoft.com/office/drawing/2014/main" id="{76FC83DC-543D-4223-9F5E-4C15D60B0C94}"/>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a:extLst>
            <a:ext uri="{FF2B5EF4-FFF2-40B4-BE49-F238E27FC236}">
              <a16:creationId xmlns:a16="http://schemas.microsoft.com/office/drawing/2014/main" id="{94540E08-FB45-4FE2-A265-C1F5644A074E}"/>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a:extLst>
            <a:ext uri="{FF2B5EF4-FFF2-40B4-BE49-F238E27FC236}">
              <a16:creationId xmlns:a16="http://schemas.microsoft.com/office/drawing/2014/main" id="{DDDF8BEA-9EA3-4CE4-AE45-0D455ED0F6EB}"/>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a:extLst>
            <a:ext uri="{FF2B5EF4-FFF2-40B4-BE49-F238E27FC236}">
              <a16:creationId xmlns:a16="http://schemas.microsoft.com/office/drawing/2014/main" id="{205571AC-3FB1-46CC-B232-62F2688AED69}"/>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a:extLst>
            <a:ext uri="{FF2B5EF4-FFF2-40B4-BE49-F238E27FC236}">
              <a16:creationId xmlns:a16="http://schemas.microsoft.com/office/drawing/2014/main" id="{418F1D0C-25E8-45A9-A79E-7B27F96EF67F}"/>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a:extLst>
            <a:ext uri="{FF2B5EF4-FFF2-40B4-BE49-F238E27FC236}">
              <a16:creationId xmlns:a16="http://schemas.microsoft.com/office/drawing/2014/main" id="{13CBC3DC-9AAD-4D15-BA60-4DD13D154335}"/>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4" name="テキスト ボックス 573">
          <a:extLst>
            <a:ext uri="{FF2B5EF4-FFF2-40B4-BE49-F238E27FC236}">
              <a16:creationId xmlns:a16="http://schemas.microsoft.com/office/drawing/2014/main" id="{7B2EAC9A-8EF3-4F7E-BBE4-C12A5F7FF17C}"/>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5" name="直線コネクタ 574">
          <a:extLst>
            <a:ext uri="{FF2B5EF4-FFF2-40B4-BE49-F238E27FC236}">
              <a16:creationId xmlns:a16="http://schemas.microsoft.com/office/drawing/2014/main" id="{3EFEC356-1805-42EA-9743-FC7F22CDB46C}"/>
            </a:ext>
          </a:extLst>
        </xdr:cNvPr>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6" name="テキスト ボックス 575">
          <a:extLst>
            <a:ext uri="{FF2B5EF4-FFF2-40B4-BE49-F238E27FC236}">
              <a16:creationId xmlns:a16="http://schemas.microsoft.com/office/drawing/2014/main" id="{6358FB98-64B9-433F-BE7B-AEC635E9CE7D}"/>
            </a:ext>
          </a:extLst>
        </xdr:cNvPr>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7" name="直線コネクタ 576">
          <a:extLst>
            <a:ext uri="{FF2B5EF4-FFF2-40B4-BE49-F238E27FC236}">
              <a16:creationId xmlns:a16="http://schemas.microsoft.com/office/drawing/2014/main" id="{7EB4A289-E038-4AE5-8E09-2B1B62DFDB46}"/>
            </a:ext>
          </a:extLst>
        </xdr:cNvPr>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8" name="テキスト ボックス 577">
          <a:extLst>
            <a:ext uri="{FF2B5EF4-FFF2-40B4-BE49-F238E27FC236}">
              <a16:creationId xmlns:a16="http://schemas.microsoft.com/office/drawing/2014/main" id="{A547D031-820F-4D81-A7F3-C82557427D3D}"/>
            </a:ext>
          </a:extLst>
        </xdr:cNvPr>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9" name="直線コネクタ 578">
          <a:extLst>
            <a:ext uri="{FF2B5EF4-FFF2-40B4-BE49-F238E27FC236}">
              <a16:creationId xmlns:a16="http://schemas.microsoft.com/office/drawing/2014/main" id="{41701C8A-94DB-4F71-8919-D2FF0DF54E84}"/>
            </a:ext>
          </a:extLst>
        </xdr:cNvPr>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0" name="テキスト ボックス 579">
          <a:extLst>
            <a:ext uri="{FF2B5EF4-FFF2-40B4-BE49-F238E27FC236}">
              <a16:creationId xmlns:a16="http://schemas.microsoft.com/office/drawing/2014/main" id="{DF001654-6DA7-4100-A83D-A80ADE7EB365}"/>
            </a:ext>
          </a:extLst>
        </xdr:cNvPr>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1" name="直線コネクタ 580">
          <a:extLst>
            <a:ext uri="{FF2B5EF4-FFF2-40B4-BE49-F238E27FC236}">
              <a16:creationId xmlns:a16="http://schemas.microsoft.com/office/drawing/2014/main" id="{C1906300-2898-46CA-BF85-24B85314455F}"/>
            </a:ext>
          </a:extLst>
        </xdr:cNvPr>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2" name="テキスト ボックス 581">
          <a:extLst>
            <a:ext uri="{FF2B5EF4-FFF2-40B4-BE49-F238E27FC236}">
              <a16:creationId xmlns:a16="http://schemas.microsoft.com/office/drawing/2014/main" id="{4C7CF27C-973D-44E3-9690-A608427978C6}"/>
            </a:ext>
          </a:extLst>
        </xdr:cNvPr>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3" name="直線コネクタ 582">
          <a:extLst>
            <a:ext uri="{FF2B5EF4-FFF2-40B4-BE49-F238E27FC236}">
              <a16:creationId xmlns:a16="http://schemas.microsoft.com/office/drawing/2014/main" id="{9745E934-1684-45A3-A000-EE272A59E2EE}"/>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4" name="テキスト ボックス 583">
          <a:extLst>
            <a:ext uri="{FF2B5EF4-FFF2-40B4-BE49-F238E27FC236}">
              <a16:creationId xmlns:a16="http://schemas.microsoft.com/office/drawing/2014/main" id="{EB5D8895-3A24-494F-B0F6-6EB7E62E1878}"/>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5" name="【学校施設】&#10;一人当たり面積グラフ枠">
          <a:extLst>
            <a:ext uri="{FF2B5EF4-FFF2-40B4-BE49-F238E27FC236}">
              <a16:creationId xmlns:a16="http://schemas.microsoft.com/office/drawing/2014/main" id="{7364C934-44A1-4CCF-B7B4-4E53855EC554}"/>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31547</xdr:rowOff>
    </xdr:from>
    <xdr:to>
      <xdr:col>116</xdr:col>
      <xdr:colOff>62864</xdr:colOff>
      <xdr:row>62</xdr:row>
      <xdr:rowOff>126644</xdr:rowOff>
    </xdr:to>
    <xdr:cxnSp macro="">
      <xdr:nvCxnSpPr>
        <xdr:cNvPr id="586" name="直線コネクタ 585">
          <a:extLst>
            <a:ext uri="{FF2B5EF4-FFF2-40B4-BE49-F238E27FC236}">
              <a16:creationId xmlns:a16="http://schemas.microsoft.com/office/drawing/2014/main" id="{441A5147-5D50-4325-A9B5-3FAC0992F8C0}"/>
            </a:ext>
          </a:extLst>
        </xdr:cNvPr>
        <xdr:cNvCxnSpPr/>
      </xdr:nvCxnSpPr>
      <xdr:spPr>
        <a:xfrm flipV="1">
          <a:off x="19509104" y="9419387"/>
          <a:ext cx="0" cy="1100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130471</xdr:rowOff>
    </xdr:from>
    <xdr:ext cx="469744" cy="259045"/>
    <xdr:sp macro="" textlink="">
      <xdr:nvSpPr>
        <xdr:cNvPr id="587" name="【学校施設】&#10;一人当たり面積最小値テキスト">
          <a:extLst>
            <a:ext uri="{FF2B5EF4-FFF2-40B4-BE49-F238E27FC236}">
              <a16:creationId xmlns:a16="http://schemas.microsoft.com/office/drawing/2014/main" id="{ACC28211-4571-4B76-8A27-C9C701571244}"/>
            </a:ext>
          </a:extLst>
        </xdr:cNvPr>
        <xdr:cNvSpPr txBox="1"/>
      </xdr:nvSpPr>
      <xdr:spPr>
        <a:xfrm>
          <a:off x="19547840" y="1052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126644</xdr:rowOff>
    </xdr:from>
    <xdr:to>
      <xdr:col>116</xdr:col>
      <xdr:colOff>152400</xdr:colOff>
      <xdr:row>62</xdr:row>
      <xdr:rowOff>126644</xdr:rowOff>
    </xdr:to>
    <xdr:cxnSp macro="">
      <xdr:nvCxnSpPr>
        <xdr:cNvPr id="588" name="直線コネクタ 587">
          <a:extLst>
            <a:ext uri="{FF2B5EF4-FFF2-40B4-BE49-F238E27FC236}">
              <a16:creationId xmlns:a16="http://schemas.microsoft.com/office/drawing/2014/main" id="{7AFC5096-8C13-4D66-833D-1E0D1169D566}"/>
            </a:ext>
          </a:extLst>
        </xdr:cNvPr>
        <xdr:cNvCxnSpPr/>
      </xdr:nvCxnSpPr>
      <xdr:spPr>
        <a:xfrm>
          <a:off x="19443700" y="105203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149674</xdr:rowOff>
    </xdr:from>
    <xdr:ext cx="469744" cy="259045"/>
    <xdr:sp macro="" textlink="">
      <xdr:nvSpPr>
        <xdr:cNvPr id="589" name="【学校施設】&#10;一人当たり面積最大値テキスト">
          <a:extLst>
            <a:ext uri="{FF2B5EF4-FFF2-40B4-BE49-F238E27FC236}">
              <a16:creationId xmlns:a16="http://schemas.microsoft.com/office/drawing/2014/main" id="{EB386D37-B54C-44AC-AAC5-0D1CED02F43C}"/>
            </a:ext>
          </a:extLst>
        </xdr:cNvPr>
        <xdr:cNvSpPr txBox="1"/>
      </xdr:nvSpPr>
      <xdr:spPr>
        <a:xfrm>
          <a:off x="19547840" y="920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31547</xdr:rowOff>
    </xdr:from>
    <xdr:to>
      <xdr:col>116</xdr:col>
      <xdr:colOff>152400</xdr:colOff>
      <xdr:row>56</xdr:row>
      <xdr:rowOff>31547</xdr:rowOff>
    </xdr:to>
    <xdr:cxnSp macro="">
      <xdr:nvCxnSpPr>
        <xdr:cNvPr id="590" name="直線コネクタ 589">
          <a:extLst>
            <a:ext uri="{FF2B5EF4-FFF2-40B4-BE49-F238E27FC236}">
              <a16:creationId xmlns:a16="http://schemas.microsoft.com/office/drawing/2014/main" id="{09ECD168-A30A-4B0F-AF3B-1CF0C373B4E3}"/>
            </a:ext>
          </a:extLst>
        </xdr:cNvPr>
        <xdr:cNvCxnSpPr/>
      </xdr:nvCxnSpPr>
      <xdr:spPr>
        <a:xfrm>
          <a:off x="19443700" y="94193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31056</xdr:rowOff>
    </xdr:from>
    <xdr:ext cx="469744" cy="259045"/>
    <xdr:sp macro="" textlink="">
      <xdr:nvSpPr>
        <xdr:cNvPr id="591" name="【学校施設】&#10;一人当たり面積平均値テキスト">
          <a:extLst>
            <a:ext uri="{FF2B5EF4-FFF2-40B4-BE49-F238E27FC236}">
              <a16:creationId xmlns:a16="http://schemas.microsoft.com/office/drawing/2014/main" id="{AC7461BC-6FE0-4265-AE99-AEF9416DDBAB}"/>
            </a:ext>
          </a:extLst>
        </xdr:cNvPr>
        <xdr:cNvSpPr txBox="1"/>
      </xdr:nvSpPr>
      <xdr:spPr>
        <a:xfrm>
          <a:off x="19547840" y="9921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8179</xdr:rowOff>
    </xdr:from>
    <xdr:to>
      <xdr:col>116</xdr:col>
      <xdr:colOff>114300</xdr:colOff>
      <xdr:row>60</xdr:row>
      <xdr:rowOff>109779</xdr:rowOff>
    </xdr:to>
    <xdr:sp macro="" textlink="">
      <xdr:nvSpPr>
        <xdr:cNvPr id="592" name="フローチャート: 判断 591">
          <a:extLst>
            <a:ext uri="{FF2B5EF4-FFF2-40B4-BE49-F238E27FC236}">
              <a16:creationId xmlns:a16="http://schemas.microsoft.com/office/drawing/2014/main" id="{0242A33A-47B9-47B1-A3B6-8D3347F8A624}"/>
            </a:ext>
          </a:extLst>
        </xdr:cNvPr>
        <xdr:cNvSpPr/>
      </xdr:nvSpPr>
      <xdr:spPr>
        <a:xfrm>
          <a:off x="19458940" y="1006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28296</xdr:rowOff>
    </xdr:from>
    <xdr:to>
      <xdr:col>112</xdr:col>
      <xdr:colOff>38100</xdr:colOff>
      <xdr:row>60</xdr:row>
      <xdr:rowOff>129896</xdr:rowOff>
    </xdr:to>
    <xdr:sp macro="" textlink="">
      <xdr:nvSpPr>
        <xdr:cNvPr id="593" name="フローチャート: 判断 592">
          <a:extLst>
            <a:ext uri="{FF2B5EF4-FFF2-40B4-BE49-F238E27FC236}">
              <a16:creationId xmlns:a16="http://schemas.microsoft.com/office/drawing/2014/main" id="{A5DAFE36-AC0C-49BF-B5DE-2DE208D8A0B8}"/>
            </a:ext>
          </a:extLst>
        </xdr:cNvPr>
        <xdr:cNvSpPr/>
      </xdr:nvSpPr>
      <xdr:spPr>
        <a:xfrm>
          <a:off x="18735040" y="1008669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34239</xdr:rowOff>
    </xdr:from>
    <xdr:to>
      <xdr:col>107</xdr:col>
      <xdr:colOff>101600</xdr:colOff>
      <xdr:row>60</xdr:row>
      <xdr:rowOff>135839</xdr:rowOff>
    </xdr:to>
    <xdr:sp macro="" textlink="">
      <xdr:nvSpPr>
        <xdr:cNvPr id="594" name="フローチャート: 判断 593">
          <a:extLst>
            <a:ext uri="{FF2B5EF4-FFF2-40B4-BE49-F238E27FC236}">
              <a16:creationId xmlns:a16="http://schemas.microsoft.com/office/drawing/2014/main" id="{D899D1B5-81F0-4692-8D51-282C7B3156A7}"/>
            </a:ext>
          </a:extLst>
        </xdr:cNvPr>
        <xdr:cNvSpPr/>
      </xdr:nvSpPr>
      <xdr:spPr>
        <a:xfrm>
          <a:off x="17937480" y="1009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76302</xdr:rowOff>
    </xdr:from>
    <xdr:to>
      <xdr:col>102</xdr:col>
      <xdr:colOff>165100</xdr:colOff>
      <xdr:row>61</xdr:row>
      <xdr:rowOff>6452</xdr:rowOff>
    </xdr:to>
    <xdr:sp macro="" textlink="">
      <xdr:nvSpPr>
        <xdr:cNvPr id="595" name="フローチャート: 判断 594">
          <a:extLst>
            <a:ext uri="{FF2B5EF4-FFF2-40B4-BE49-F238E27FC236}">
              <a16:creationId xmlns:a16="http://schemas.microsoft.com/office/drawing/2014/main" id="{7B677372-9B70-455E-A8A4-387A619A2268}"/>
            </a:ext>
          </a:extLst>
        </xdr:cNvPr>
        <xdr:cNvSpPr/>
      </xdr:nvSpPr>
      <xdr:spPr>
        <a:xfrm>
          <a:off x="17162780" y="101347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97790</xdr:rowOff>
    </xdr:from>
    <xdr:to>
      <xdr:col>98</xdr:col>
      <xdr:colOff>38100</xdr:colOff>
      <xdr:row>61</xdr:row>
      <xdr:rowOff>27940</xdr:rowOff>
    </xdr:to>
    <xdr:sp macro="" textlink="">
      <xdr:nvSpPr>
        <xdr:cNvPr id="596" name="フローチャート: 判断 595">
          <a:extLst>
            <a:ext uri="{FF2B5EF4-FFF2-40B4-BE49-F238E27FC236}">
              <a16:creationId xmlns:a16="http://schemas.microsoft.com/office/drawing/2014/main" id="{28E77E48-7543-4482-87DF-D17697CD1FC8}"/>
            </a:ext>
          </a:extLst>
        </xdr:cNvPr>
        <xdr:cNvSpPr/>
      </xdr:nvSpPr>
      <xdr:spPr>
        <a:xfrm>
          <a:off x="16388080" y="101561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C1A636CC-281E-483C-A127-475C052110B8}"/>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F202637E-350F-4E2D-8B61-3A8BF291A4AC}"/>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FB0C7A0E-6A73-4D18-A741-0FBB98F7DF19}"/>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F31DC1AC-DED6-478D-920B-6A2EED16714E}"/>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3E0A86B7-0BF9-4ECF-ADC1-458C9D4B6B0C}"/>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44755</xdr:rowOff>
    </xdr:from>
    <xdr:to>
      <xdr:col>116</xdr:col>
      <xdr:colOff>114300</xdr:colOff>
      <xdr:row>61</xdr:row>
      <xdr:rowOff>146355</xdr:rowOff>
    </xdr:to>
    <xdr:sp macro="" textlink="">
      <xdr:nvSpPr>
        <xdr:cNvPr id="602" name="楕円 601">
          <a:extLst>
            <a:ext uri="{FF2B5EF4-FFF2-40B4-BE49-F238E27FC236}">
              <a16:creationId xmlns:a16="http://schemas.microsoft.com/office/drawing/2014/main" id="{3E516A4A-CDEF-4940-96DC-8B00A8297393}"/>
            </a:ext>
          </a:extLst>
        </xdr:cNvPr>
        <xdr:cNvSpPr/>
      </xdr:nvSpPr>
      <xdr:spPr>
        <a:xfrm>
          <a:off x="19458940" y="1027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23182</xdr:rowOff>
    </xdr:from>
    <xdr:ext cx="469744" cy="259045"/>
    <xdr:sp macro="" textlink="">
      <xdr:nvSpPr>
        <xdr:cNvPr id="603" name="【学校施設】&#10;一人当たり面積該当値テキスト">
          <a:extLst>
            <a:ext uri="{FF2B5EF4-FFF2-40B4-BE49-F238E27FC236}">
              <a16:creationId xmlns:a16="http://schemas.microsoft.com/office/drawing/2014/main" id="{86F011C9-C827-4F22-BDDE-A0590C956A1B}"/>
            </a:ext>
          </a:extLst>
        </xdr:cNvPr>
        <xdr:cNvSpPr txBox="1"/>
      </xdr:nvSpPr>
      <xdr:spPr>
        <a:xfrm>
          <a:off x="19547840" y="10249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58471</xdr:rowOff>
    </xdr:from>
    <xdr:to>
      <xdr:col>112</xdr:col>
      <xdr:colOff>38100</xdr:colOff>
      <xdr:row>61</xdr:row>
      <xdr:rowOff>160071</xdr:rowOff>
    </xdr:to>
    <xdr:sp macro="" textlink="">
      <xdr:nvSpPr>
        <xdr:cNvPr id="604" name="楕円 603">
          <a:extLst>
            <a:ext uri="{FF2B5EF4-FFF2-40B4-BE49-F238E27FC236}">
              <a16:creationId xmlns:a16="http://schemas.microsoft.com/office/drawing/2014/main" id="{3A443A5A-040B-4C22-9B88-568DA282E4D1}"/>
            </a:ext>
          </a:extLst>
        </xdr:cNvPr>
        <xdr:cNvSpPr/>
      </xdr:nvSpPr>
      <xdr:spPr>
        <a:xfrm>
          <a:off x="18735040" y="1028451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95555</xdr:rowOff>
    </xdr:from>
    <xdr:to>
      <xdr:col>116</xdr:col>
      <xdr:colOff>63500</xdr:colOff>
      <xdr:row>61</xdr:row>
      <xdr:rowOff>109271</xdr:rowOff>
    </xdr:to>
    <xdr:cxnSp macro="">
      <xdr:nvCxnSpPr>
        <xdr:cNvPr id="605" name="直線コネクタ 604">
          <a:extLst>
            <a:ext uri="{FF2B5EF4-FFF2-40B4-BE49-F238E27FC236}">
              <a16:creationId xmlns:a16="http://schemas.microsoft.com/office/drawing/2014/main" id="{EE7436AA-ADED-4A8F-BBA5-56D969C95EFA}"/>
            </a:ext>
          </a:extLst>
        </xdr:cNvPr>
        <xdr:cNvCxnSpPr/>
      </xdr:nvCxnSpPr>
      <xdr:spPr>
        <a:xfrm flipV="1">
          <a:off x="18778220" y="10321595"/>
          <a:ext cx="73152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68072</xdr:rowOff>
    </xdr:from>
    <xdr:to>
      <xdr:col>107</xdr:col>
      <xdr:colOff>101600</xdr:colOff>
      <xdr:row>61</xdr:row>
      <xdr:rowOff>169672</xdr:rowOff>
    </xdr:to>
    <xdr:sp macro="" textlink="">
      <xdr:nvSpPr>
        <xdr:cNvPr id="606" name="楕円 605">
          <a:extLst>
            <a:ext uri="{FF2B5EF4-FFF2-40B4-BE49-F238E27FC236}">
              <a16:creationId xmlns:a16="http://schemas.microsoft.com/office/drawing/2014/main" id="{6701CE61-1F98-4B8B-81F9-8219DF89F3E2}"/>
            </a:ext>
          </a:extLst>
        </xdr:cNvPr>
        <xdr:cNvSpPr/>
      </xdr:nvSpPr>
      <xdr:spPr>
        <a:xfrm>
          <a:off x="17937480" y="1029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109271</xdr:rowOff>
    </xdr:from>
    <xdr:to>
      <xdr:col>111</xdr:col>
      <xdr:colOff>177800</xdr:colOff>
      <xdr:row>61</xdr:row>
      <xdr:rowOff>118872</xdr:rowOff>
    </xdr:to>
    <xdr:cxnSp macro="">
      <xdr:nvCxnSpPr>
        <xdr:cNvPr id="607" name="直線コネクタ 606">
          <a:extLst>
            <a:ext uri="{FF2B5EF4-FFF2-40B4-BE49-F238E27FC236}">
              <a16:creationId xmlns:a16="http://schemas.microsoft.com/office/drawing/2014/main" id="{548C33F1-6367-4BEC-B194-C84675037B52}"/>
            </a:ext>
          </a:extLst>
        </xdr:cNvPr>
        <xdr:cNvCxnSpPr/>
      </xdr:nvCxnSpPr>
      <xdr:spPr>
        <a:xfrm flipV="1">
          <a:off x="17988280" y="10335311"/>
          <a:ext cx="78994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80873</xdr:rowOff>
    </xdr:from>
    <xdr:to>
      <xdr:col>102</xdr:col>
      <xdr:colOff>165100</xdr:colOff>
      <xdr:row>62</xdr:row>
      <xdr:rowOff>11023</xdr:rowOff>
    </xdr:to>
    <xdr:sp macro="" textlink="">
      <xdr:nvSpPr>
        <xdr:cNvPr id="608" name="楕円 607">
          <a:extLst>
            <a:ext uri="{FF2B5EF4-FFF2-40B4-BE49-F238E27FC236}">
              <a16:creationId xmlns:a16="http://schemas.microsoft.com/office/drawing/2014/main" id="{0AA2EB8F-780A-4DBC-90C4-20C3115CA559}"/>
            </a:ext>
          </a:extLst>
        </xdr:cNvPr>
        <xdr:cNvSpPr/>
      </xdr:nvSpPr>
      <xdr:spPr>
        <a:xfrm>
          <a:off x="17162780" y="103069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118872</xdr:rowOff>
    </xdr:from>
    <xdr:to>
      <xdr:col>107</xdr:col>
      <xdr:colOff>50800</xdr:colOff>
      <xdr:row>61</xdr:row>
      <xdr:rowOff>131673</xdr:rowOff>
    </xdr:to>
    <xdr:cxnSp macro="">
      <xdr:nvCxnSpPr>
        <xdr:cNvPr id="609" name="直線コネクタ 608">
          <a:extLst>
            <a:ext uri="{FF2B5EF4-FFF2-40B4-BE49-F238E27FC236}">
              <a16:creationId xmlns:a16="http://schemas.microsoft.com/office/drawing/2014/main" id="{9DC3F497-CAD8-4AA3-978B-5812ADEB211D}"/>
            </a:ext>
          </a:extLst>
        </xdr:cNvPr>
        <xdr:cNvCxnSpPr/>
      </xdr:nvCxnSpPr>
      <xdr:spPr>
        <a:xfrm flipV="1">
          <a:off x="17213580" y="10344912"/>
          <a:ext cx="7747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89560</xdr:rowOff>
    </xdr:from>
    <xdr:to>
      <xdr:col>98</xdr:col>
      <xdr:colOff>38100</xdr:colOff>
      <xdr:row>62</xdr:row>
      <xdr:rowOff>19710</xdr:rowOff>
    </xdr:to>
    <xdr:sp macro="" textlink="">
      <xdr:nvSpPr>
        <xdr:cNvPr id="610" name="楕円 609">
          <a:extLst>
            <a:ext uri="{FF2B5EF4-FFF2-40B4-BE49-F238E27FC236}">
              <a16:creationId xmlns:a16="http://schemas.microsoft.com/office/drawing/2014/main" id="{82A3686B-FD28-48D9-803F-4BC9F831CB6B}"/>
            </a:ext>
          </a:extLst>
        </xdr:cNvPr>
        <xdr:cNvSpPr/>
      </xdr:nvSpPr>
      <xdr:spPr>
        <a:xfrm>
          <a:off x="16388080" y="103156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131673</xdr:rowOff>
    </xdr:from>
    <xdr:to>
      <xdr:col>102</xdr:col>
      <xdr:colOff>114300</xdr:colOff>
      <xdr:row>61</xdr:row>
      <xdr:rowOff>140360</xdr:rowOff>
    </xdr:to>
    <xdr:cxnSp macro="">
      <xdr:nvCxnSpPr>
        <xdr:cNvPr id="611" name="直線コネクタ 610">
          <a:extLst>
            <a:ext uri="{FF2B5EF4-FFF2-40B4-BE49-F238E27FC236}">
              <a16:creationId xmlns:a16="http://schemas.microsoft.com/office/drawing/2014/main" id="{73D4F8DC-DDD1-4800-B5C7-3696EEE84971}"/>
            </a:ext>
          </a:extLst>
        </xdr:cNvPr>
        <xdr:cNvCxnSpPr/>
      </xdr:nvCxnSpPr>
      <xdr:spPr>
        <a:xfrm flipV="1">
          <a:off x="16431260" y="10357713"/>
          <a:ext cx="78232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146423</xdr:rowOff>
    </xdr:from>
    <xdr:ext cx="469744" cy="259045"/>
    <xdr:sp macro="" textlink="">
      <xdr:nvSpPr>
        <xdr:cNvPr id="612" name="n_1aveValue【学校施設】&#10;一人当たり面積">
          <a:extLst>
            <a:ext uri="{FF2B5EF4-FFF2-40B4-BE49-F238E27FC236}">
              <a16:creationId xmlns:a16="http://schemas.microsoft.com/office/drawing/2014/main" id="{22606C3E-147F-4773-AB8C-DF34427FEACF}"/>
            </a:ext>
          </a:extLst>
        </xdr:cNvPr>
        <xdr:cNvSpPr txBox="1"/>
      </xdr:nvSpPr>
      <xdr:spPr>
        <a:xfrm>
          <a:off x="18561127" y="986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152366</xdr:rowOff>
    </xdr:from>
    <xdr:ext cx="469744" cy="259045"/>
    <xdr:sp macro="" textlink="">
      <xdr:nvSpPr>
        <xdr:cNvPr id="613" name="n_2aveValue【学校施設】&#10;一人当たり面積">
          <a:extLst>
            <a:ext uri="{FF2B5EF4-FFF2-40B4-BE49-F238E27FC236}">
              <a16:creationId xmlns:a16="http://schemas.microsoft.com/office/drawing/2014/main" id="{11017A16-2F54-4BEB-A7EA-E61F46D87106}"/>
            </a:ext>
          </a:extLst>
        </xdr:cNvPr>
        <xdr:cNvSpPr txBox="1"/>
      </xdr:nvSpPr>
      <xdr:spPr>
        <a:xfrm>
          <a:off x="17776267" y="9875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22979</xdr:rowOff>
    </xdr:from>
    <xdr:ext cx="469744" cy="259045"/>
    <xdr:sp macro="" textlink="">
      <xdr:nvSpPr>
        <xdr:cNvPr id="614" name="n_3aveValue【学校施設】&#10;一人当たり面積">
          <a:extLst>
            <a:ext uri="{FF2B5EF4-FFF2-40B4-BE49-F238E27FC236}">
              <a16:creationId xmlns:a16="http://schemas.microsoft.com/office/drawing/2014/main" id="{7B1237B7-65B5-4B99-93AB-45314BFBCB7C}"/>
            </a:ext>
          </a:extLst>
        </xdr:cNvPr>
        <xdr:cNvSpPr txBox="1"/>
      </xdr:nvSpPr>
      <xdr:spPr>
        <a:xfrm>
          <a:off x="17001567" y="991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44467</xdr:rowOff>
    </xdr:from>
    <xdr:ext cx="469744" cy="259045"/>
    <xdr:sp macro="" textlink="">
      <xdr:nvSpPr>
        <xdr:cNvPr id="615" name="n_4aveValue【学校施設】&#10;一人当たり面積">
          <a:extLst>
            <a:ext uri="{FF2B5EF4-FFF2-40B4-BE49-F238E27FC236}">
              <a16:creationId xmlns:a16="http://schemas.microsoft.com/office/drawing/2014/main" id="{A90E5BB2-625E-42EA-9A48-4C3824A43EEE}"/>
            </a:ext>
          </a:extLst>
        </xdr:cNvPr>
        <xdr:cNvSpPr txBox="1"/>
      </xdr:nvSpPr>
      <xdr:spPr>
        <a:xfrm>
          <a:off x="16226867" y="993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151198</xdr:rowOff>
    </xdr:from>
    <xdr:ext cx="469744" cy="259045"/>
    <xdr:sp macro="" textlink="">
      <xdr:nvSpPr>
        <xdr:cNvPr id="616" name="n_1mainValue【学校施設】&#10;一人当たり面積">
          <a:extLst>
            <a:ext uri="{FF2B5EF4-FFF2-40B4-BE49-F238E27FC236}">
              <a16:creationId xmlns:a16="http://schemas.microsoft.com/office/drawing/2014/main" id="{E9B69DE4-0FDF-44B0-81C3-775D4EFEB58C}"/>
            </a:ext>
          </a:extLst>
        </xdr:cNvPr>
        <xdr:cNvSpPr txBox="1"/>
      </xdr:nvSpPr>
      <xdr:spPr>
        <a:xfrm>
          <a:off x="18561127" y="10377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160799</xdr:rowOff>
    </xdr:from>
    <xdr:ext cx="469744" cy="259045"/>
    <xdr:sp macro="" textlink="">
      <xdr:nvSpPr>
        <xdr:cNvPr id="617" name="n_2mainValue【学校施設】&#10;一人当たり面積">
          <a:extLst>
            <a:ext uri="{FF2B5EF4-FFF2-40B4-BE49-F238E27FC236}">
              <a16:creationId xmlns:a16="http://schemas.microsoft.com/office/drawing/2014/main" id="{E317D153-BDA1-4B88-BF24-4BBEF1A52B33}"/>
            </a:ext>
          </a:extLst>
        </xdr:cNvPr>
        <xdr:cNvSpPr txBox="1"/>
      </xdr:nvSpPr>
      <xdr:spPr>
        <a:xfrm>
          <a:off x="17776267" y="1038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2150</xdr:rowOff>
    </xdr:from>
    <xdr:ext cx="469744" cy="259045"/>
    <xdr:sp macro="" textlink="">
      <xdr:nvSpPr>
        <xdr:cNvPr id="618" name="n_3mainValue【学校施設】&#10;一人当たり面積">
          <a:extLst>
            <a:ext uri="{FF2B5EF4-FFF2-40B4-BE49-F238E27FC236}">
              <a16:creationId xmlns:a16="http://schemas.microsoft.com/office/drawing/2014/main" id="{610C55CF-B917-41D2-BD34-6190E74914DB}"/>
            </a:ext>
          </a:extLst>
        </xdr:cNvPr>
        <xdr:cNvSpPr txBox="1"/>
      </xdr:nvSpPr>
      <xdr:spPr>
        <a:xfrm>
          <a:off x="17001567" y="1039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10837</xdr:rowOff>
    </xdr:from>
    <xdr:ext cx="469744" cy="259045"/>
    <xdr:sp macro="" textlink="">
      <xdr:nvSpPr>
        <xdr:cNvPr id="619" name="n_4mainValue【学校施設】&#10;一人当たり面積">
          <a:extLst>
            <a:ext uri="{FF2B5EF4-FFF2-40B4-BE49-F238E27FC236}">
              <a16:creationId xmlns:a16="http://schemas.microsoft.com/office/drawing/2014/main" id="{C9E7A23F-47A3-405F-BCA9-13D2C07637D4}"/>
            </a:ext>
          </a:extLst>
        </xdr:cNvPr>
        <xdr:cNvSpPr txBox="1"/>
      </xdr:nvSpPr>
      <xdr:spPr>
        <a:xfrm>
          <a:off x="16226867" y="1040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0" name="正方形/長方形 619">
          <a:extLst>
            <a:ext uri="{FF2B5EF4-FFF2-40B4-BE49-F238E27FC236}">
              <a16:creationId xmlns:a16="http://schemas.microsoft.com/office/drawing/2014/main" id="{B66D5340-176F-453D-B464-36B4B69A9083}"/>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1" name="正方形/長方形 620">
          <a:extLst>
            <a:ext uri="{FF2B5EF4-FFF2-40B4-BE49-F238E27FC236}">
              <a16:creationId xmlns:a16="http://schemas.microsoft.com/office/drawing/2014/main" id="{14FB8459-03BE-44AB-B6A6-6A2FD528B8FF}"/>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2" name="正方形/長方形 621">
          <a:extLst>
            <a:ext uri="{FF2B5EF4-FFF2-40B4-BE49-F238E27FC236}">
              <a16:creationId xmlns:a16="http://schemas.microsoft.com/office/drawing/2014/main" id="{3C306C4C-E871-4240-A283-AD834E2187B2}"/>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3" name="正方形/長方形 622">
          <a:extLst>
            <a:ext uri="{FF2B5EF4-FFF2-40B4-BE49-F238E27FC236}">
              <a16:creationId xmlns:a16="http://schemas.microsoft.com/office/drawing/2014/main" id="{57AF4196-D054-43E0-925C-8FEE473F745F}"/>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4" name="正方形/長方形 623">
          <a:extLst>
            <a:ext uri="{FF2B5EF4-FFF2-40B4-BE49-F238E27FC236}">
              <a16:creationId xmlns:a16="http://schemas.microsoft.com/office/drawing/2014/main" id="{5ACA01B6-0DBB-4A6E-A14E-ED3B332F90C6}"/>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5" name="正方形/長方形 624">
          <a:extLst>
            <a:ext uri="{FF2B5EF4-FFF2-40B4-BE49-F238E27FC236}">
              <a16:creationId xmlns:a16="http://schemas.microsoft.com/office/drawing/2014/main" id="{C5EAD2EA-3D57-4650-BEFE-558CEF029F36}"/>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6" name="正方形/長方形 625">
          <a:extLst>
            <a:ext uri="{FF2B5EF4-FFF2-40B4-BE49-F238E27FC236}">
              <a16:creationId xmlns:a16="http://schemas.microsoft.com/office/drawing/2014/main" id="{9E66E7DB-B039-4FF7-BD3E-397FD11B35FD}"/>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正方形/長方形 626">
          <a:extLst>
            <a:ext uri="{FF2B5EF4-FFF2-40B4-BE49-F238E27FC236}">
              <a16:creationId xmlns:a16="http://schemas.microsoft.com/office/drawing/2014/main" id="{B2188572-745B-4B67-B1F0-B53F5056D03A}"/>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8" name="テキスト ボックス 627">
          <a:extLst>
            <a:ext uri="{FF2B5EF4-FFF2-40B4-BE49-F238E27FC236}">
              <a16:creationId xmlns:a16="http://schemas.microsoft.com/office/drawing/2014/main" id="{67DD3C92-EC6E-4574-8C48-DFCB2B6A9795}"/>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9" name="直線コネクタ 628">
          <a:extLst>
            <a:ext uri="{FF2B5EF4-FFF2-40B4-BE49-F238E27FC236}">
              <a16:creationId xmlns:a16="http://schemas.microsoft.com/office/drawing/2014/main" id="{E1ADB698-FABC-410E-AB75-E0E6EDB06F37}"/>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0" name="テキスト ボックス 629">
          <a:extLst>
            <a:ext uri="{FF2B5EF4-FFF2-40B4-BE49-F238E27FC236}">
              <a16:creationId xmlns:a16="http://schemas.microsoft.com/office/drawing/2014/main" id="{45CF04CD-A295-4DE6-A87D-AD39E344791D}"/>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1" name="直線コネクタ 630">
          <a:extLst>
            <a:ext uri="{FF2B5EF4-FFF2-40B4-BE49-F238E27FC236}">
              <a16:creationId xmlns:a16="http://schemas.microsoft.com/office/drawing/2014/main" id="{D7577BFC-0E56-4CFE-9B94-58181DE65286}"/>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2" name="テキスト ボックス 631">
          <a:extLst>
            <a:ext uri="{FF2B5EF4-FFF2-40B4-BE49-F238E27FC236}">
              <a16:creationId xmlns:a16="http://schemas.microsoft.com/office/drawing/2014/main" id="{2FCBEF64-7A99-4DBE-9A5C-E33A903EBD64}"/>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3" name="直線コネクタ 632">
          <a:extLst>
            <a:ext uri="{FF2B5EF4-FFF2-40B4-BE49-F238E27FC236}">
              <a16:creationId xmlns:a16="http://schemas.microsoft.com/office/drawing/2014/main" id="{6A4CE020-59E2-481C-9977-1E9265127266}"/>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4" name="テキスト ボックス 633">
          <a:extLst>
            <a:ext uri="{FF2B5EF4-FFF2-40B4-BE49-F238E27FC236}">
              <a16:creationId xmlns:a16="http://schemas.microsoft.com/office/drawing/2014/main" id="{4CB3386D-B5B5-4CD5-B193-DC8369F11BDC}"/>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5" name="直線コネクタ 634">
          <a:extLst>
            <a:ext uri="{FF2B5EF4-FFF2-40B4-BE49-F238E27FC236}">
              <a16:creationId xmlns:a16="http://schemas.microsoft.com/office/drawing/2014/main" id="{3EFAE52C-AAC5-48A0-A39E-681E395C61E0}"/>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6" name="テキスト ボックス 635">
          <a:extLst>
            <a:ext uri="{FF2B5EF4-FFF2-40B4-BE49-F238E27FC236}">
              <a16:creationId xmlns:a16="http://schemas.microsoft.com/office/drawing/2014/main" id="{AE6F8E70-9326-4C89-B2FB-208B60EE880D}"/>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7" name="直線コネクタ 636">
          <a:extLst>
            <a:ext uri="{FF2B5EF4-FFF2-40B4-BE49-F238E27FC236}">
              <a16:creationId xmlns:a16="http://schemas.microsoft.com/office/drawing/2014/main" id="{A05364AE-B82D-40DC-8CA3-18F018D2E049}"/>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8" name="テキスト ボックス 637">
          <a:extLst>
            <a:ext uri="{FF2B5EF4-FFF2-40B4-BE49-F238E27FC236}">
              <a16:creationId xmlns:a16="http://schemas.microsoft.com/office/drawing/2014/main" id="{BF154C40-485A-4CCD-B7B2-E152C4C984DA}"/>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9" name="直線コネクタ 638">
          <a:extLst>
            <a:ext uri="{FF2B5EF4-FFF2-40B4-BE49-F238E27FC236}">
              <a16:creationId xmlns:a16="http://schemas.microsoft.com/office/drawing/2014/main" id="{A146B5CE-58AF-4766-A0DC-241BCF2CC35D}"/>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0" name="テキスト ボックス 639">
          <a:extLst>
            <a:ext uri="{FF2B5EF4-FFF2-40B4-BE49-F238E27FC236}">
              <a16:creationId xmlns:a16="http://schemas.microsoft.com/office/drawing/2014/main" id="{E1AFD219-15B1-42DC-9217-DF5B7B696743}"/>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a:extLst>
            <a:ext uri="{FF2B5EF4-FFF2-40B4-BE49-F238E27FC236}">
              <a16:creationId xmlns:a16="http://schemas.microsoft.com/office/drawing/2014/main" id="{48BAD519-EC57-4439-BD0A-6AA75FF20F59}"/>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2" name="テキスト ボックス 641">
          <a:extLst>
            <a:ext uri="{FF2B5EF4-FFF2-40B4-BE49-F238E27FC236}">
              <a16:creationId xmlns:a16="http://schemas.microsoft.com/office/drawing/2014/main" id="{0E136A5D-075A-4D66-89A1-C443E2F3C1B7}"/>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3" name="【児童館】&#10;有形固定資産減価償却率グラフ枠">
          <a:extLst>
            <a:ext uri="{FF2B5EF4-FFF2-40B4-BE49-F238E27FC236}">
              <a16:creationId xmlns:a16="http://schemas.microsoft.com/office/drawing/2014/main" id="{2FE1F890-A75B-4133-85B9-1CCCC6F95C9A}"/>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32386</xdr:rowOff>
    </xdr:from>
    <xdr:to>
      <xdr:col>85</xdr:col>
      <xdr:colOff>126364</xdr:colOff>
      <xdr:row>86</xdr:row>
      <xdr:rowOff>89536</xdr:rowOff>
    </xdr:to>
    <xdr:cxnSp macro="">
      <xdr:nvCxnSpPr>
        <xdr:cNvPr id="644" name="直線コネクタ 643">
          <a:extLst>
            <a:ext uri="{FF2B5EF4-FFF2-40B4-BE49-F238E27FC236}">
              <a16:creationId xmlns:a16="http://schemas.microsoft.com/office/drawing/2014/main" id="{0AFC709B-F5DE-47A1-B605-B0ACEA39A86C}"/>
            </a:ext>
          </a:extLst>
        </xdr:cNvPr>
        <xdr:cNvCxnSpPr/>
      </xdr:nvCxnSpPr>
      <xdr:spPr>
        <a:xfrm flipV="1">
          <a:off x="14375764" y="13275946"/>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93363</xdr:rowOff>
    </xdr:from>
    <xdr:ext cx="405111" cy="259045"/>
    <xdr:sp macro="" textlink="">
      <xdr:nvSpPr>
        <xdr:cNvPr id="645" name="【児童館】&#10;有形固定資産減価償却率最小値テキスト">
          <a:extLst>
            <a:ext uri="{FF2B5EF4-FFF2-40B4-BE49-F238E27FC236}">
              <a16:creationId xmlns:a16="http://schemas.microsoft.com/office/drawing/2014/main" id="{E77778B5-82A4-4242-A393-18FC969D8BAB}"/>
            </a:ext>
          </a:extLst>
        </xdr:cNvPr>
        <xdr:cNvSpPr txBox="1"/>
      </xdr:nvSpPr>
      <xdr:spPr>
        <a:xfrm>
          <a:off x="14414500" y="1451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89536</xdr:rowOff>
    </xdr:from>
    <xdr:to>
      <xdr:col>86</xdr:col>
      <xdr:colOff>25400</xdr:colOff>
      <xdr:row>86</xdr:row>
      <xdr:rowOff>89536</xdr:rowOff>
    </xdr:to>
    <xdr:cxnSp macro="">
      <xdr:nvCxnSpPr>
        <xdr:cNvPr id="646" name="直線コネクタ 645">
          <a:extLst>
            <a:ext uri="{FF2B5EF4-FFF2-40B4-BE49-F238E27FC236}">
              <a16:creationId xmlns:a16="http://schemas.microsoft.com/office/drawing/2014/main" id="{922EE21B-E315-47E5-A58D-726A8BC90648}"/>
            </a:ext>
          </a:extLst>
        </xdr:cNvPr>
        <xdr:cNvCxnSpPr/>
      </xdr:nvCxnSpPr>
      <xdr:spPr>
        <a:xfrm>
          <a:off x="14287500" y="145065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150513</xdr:rowOff>
    </xdr:from>
    <xdr:ext cx="405111" cy="259045"/>
    <xdr:sp macro="" textlink="">
      <xdr:nvSpPr>
        <xdr:cNvPr id="647" name="【児童館】&#10;有形固定資産減価償却率最大値テキスト">
          <a:extLst>
            <a:ext uri="{FF2B5EF4-FFF2-40B4-BE49-F238E27FC236}">
              <a16:creationId xmlns:a16="http://schemas.microsoft.com/office/drawing/2014/main" id="{ACEFAA5D-47D3-4B04-8E62-0A7B368980F0}"/>
            </a:ext>
          </a:extLst>
        </xdr:cNvPr>
        <xdr:cNvSpPr txBox="1"/>
      </xdr:nvSpPr>
      <xdr:spPr>
        <a:xfrm>
          <a:off x="14414500" y="13058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32386</xdr:rowOff>
    </xdr:from>
    <xdr:to>
      <xdr:col>86</xdr:col>
      <xdr:colOff>25400</xdr:colOff>
      <xdr:row>79</xdr:row>
      <xdr:rowOff>32386</xdr:rowOff>
    </xdr:to>
    <xdr:cxnSp macro="">
      <xdr:nvCxnSpPr>
        <xdr:cNvPr id="648" name="直線コネクタ 647">
          <a:extLst>
            <a:ext uri="{FF2B5EF4-FFF2-40B4-BE49-F238E27FC236}">
              <a16:creationId xmlns:a16="http://schemas.microsoft.com/office/drawing/2014/main" id="{9F5BBDEA-71E1-43F6-AB92-7EA76AFED673}"/>
            </a:ext>
          </a:extLst>
        </xdr:cNvPr>
        <xdr:cNvCxnSpPr/>
      </xdr:nvCxnSpPr>
      <xdr:spPr>
        <a:xfrm>
          <a:off x="14287500" y="132759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126382</xdr:rowOff>
    </xdr:from>
    <xdr:ext cx="405111" cy="259045"/>
    <xdr:sp macro="" textlink="">
      <xdr:nvSpPr>
        <xdr:cNvPr id="649" name="【児童館】&#10;有形固定資産減価償却率平均値テキスト">
          <a:extLst>
            <a:ext uri="{FF2B5EF4-FFF2-40B4-BE49-F238E27FC236}">
              <a16:creationId xmlns:a16="http://schemas.microsoft.com/office/drawing/2014/main" id="{9D037771-43CB-4203-8092-C5F1CC96382D}"/>
            </a:ext>
          </a:extLst>
        </xdr:cNvPr>
        <xdr:cNvSpPr txBox="1"/>
      </xdr:nvSpPr>
      <xdr:spPr>
        <a:xfrm>
          <a:off x="14414500" y="13705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103505</xdr:rowOff>
    </xdr:from>
    <xdr:to>
      <xdr:col>85</xdr:col>
      <xdr:colOff>177800</xdr:colOff>
      <xdr:row>83</xdr:row>
      <xdr:rowOff>33655</xdr:rowOff>
    </xdr:to>
    <xdr:sp macro="" textlink="">
      <xdr:nvSpPr>
        <xdr:cNvPr id="650" name="フローチャート: 判断 649">
          <a:extLst>
            <a:ext uri="{FF2B5EF4-FFF2-40B4-BE49-F238E27FC236}">
              <a16:creationId xmlns:a16="http://schemas.microsoft.com/office/drawing/2014/main" id="{E4613D98-AEAC-4D11-8C2E-DC57CEE55A0D}"/>
            </a:ext>
          </a:extLst>
        </xdr:cNvPr>
        <xdr:cNvSpPr/>
      </xdr:nvSpPr>
      <xdr:spPr>
        <a:xfrm>
          <a:off x="14325600" y="1384998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36830</xdr:rowOff>
    </xdr:from>
    <xdr:to>
      <xdr:col>81</xdr:col>
      <xdr:colOff>101600</xdr:colOff>
      <xdr:row>82</xdr:row>
      <xdr:rowOff>138430</xdr:rowOff>
    </xdr:to>
    <xdr:sp macro="" textlink="">
      <xdr:nvSpPr>
        <xdr:cNvPr id="651" name="フローチャート: 判断 650">
          <a:extLst>
            <a:ext uri="{FF2B5EF4-FFF2-40B4-BE49-F238E27FC236}">
              <a16:creationId xmlns:a16="http://schemas.microsoft.com/office/drawing/2014/main" id="{CC96E9D8-6280-4722-8851-B3F5E6B9611D}"/>
            </a:ext>
          </a:extLst>
        </xdr:cNvPr>
        <xdr:cNvSpPr/>
      </xdr:nvSpPr>
      <xdr:spPr>
        <a:xfrm>
          <a:off x="13578840" y="1378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34925</xdr:rowOff>
    </xdr:from>
    <xdr:to>
      <xdr:col>76</xdr:col>
      <xdr:colOff>165100</xdr:colOff>
      <xdr:row>82</xdr:row>
      <xdr:rowOff>136525</xdr:rowOff>
    </xdr:to>
    <xdr:sp macro="" textlink="">
      <xdr:nvSpPr>
        <xdr:cNvPr id="652" name="フローチャート: 判断 651">
          <a:extLst>
            <a:ext uri="{FF2B5EF4-FFF2-40B4-BE49-F238E27FC236}">
              <a16:creationId xmlns:a16="http://schemas.microsoft.com/office/drawing/2014/main" id="{A86DAF30-9311-4AA2-8F87-40CA500CBA34}"/>
            </a:ext>
          </a:extLst>
        </xdr:cNvPr>
        <xdr:cNvSpPr/>
      </xdr:nvSpPr>
      <xdr:spPr>
        <a:xfrm>
          <a:off x="12804140" y="1378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133986</xdr:rowOff>
    </xdr:from>
    <xdr:to>
      <xdr:col>72</xdr:col>
      <xdr:colOff>38100</xdr:colOff>
      <xdr:row>82</xdr:row>
      <xdr:rowOff>64136</xdr:rowOff>
    </xdr:to>
    <xdr:sp macro="" textlink="">
      <xdr:nvSpPr>
        <xdr:cNvPr id="653" name="フローチャート: 判断 652">
          <a:extLst>
            <a:ext uri="{FF2B5EF4-FFF2-40B4-BE49-F238E27FC236}">
              <a16:creationId xmlns:a16="http://schemas.microsoft.com/office/drawing/2014/main" id="{286C9AA2-B00C-495F-87BF-06BCA3EE4E4A}"/>
            </a:ext>
          </a:extLst>
        </xdr:cNvPr>
        <xdr:cNvSpPr/>
      </xdr:nvSpPr>
      <xdr:spPr>
        <a:xfrm>
          <a:off x="12029440" y="137128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78739</xdr:rowOff>
    </xdr:from>
    <xdr:to>
      <xdr:col>67</xdr:col>
      <xdr:colOff>101600</xdr:colOff>
      <xdr:row>82</xdr:row>
      <xdr:rowOff>8889</xdr:rowOff>
    </xdr:to>
    <xdr:sp macro="" textlink="">
      <xdr:nvSpPr>
        <xdr:cNvPr id="654" name="フローチャート: 判断 653">
          <a:extLst>
            <a:ext uri="{FF2B5EF4-FFF2-40B4-BE49-F238E27FC236}">
              <a16:creationId xmlns:a16="http://schemas.microsoft.com/office/drawing/2014/main" id="{A53337C4-7DB0-4E7E-9543-20ECDA9DE4AB}"/>
            </a:ext>
          </a:extLst>
        </xdr:cNvPr>
        <xdr:cNvSpPr/>
      </xdr:nvSpPr>
      <xdr:spPr>
        <a:xfrm>
          <a:off x="11231880" y="136575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65471ABC-799E-40EB-BCFC-FCE0A76C2421}"/>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2BA2B905-84FE-428E-A3DE-AC44CC3D929B}"/>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3F2E927-5719-4D07-998D-9CFB7475A6BA}"/>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2B54F854-8100-42B8-816A-BE30E37F8526}"/>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F99A4EE2-E970-4220-BDD0-2B49263A5A5B}"/>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103505</xdr:rowOff>
    </xdr:from>
    <xdr:to>
      <xdr:col>85</xdr:col>
      <xdr:colOff>177800</xdr:colOff>
      <xdr:row>84</xdr:row>
      <xdr:rowOff>33655</xdr:rowOff>
    </xdr:to>
    <xdr:sp macro="" textlink="">
      <xdr:nvSpPr>
        <xdr:cNvPr id="660" name="楕円 659">
          <a:extLst>
            <a:ext uri="{FF2B5EF4-FFF2-40B4-BE49-F238E27FC236}">
              <a16:creationId xmlns:a16="http://schemas.microsoft.com/office/drawing/2014/main" id="{80CAED46-FD8B-4961-A352-4DE9BCDEEDF2}"/>
            </a:ext>
          </a:extLst>
        </xdr:cNvPr>
        <xdr:cNvSpPr/>
      </xdr:nvSpPr>
      <xdr:spPr>
        <a:xfrm>
          <a:off x="14325600" y="1401762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81932</xdr:rowOff>
    </xdr:from>
    <xdr:ext cx="405111" cy="259045"/>
    <xdr:sp macro="" textlink="">
      <xdr:nvSpPr>
        <xdr:cNvPr id="661" name="【児童館】&#10;有形固定資産減価償却率該当値テキスト">
          <a:extLst>
            <a:ext uri="{FF2B5EF4-FFF2-40B4-BE49-F238E27FC236}">
              <a16:creationId xmlns:a16="http://schemas.microsoft.com/office/drawing/2014/main" id="{F6E4A525-2208-411D-9EFA-238D817114FA}"/>
            </a:ext>
          </a:extLst>
        </xdr:cNvPr>
        <xdr:cNvSpPr txBox="1"/>
      </xdr:nvSpPr>
      <xdr:spPr>
        <a:xfrm>
          <a:off x="14414500" y="1399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13970</xdr:rowOff>
    </xdr:from>
    <xdr:to>
      <xdr:col>81</xdr:col>
      <xdr:colOff>101600</xdr:colOff>
      <xdr:row>83</xdr:row>
      <xdr:rowOff>115570</xdr:rowOff>
    </xdr:to>
    <xdr:sp macro="" textlink="">
      <xdr:nvSpPr>
        <xdr:cNvPr id="662" name="楕円 661">
          <a:extLst>
            <a:ext uri="{FF2B5EF4-FFF2-40B4-BE49-F238E27FC236}">
              <a16:creationId xmlns:a16="http://schemas.microsoft.com/office/drawing/2014/main" id="{67873D41-8F8A-4D94-92CD-05D47D218609}"/>
            </a:ext>
          </a:extLst>
        </xdr:cNvPr>
        <xdr:cNvSpPr/>
      </xdr:nvSpPr>
      <xdr:spPr>
        <a:xfrm>
          <a:off x="13578840" y="1392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64770</xdr:rowOff>
    </xdr:from>
    <xdr:to>
      <xdr:col>85</xdr:col>
      <xdr:colOff>127000</xdr:colOff>
      <xdr:row>83</xdr:row>
      <xdr:rowOff>154305</xdr:rowOff>
    </xdr:to>
    <xdr:cxnSp macro="">
      <xdr:nvCxnSpPr>
        <xdr:cNvPr id="663" name="直線コネクタ 662">
          <a:extLst>
            <a:ext uri="{FF2B5EF4-FFF2-40B4-BE49-F238E27FC236}">
              <a16:creationId xmlns:a16="http://schemas.microsoft.com/office/drawing/2014/main" id="{EEDCCD6B-B90A-47E5-9475-E6C2F886EC35}"/>
            </a:ext>
          </a:extLst>
        </xdr:cNvPr>
        <xdr:cNvCxnSpPr/>
      </xdr:nvCxnSpPr>
      <xdr:spPr>
        <a:xfrm>
          <a:off x="13629640" y="13978890"/>
          <a:ext cx="74676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95886</xdr:rowOff>
    </xdr:from>
    <xdr:to>
      <xdr:col>76</xdr:col>
      <xdr:colOff>165100</xdr:colOff>
      <xdr:row>83</xdr:row>
      <xdr:rowOff>26036</xdr:rowOff>
    </xdr:to>
    <xdr:sp macro="" textlink="">
      <xdr:nvSpPr>
        <xdr:cNvPr id="664" name="楕円 663">
          <a:extLst>
            <a:ext uri="{FF2B5EF4-FFF2-40B4-BE49-F238E27FC236}">
              <a16:creationId xmlns:a16="http://schemas.microsoft.com/office/drawing/2014/main" id="{AAF8EFC1-9C5C-4953-B6B8-40C08D616E58}"/>
            </a:ext>
          </a:extLst>
        </xdr:cNvPr>
        <xdr:cNvSpPr/>
      </xdr:nvSpPr>
      <xdr:spPr>
        <a:xfrm>
          <a:off x="12804140" y="138423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146686</xdr:rowOff>
    </xdr:from>
    <xdr:to>
      <xdr:col>81</xdr:col>
      <xdr:colOff>50800</xdr:colOff>
      <xdr:row>83</xdr:row>
      <xdr:rowOff>64770</xdr:rowOff>
    </xdr:to>
    <xdr:cxnSp macro="">
      <xdr:nvCxnSpPr>
        <xdr:cNvPr id="665" name="直線コネクタ 664">
          <a:extLst>
            <a:ext uri="{FF2B5EF4-FFF2-40B4-BE49-F238E27FC236}">
              <a16:creationId xmlns:a16="http://schemas.microsoft.com/office/drawing/2014/main" id="{E4E2467B-0F46-4DF5-B75E-5DF92B7F20DF}"/>
            </a:ext>
          </a:extLst>
        </xdr:cNvPr>
        <xdr:cNvCxnSpPr/>
      </xdr:nvCxnSpPr>
      <xdr:spPr>
        <a:xfrm>
          <a:off x="12854940" y="13893166"/>
          <a:ext cx="774700" cy="8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6350</xdr:rowOff>
    </xdr:from>
    <xdr:to>
      <xdr:col>72</xdr:col>
      <xdr:colOff>38100</xdr:colOff>
      <xdr:row>82</xdr:row>
      <xdr:rowOff>107950</xdr:rowOff>
    </xdr:to>
    <xdr:sp macro="" textlink="">
      <xdr:nvSpPr>
        <xdr:cNvPr id="666" name="楕円 665">
          <a:extLst>
            <a:ext uri="{FF2B5EF4-FFF2-40B4-BE49-F238E27FC236}">
              <a16:creationId xmlns:a16="http://schemas.microsoft.com/office/drawing/2014/main" id="{EBE14FB7-0B3D-43F3-B35D-9C56320360FD}"/>
            </a:ext>
          </a:extLst>
        </xdr:cNvPr>
        <xdr:cNvSpPr/>
      </xdr:nvSpPr>
      <xdr:spPr>
        <a:xfrm>
          <a:off x="12029440" y="137528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57150</xdr:rowOff>
    </xdr:from>
    <xdr:to>
      <xdr:col>76</xdr:col>
      <xdr:colOff>114300</xdr:colOff>
      <xdr:row>82</xdr:row>
      <xdr:rowOff>146686</xdr:rowOff>
    </xdr:to>
    <xdr:cxnSp macro="">
      <xdr:nvCxnSpPr>
        <xdr:cNvPr id="667" name="直線コネクタ 666">
          <a:extLst>
            <a:ext uri="{FF2B5EF4-FFF2-40B4-BE49-F238E27FC236}">
              <a16:creationId xmlns:a16="http://schemas.microsoft.com/office/drawing/2014/main" id="{9E52A6C2-BD0F-4749-AF39-E3435C2CAEBF}"/>
            </a:ext>
          </a:extLst>
        </xdr:cNvPr>
        <xdr:cNvCxnSpPr/>
      </xdr:nvCxnSpPr>
      <xdr:spPr>
        <a:xfrm>
          <a:off x="12072620" y="13803630"/>
          <a:ext cx="782320" cy="8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90170</xdr:rowOff>
    </xdr:from>
    <xdr:to>
      <xdr:col>67</xdr:col>
      <xdr:colOff>101600</xdr:colOff>
      <xdr:row>82</xdr:row>
      <xdr:rowOff>20320</xdr:rowOff>
    </xdr:to>
    <xdr:sp macro="" textlink="">
      <xdr:nvSpPr>
        <xdr:cNvPr id="668" name="楕円 667">
          <a:extLst>
            <a:ext uri="{FF2B5EF4-FFF2-40B4-BE49-F238E27FC236}">
              <a16:creationId xmlns:a16="http://schemas.microsoft.com/office/drawing/2014/main" id="{02947834-ED02-4F0E-879B-3B79F114B68F}"/>
            </a:ext>
          </a:extLst>
        </xdr:cNvPr>
        <xdr:cNvSpPr/>
      </xdr:nvSpPr>
      <xdr:spPr>
        <a:xfrm>
          <a:off x="11231880" y="136690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140970</xdr:rowOff>
    </xdr:from>
    <xdr:to>
      <xdr:col>71</xdr:col>
      <xdr:colOff>177800</xdr:colOff>
      <xdr:row>82</xdr:row>
      <xdr:rowOff>57150</xdr:rowOff>
    </xdr:to>
    <xdr:cxnSp macro="">
      <xdr:nvCxnSpPr>
        <xdr:cNvPr id="669" name="直線コネクタ 668">
          <a:extLst>
            <a:ext uri="{FF2B5EF4-FFF2-40B4-BE49-F238E27FC236}">
              <a16:creationId xmlns:a16="http://schemas.microsoft.com/office/drawing/2014/main" id="{DA3079D4-F84B-4EFE-9EC4-52359283B197}"/>
            </a:ext>
          </a:extLst>
        </xdr:cNvPr>
        <xdr:cNvCxnSpPr/>
      </xdr:nvCxnSpPr>
      <xdr:spPr>
        <a:xfrm>
          <a:off x="11282680" y="13719810"/>
          <a:ext cx="78994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154957</xdr:rowOff>
    </xdr:from>
    <xdr:ext cx="405111" cy="259045"/>
    <xdr:sp macro="" textlink="">
      <xdr:nvSpPr>
        <xdr:cNvPr id="670" name="n_1aveValue【児童館】&#10;有形固定資産減価償却率">
          <a:extLst>
            <a:ext uri="{FF2B5EF4-FFF2-40B4-BE49-F238E27FC236}">
              <a16:creationId xmlns:a16="http://schemas.microsoft.com/office/drawing/2014/main" id="{141EFF01-91C2-4626-84DE-053D77172B0B}"/>
            </a:ext>
          </a:extLst>
        </xdr:cNvPr>
        <xdr:cNvSpPr txBox="1"/>
      </xdr:nvSpPr>
      <xdr:spPr>
        <a:xfrm>
          <a:off x="13437244" y="1356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153052</xdr:rowOff>
    </xdr:from>
    <xdr:ext cx="405111" cy="259045"/>
    <xdr:sp macro="" textlink="">
      <xdr:nvSpPr>
        <xdr:cNvPr id="671" name="n_2aveValue【児童館】&#10;有形固定資産減価償却率">
          <a:extLst>
            <a:ext uri="{FF2B5EF4-FFF2-40B4-BE49-F238E27FC236}">
              <a16:creationId xmlns:a16="http://schemas.microsoft.com/office/drawing/2014/main" id="{B43760F5-AE39-4371-83DF-D236A1E67525}"/>
            </a:ext>
          </a:extLst>
        </xdr:cNvPr>
        <xdr:cNvSpPr txBox="1"/>
      </xdr:nvSpPr>
      <xdr:spPr>
        <a:xfrm>
          <a:off x="12675244" y="1356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80663</xdr:rowOff>
    </xdr:from>
    <xdr:ext cx="405111" cy="259045"/>
    <xdr:sp macro="" textlink="">
      <xdr:nvSpPr>
        <xdr:cNvPr id="672" name="n_3aveValue【児童館】&#10;有形固定資産減価償却率">
          <a:extLst>
            <a:ext uri="{FF2B5EF4-FFF2-40B4-BE49-F238E27FC236}">
              <a16:creationId xmlns:a16="http://schemas.microsoft.com/office/drawing/2014/main" id="{E2D6FD8F-9A77-49FC-8C47-D159A86CA091}"/>
            </a:ext>
          </a:extLst>
        </xdr:cNvPr>
        <xdr:cNvSpPr txBox="1"/>
      </xdr:nvSpPr>
      <xdr:spPr>
        <a:xfrm>
          <a:off x="11900544" y="1349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25416</xdr:rowOff>
    </xdr:from>
    <xdr:ext cx="405111" cy="259045"/>
    <xdr:sp macro="" textlink="">
      <xdr:nvSpPr>
        <xdr:cNvPr id="673" name="n_4aveValue【児童館】&#10;有形固定資産減価償却率">
          <a:extLst>
            <a:ext uri="{FF2B5EF4-FFF2-40B4-BE49-F238E27FC236}">
              <a16:creationId xmlns:a16="http://schemas.microsoft.com/office/drawing/2014/main" id="{766C6A0C-6589-464F-8725-922FE3BC1636}"/>
            </a:ext>
          </a:extLst>
        </xdr:cNvPr>
        <xdr:cNvSpPr txBox="1"/>
      </xdr:nvSpPr>
      <xdr:spPr>
        <a:xfrm>
          <a:off x="11102984" y="1343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106697</xdr:rowOff>
    </xdr:from>
    <xdr:ext cx="405111" cy="259045"/>
    <xdr:sp macro="" textlink="">
      <xdr:nvSpPr>
        <xdr:cNvPr id="674" name="n_1mainValue【児童館】&#10;有形固定資産減価償却率">
          <a:extLst>
            <a:ext uri="{FF2B5EF4-FFF2-40B4-BE49-F238E27FC236}">
              <a16:creationId xmlns:a16="http://schemas.microsoft.com/office/drawing/2014/main" id="{424E06FD-DAC0-45C4-A8FF-D88137653639}"/>
            </a:ext>
          </a:extLst>
        </xdr:cNvPr>
        <xdr:cNvSpPr txBox="1"/>
      </xdr:nvSpPr>
      <xdr:spPr>
        <a:xfrm>
          <a:off x="13437244" y="1402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17163</xdr:rowOff>
    </xdr:from>
    <xdr:ext cx="405111" cy="259045"/>
    <xdr:sp macro="" textlink="">
      <xdr:nvSpPr>
        <xdr:cNvPr id="675" name="n_2mainValue【児童館】&#10;有形固定資産減価償却率">
          <a:extLst>
            <a:ext uri="{FF2B5EF4-FFF2-40B4-BE49-F238E27FC236}">
              <a16:creationId xmlns:a16="http://schemas.microsoft.com/office/drawing/2014/main" id="{910BB739-147E-477E-AA84-814A20A21A80}"/>
            </a:ext>
          </a:extLst>
        </xdr:cNvPr>
        <xdr:cNvSpPr txBox="1"/>
      </xdr:nvSpPr>
      <xdr:spPr>
        <a:xfrm>
          <a:off x="12675244" y="13931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99077</xdr:rowOff>
    </xdr:from>
    <xdr:ext cx="405111" cy="259045"/>
    <xdr:sp macro="" textlink="">
      <xdr:nvSpPr>
        <xdr:cNvPr id="676" name="n_3mainValue【児童館】&#10;有形固定資産減価償却率">
          <a:extLst>
            <a:ext uri="{FF2B5EF4-FFF2-40B4-BE49-F238E27FC236}">
              <a16:creationId xmlns:a16="http://schemas.microsoft.com/office/drawing/2014/main" id="{3532F0F8-D029-4F97-B4BF-79F6A03119DD}"/>
            </a:ext>
          </a:extLst>
        </xdr:cNvPr>
        <xdr:cNvSpPr txBox="1"/>
      </xdr:nvSpPr>
      <xdr:spPr>
        <a:xfrm>
          <a:off x="11900544" y="1384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11447</xdr:rowOff>
    </xdr:from>
    <xdr:ext cx="405111" cy="259045"/>
    <xdr:sp macro="" textlink="">
      <xdr:nvSpPr>
        <xdr:cNvPr id="677" name="n_4mainValue【児童館】&#10;有形固定資産減価償却率">
          <a:extLst>
            <a:ext uri="{FF2B5EF4-FFF2-40B4-BE49-F238E27FC236}">
              <a16:creationId xmlns:a16="http://schemas.microsoft.com/office/drawing/2014/main" id="{1E30F387-E399-43BE-A0F3-16DA7E279129}"/>
            </a:ext>
          </a:extLst>
        </xdr:cNvPr>
        <xdr:cNvSpPr txBox="1"/>
      </xdr:nvSpPr>
      <xdr:spPr>
        <a:xfrm>
          <a:off x="11102984" y="13757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8" name="正方形/長方形 677">
          <a:extLst>
            <a:ext uri="{FF2B5EF4-FFF2-40B4-BE49-F238E27FC236}">
              <a16:creationId xmlns:a16="http://schemas.microsoft.com/office/drawing/2014/main" id="{1F69C8C1-8BF8-408C-BFB0-34246453994B}"/>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9" name="正方形/長方形 678">
          <a:extLst>
            <a:ext uri="{FF2B5EF4-FFF2-40B4-BE49-F238E27FC236}">
              <a16:creationId xmlns:a16="http://schemas.microsoft.com/office/drawing/2014/main" id="{C159C129-DA16-45DB-ABC0-A82C951DBE9F}"/>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0" name="正方形/長方形 679">
          <a:extLst>
            <a:ext uri="{FF2B5EF4-FFF2-40B4-BE49-F238E27FC236}">
              <a16:creationId xmlns:a16="http://schemas.microsoft.com/office/drawing/2014/main" id="{751A27B8-07AC-418C-BEFA-6664316EBA38}"/>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1" name="正方形/長方形 680">
          <a:extLst>
            <a:ext uri="{FF2B5EF4-FFF2-40B4-BE49-F238E27FC236}">
              <a16:creationId xmlns:a16="http://schemas.microsoft.com/office/drawing/2014/main" id="{06957AE3-5B4B-4BCA-8EEE-E88CAFC14375}"/>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2" name="正方形/長方形 681">
          <a:extLst>
            <a:ext uri="{FF2B5EF4-FFF2-40B4-BE49-F238E27FC236}">
              <a16:creationId xmlns:a16="http://schemas.microsoft.com/office/drawing/2014/main" id="{A6E56A35-D5DB-4DFD-971B-86197934E435}"/>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3" name="正方形/長方形 682">
          <a:extLst>
            <a:ext uri="{FF2B5EF4-FFF2-40B4-BE49-F238E27FC236}">
              <a16:creationId xmlns:a16="http://schemas.microsoft.com/office/drawing/2014/main" id="{DF4B2496-C6C8-4D12-A8D3-A9035B61DFAC}"/>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4" name="正方形/長方形 683">
          <a:extLst>
            <a:ext uri="{FF2B5EF4-FFF2-40B4-BE49-F238E27FC236}">
              <a16:creationId xmlns:a16="http://schemas.microsoft.com/office/drawing/2014/main" id="{BE8DB1BB-6AF9-46BA-B346-E9AC5EE2BC28}"/>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5" name="正方形/長方形 684">
          <a:extLst>
            <a:ext uri="{FF2B5EF4-FFF2-40B4-BE49-F238E27FC236}">
              <a16:creationId xmlns:a16="http://schemas.microsoft.com/office/drawing/2014/main" id="{97BECCE7-11D4-4AC4-91D1-1909CA0952FA}"/>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6" name="テキスト ボックス 685">
          <a:extLst>
            <a:ext uri="{FF2B5EF4-FFF2-40B4-BE49-F238E27FC236}">
              <a16:creationId xmlns:a16="http://schemas.microsoft.com/office/drawing/2014/main" id="{5E2117A6-0BA2-4846-8B0E-6C3C72331925}"/>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7" name="直線コネクタ 686">
          <a:extLst>
            <a:ext uri="{FF2B5EF4-FFF2-40B4-BE49-F238E27FC236}">
              <a16:creationId xmlns:a16="http://schemas.microsoft.com/office/drawing/2014/main" id="{25577839-85EF-47D6-AD5A-6E3AEE8E0059}"/>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8" name="直線コネクタ 687">
          <a:extLst>
            <a:ext uri="{FF2B5EF4-FFF2-40B4-BE49-F238E27FC236}">
              <a16:creationId xmlns:a16="http://schemas.microsoft.com/office/drawing/2014/main" id="{2DA39A3B-82B1-4979-B974-3534F1D42F49}"/>
            </a:ext>
          </a:extLst>
        </xdr:cNvPr>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9" name="テキスト ボックス 688">
          <a:extLst>
            <a:ext uri="{FF2B5EF4-FFF2-40B4-BE49-F238E27FC236}">
              <a16:creationId xmlns:a16="http://schemas.microsoft.com/office/drawing/2014/main" id="{D1FECFC2-A933-4427-8257-8E35390BC4DC}"/>
            </a:ext>
          </a:extLst>
        </xdr:cNvPr>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0" name="直線コネクタ 689">
          <a:extLst>
            <a:ext uri="{FF2B5EF4-FFF2-40B4-BE49-F238E27FC236}">
              <a16:creationId xmlns:a16="http://schemas.microsoft.com/office/drawing/2014/main" id="{3173E5DE-4BA6-403F-8CA6-F06BC262626E}"/>
            </a:ext>
          </a:extLst>
        </xdr:cNvPr>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1" name="テキスト ボックス 690">
          <a:extLst>
            <a:ext uri="{FF2B5EF4-FFF2-40B4-BE49-F238E27FC236}">
              <a16:creationId xmlns:a16="http://schemas.microsoft.com/office/drawing/2014/main" id="{28FC671B-B6BD-45EB-9A55-C282FB53A55A}"/>
            </a:ext>
          </a:extLst>
        </xdr:cNvPr>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2" name="直線コネクタ 691">
          <a:extLst>
            <a:ext uri="{FF2B5EF4-FFF2-40B4-BE49-F238E27FC236}">
              <a16:creationId xmlns:a16="http://schemas.microsoft.com/office/drawing/2014/main" id="{5214246D-6D25-454E-9EF6-602C5E664A11}"/>
            </a:ext>
          </a:extLst>
        </xdr:cNvPr>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3" name="テキスト ボックス 692">
          <a:extLst>
            <a:ext uri="{FF2B5EF4-FFF2-40B4-BE49-F238E27FC236}">
              <a16:creationId xmlns:a16="http://schemas.microsoft.com/office/drawing/2014/main" id="{3D66A098-943F-45BC-8100-96739263DC37}"/>
            </a:ext>
          </a:extLst>
        </xdr:cNvPr>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4" name="直線コネクタ 693">
          <a:extLst>
            <a:ext uri="{FF2B5EF4-FFF2-40B4-BE49-F238E27FC236}">
              <a16:creationId xmlns:a16="http://schemas.microsoft.com/office/drawing/2014/main" id="{B22D130B-2F27-4403-A41F-93F361E8FB02}"/>
            </a:ext>
          </a:extLst>
        </xdr:cNvPr>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5" name="テキスト ボックス 694">
          <a:extLst>
            <a:ext uri="{FF2B5EF4-FFF2-40B4-BE49-F238E27FC236}">
              <a16:creationId xmlns:a16="http://schemas.microsoft.com/office/drawing/2014/main" id="{02CC7AE7-F48F-4E27-A3AF-FBB5358BE01F}"/>
            </a:ext>
          </a:extLst>
        </xdr:cNvPr>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6" name="直線コネクタ 695">
          <a:extLst>
            <a:ext uri="{FF2B5EF4-FFF2-40B4-BE49-F238E27FC236}">
              <a16:creationId xmlns:a16="http://schemas.microsoft.com/office/drawing/2014/main" id="{113A4823-76AC-490F-B0A7-64E8FE506028}"/>
            </a:ext>
          </a:extLst>
        </xdr:cNvPr>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7" name="テキスト ボックス 696">
          <a:extLst>
            <a:ext uri="{FF2B5EF4-FFF2-40B4-BE49-F238E27FC236}">
              <a16:creationId xmlns:a16="http://schemas.microsoft.com/office/drawing/2014/main" id="{667881AE-7BD0-4EC7-9106-8B1636B2AD99}"/>
            </a:ext>
          </a:extLst>
        </xdr:cNvPr>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8" name="直線コネクタ 697">
          <a:extLst>
            <a:ext uri="{FF2B5EF4-FFF2-40B4-BE49-F238E27FC236}">
              <a16:creationId xmlns:a16="http://schemas.microsoft.com/office/drawing/2014/main" id="{840A73BE-D475-4EB2-B7AD-DC8EEDFBB9E8}"/>
            </a:ext>
          </a:extLst>
        </xdr:cNvPr>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9" name="テキスト ボックス 698">
          <a:extLst>
            <a:ext uri="{FF2B5EF4-FFF2-40B4-BE49-F238E27FC236}">
              <a16:creationId xmlns:a16="http://schemas.microsoft.com/office/drawing/2014/main" id="{3B0D5911-BB44-4806-BB8F-FBF3F6923188}"/>
            </a:ext>
          </a:extLst>
        </xdr:cNvPr>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92BA666F-5170-4478-AE54-5ECACCEC233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19590B28-FD0C-4620-9AD0-C62F16AC50E7}"/>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a:extLst>
            <a:ext uri="{FF2B5EF4-FFF2-40B4-BE49-F238E27FC236}">
              <a16:creationId xmlns:a16="http://schemas.microsoft.com/office/drawing/2014/main" id="{46297EE5-8A77-4D2C-812C-65CBD9121F8F}"/>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21771</xdr:rowOff>
    </xdr:from>
    <xdr:to>
      <xdr:col>116</xdr:col>
      <xdr:colOff>62864</xdr:colOff>
      <xdr:row>86</xdr:row>
      <xdr:rowOff>87086</xdr:rowOff>
    </xdr:to>
    <xdr:cxnSp macro="">
      <xdr:nvCxnSpPr>
        <xdr:cNvPr id="703" name="直線コネクタ 702">
          <a:extLst>
            <a:ext uri="{FF2B5EF4-FFF2-40B4-BE49-F238E27FC236}">
              <a16:creationId xmlns:a16="http://schemas.microsoft.com/office/drawing/2014/main" id="{6DFC8206-84B2-48E7-8F26-F0D930CAE7BD}"/>
            </a:ext>
          </a:extLst>
        </xdr:cNvPr>
        <xdr:cNvCxnSpPr/>
      </xdr:nvCxnSpPr>
      <xdr:spPr>
        <a:xfrm flipV="1">
          <a:off x="19509104" y="13097691"/>
          <a:ext cx="0" cy="140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704" name="【児童館】&#10;一人当たり面積最小値テキスト">
          <a:extLst>
            <a:ext uri="{FF2B5EF4-FFF2-40B4-BE49-F238E27FC236}">
              <a16:creationId xmlns:a16="http://schemas.microsoft.com/office/drawing/2014/main" id="{9643C6DE-F275-4B84-A7D5-31DEBBD22B05}"/>
            </a:ext>
          </a:extLst>
        </xdr:cNvPr>
        <xdr:cNvSpPr txBox="1"/>
      </xdr:nvSpPr>
      <xdr:spPr>
        <a:xfrm>
          <a:off x="19547840" y="1450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705" name="直線コネクタ 704">
          <a:extLst>
            <a:ext uri="{FF2B5EF4-FFF2-40B4-BE49-F238E27FC236}">
              <a16:creationId xmlns:a16="http://schemas.microsoft.com/office/drawing/2014/main" id="{ACC09CE4-0968-4CC3-956C-2194A98B2125}"/>
            </a:ext>
          </a:extLst>
        </xdr:cNvPr>
        <xdr:cNvCxnSpPr/>
      </xdr:nvCxnSpPr>
      <xdr:spPr>
        <a:xfrm>
          <a:off x="19443700" y="145041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139898</xdr:rowOff>
    </xdr:from>
    <xdr:ext cx="469744" cy="259045"/>
    <xdr:sp macro="" textlink="">
      <xdr:nvSpPr>
        <xdr:cNvPr id="706" name="【児童館】&#10;一人当たり面積最大値テキスト">
          <a:extLst>
            <a:ext uri="{FF2B5EF4-FFF2-40B4-BE49-F238E27FC236}">
              <a16:creationId xmlns:a16="http://schemas.microsoft.com/office/drawing/2014/main" id="{7917D047-18F3-4E4E-9778-CCB4AFAD803F}"/>
            </a:ext>
          </a:extLst>
        </xdr:cNvPr>
        <xdr:cNvSpPr txBox="1"/>
      </xdr:nvSpPr>
      <xdr:spPr>
        <a:xfrm>
          <a:off x="19547840" y="1288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21771</xdr:rowOff>
    </xdr:from>
    <xdr:to>
      <xdr:col>116</xdr:col>
      <xdr:colOff>152400</xdr:colOff>
      <xdr:row>78</xdr:row>
      <xdr:rowOff>21771</xdr:rowOff>
    </xdr:to>
    <xdr:cxnSp macro="">
      <xdr:nvCxnSpPr>
        <xdr:cNvPr id="707" name="直線コネクタ 706">
          <a:extLst>
            <a:ext uri="{FF2B5EF4-FFF2-40B4-BE49-F238E27FC236}">
              <a16:creationId xmlns:a16="http://schemas.microsoft.com/office/drawing/2014/main" id="{403874FF-AAAE-4EFB-BF56-AFED4C53AA23}"/>
            </a:ext>
          </a:extLst>
        </xdr:cNvPr>
        <xdr:cNvCxnSpPr/>
      </xdr:nvCxnSpPr>
      <xdr:spPr>
        <a:xfrm>
          <a:off x="19443700" y="130976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108148</xdr:rowOff>
    </xdr:from>
    <xdr:ext cx="469744" cy="259045"/>
    <xdr:sp macro="" textlink="">
      <xdr:nvSpPr>
        <xdr:cNvPr id="708" name="【児童館】&#10;一人当たり面積平均値テキスト">
          <a:extLst>
            <a:ext uri="{FF2B5EF4-FFF2-40B4-BE49-F238E27FC236}">
              <a16:creationId xmlns:a16="http://schemas.microsoft.com/office/drawing/2014/main" id="{8809AE66-66FA-4ABE-AEA4-6580B7E3B77A}"/>
            </a:ext>
          </a:extLst>
        </xdr:cNvPr>
        <xdr:cNvSpPr txBox="1"/>
      </xdr:nvSpPr>
      <xdr:spPr>
        <a:xfrm>
          <a:off x="19547840" y="14022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85271</xdr:rowOff>
    </xdr:from>
    <xdr:to>
      <xdr:col>116</xdr:col>
      <xdr:colOff>114300</xdr:colOff>
      <xdr:row>85</xdr:row>
      <xdr:rowOff>15421</xdr:rowOff>
    </xdr:to>
    <xdr:sp macro="" textlink="">
      <xdr:nvSpPr>
        <xdr:cNvPr id="709" name="フローチャート: 判断 708">
          <a:extLst>
            <a:ext uri="{FF2B5EF4-FFF2-40B4-BE49-F238E27FC236}">
              <a16:creationId xmlns:a16="http://schemas.microsoft.com/office/drawing/2014/main" id="{7CF36263-1E04-48B5-8D95-E5C81324A460}"/>
            </a:ext>
          </a:extLst>
        </xdr:cNvPr>
        <xdr:cNvSpPr/>
      </xdr:nvSpPr>
      <xdr:spPr>
        <a:xfrm>
          <a:off x="19458940" y="141670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85271</xdr:rowOff>
    </xdr:from>
    <xdr:to>
      <xdr:col>112</xdr:col>
      <xdr:colOff>38100</xdr:colOff>
      <xdr:row>85</xdr:row>
      <xdr:rowOff>15421</xdr:rowOff>
    </xdr:to>
    <xdr:sp macro="" textlink="">
      <xdr:nvSpPr>
        <xdr:cNvPr id="710" name="フローチャート: 判断 709">
          <a:extLst>
            <a:ext uri="{FF2B5EF4-FFF2-40B4-BE49-F238E27FC236}">
              <a16:creationId xmlns:a16="http://schemas.microsoft.com/office/drawing/2014/main" id="{6B7D5B00-DE25-4FDC-810A-40FABFF0A238}"/>
            </a:ext>
          </a:extLst>
        </xdr:cNvPr>
        <xdr:cNvSpPr/>
      </xdr:nvSpPr>
      <xdr:spPr>
        <a:xfrm>
          <a:off x="18735040" y="1416703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101600</xdr:rowOff>
    </xdr:from>
    <xdr:to>
      <xdr:col>107</xdr:col>
      <xdr:colOff>101600</xdr:colOff>
      <xdr:row>85</xdr:row>
      <xdr:rowOff>31750</xdr:rowOff>
    </xdr:to>
    <xdr:sp macro="" textlink="">
      <xdr:nvSpPr>
        <xdr:cNvPr id="711" name="フローチャート: 判断 710">
          <a:extLst>
            <a:ext uri="{FF2B5EF4-FFF2-40B4-BE49-F238E27FC236}">
              <a16:creationId xmlns:a16="http://schemas.microsoft.com/office/drawing/2014/main" id="{7B48DDA9-60F8-4629-B993-4110F5D7BD82}"/>
            </a:ext>
          </a:extLst>
        </xdr:cNvPr>
        <xdr:cNvSpPr/>
      </xdr:nvSpPr>
      <xdr:spPr>
        <a:xfrm>
          <a:off x="17937480" y="141833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68943</xdr:rowOff>
    </xdr:from>
    <xdr:to>
      <xdr:col>102</xdr:col>
      <xdr:colOff>165100</xdr:colOff>
      <xdr:row>84</xdr:row>
      <xdr:rowOff>170543</xdr:rowOff>
    </xdr:to>
    <xdr:sp macro="" textlink="">
      <xdr:nvSpPr>
        <xdr:cNvPr id="712" name="フローチャート: 判断 711">
          <a:extLst>
            <a:ext uri="{FF2B5EF4-FFF2-40B4-BE49-F238E27FC236}">
              <a16:creationId xmlns:a16="http://schemas.microsoft.com/office/drawing/2014/main" id="{8D5F612E-025A-48E9-83DE-484560EB1C82}"/>
            </a:ext>
          </a:extLst>
        </xdr:cNvPr>
        <xdr:cNvSpPr/>
      </xdr:nvSpPr>
      <xdr:spPr>
        <a:xfrm>
          <a:off x="17162780" y="1415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158750</xdr:rowOff>
    </xdr:from>
    <xdr:to>
      <xdr:col>98</xdr:col>
      <xdr:colOff>38100</xdr:colOff>
      <xdr:row>84</xdr:row>
      <xdr:rowOff>88900</xdr:rowOff>
    </xdr:to>
    <xdr:sp macro="" textlink="">
      <xdr:nvSpPr>
        <xdr:cNvPr id="713" name="フローチャート: 判断 712">
          <a:extLst>
            <a:ext uri="{FF2B5EF4-FFF2-40B4-BE49-F238E27FC236}">
              <a16:creationId xmlns:a16="http://schemas.microsoft.com/office/drawing/2014/main" id="{939FE677-F0F3-4082-824B-8868F7B72810}"/>
            </a:ext>
          </a:extLst>
        </xdr:cNvPr>
        <xdr:cNvSpPr/>
      </xdr:nvSpPr>
      <xdr:spPr>
        <a:xfrm>
          <a:off x="16388080" y="14072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C987E2AD-04E5-47A7-8194-31FD03A893DD}"/>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7A9B8078-81EF-476C-B6CB-EE071674F0CF}"/>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2110A48B-080A-4A83-A12C-D8871B61901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ADD011B6-054E-44FC-8B57-480771D485A9}"/>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8A10E037-3615-440C-8AC1-634DF64D1326}"/>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150586</xdr:rowOff>
    </xdr:from>
    <xdr:to>
      <xdr:col>116</xdr:col>
      <xdr:colOff>114300</xdr:colOff>
      <xdr:row>85</xdr:row>
      <xdr:rowOff>80736</xdr:rowOff>
    </xdr:to>
    <xdr:sp macro="" textlink="">
      <xdr:nvSpPr>
        <xdr:cNvPr id="719" name="楕円 718">
          <a:extLst>
            <a:ext uri="{FF2B5EF4-FFF2-40B4-BE49-F238E27FC236}">
              <a16:creationId xmlns:a16="http://schemas.microsoft.com/office/drawing/2014/main" id="{F99794E4-C181-44D7-A28A-7E35CA944561}"/>
            </a:ext>
          </a:extLst>
        </xdr:cNvPr>
        <xdr:cNvSpPr/>
      </xdr:nvSpPr>
      <xdr:spPr>
        <a:xfrm>
          <a:off x="19458940" y="142323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129013</xdr:rowOff>
    </xdr:from>
    <xdr:ext cx="469744" cy="259045"/>
    <xdr:sp macro="" textlink="">
      <xdr:nvSpPr>
        <xdr:cNvPr id="720" name="【児童館】&#10;一人当たり面積該当値テキスト">
          <a:extLst>
            <a:ext uri="{FF2B5EF4-FFF2-40B4-BE49-F238E27FC236}">
              <a16:creationId xmlns:a16="http://schemas.microsoft.com/office/drawing/2014/main" id="{201EB1BA-698C-4550-BB71-19F57ECDDA7B}"/>
            </a:ext>
          </a:extLst>
        </xdr:cNvPr>
        <xdr:cNvSpPr txBox="1"/>
      </xdr:nvSpPr>
      <xdr:spPr>
        <a:xfrm>
          <a:off x="19547840" y="1421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166914</xdr:rowOff>
    </xdr:from>
    <xdr:to>
      <xdr:col>112</xdr:col>
      <xdr:colOff>38100</xdr:colOff>
      <xdr:row>85</xdr:row>
      <xdr:rowOff>97064</xdr:rowOff>
    </xdr:to>
    <xdr:sp macro="" textlink="">
      <xdr:nvSpPr>
        <xdr:cNvPr id="721" name="楕円 720">
          <a:extLst>
            <a:ext uri="{FF2B5EF4-FFF2-40B4-BE49-F238E27FC236}">
              <a16:creationId xmlns:a16="http://schemas.microsoft.com/office/drawing/2014/main" id="{2836BA43-757A-42DA-ADC1-6261B93F2E32}"/>
            </a:ext>
          </a:extLst>
        </xdr:cNvPr>
        <xdr:cNvSpPr/>
      </xdr:nvSpPr>
      <xdr:spPr>
        <a:xfrm>
          <a:off x="18735040" y="142486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29936</xdr:rowOff>
    </xdr:from>
    <xdr:to>
      <xdr:col>116</xdr:col>
      <xdr:colOff>63500</xdr:colOff>
      <xdr:row>85</xdr:row>
      <xdr:rowOff>46264</xdr:rowOff>
    </xdr:to>
    <xdr:cxnSp macro="">
      <xdr:nvCxnSpPr>
        <xdr:cNvPr id="722" name="直線コネクタ 721">
          <a:extLst>
            <a:ext uri="{FF2B5EF4-FFF2-40B4-BE49-F238E27FC236}">
              <a16:creationId xmlns:a16="http://schemas.microsoft.com/office/drawing/2014/main" id="{0775F673-47E0-4BB6-820D-61486E9A9573}"/>
            </a:ext>
          </a:extLst>
        </xdr:cNvPr>
        <xdr:cNvCxnSpPr/>
      </xdr:nvCxnSpPr>
      <xdr:spPr>
        <a:xfrm flipV="1">
          <a:off x="18778220" y="14279336"/>
          <a:ext cx="73152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166914</xdr:rowOff>
    </xdr:from>
    <xdr:to>
      <xdr:col>107</xdr:col>
      <xdr:colOff>101600</xdr:colOff>
      <xdr:row>85</xdr:row>
      <xdr:rowOff>97064</xdr:rowOff>
    </xdr:to>
    <xdr:sp macro="" textlink="">
      <xdr:nvSpPr>
        <xdr:cNvPr id="723" name="楕円 722">
          <a:extLst>
            <a:ext uri="{FF2B5EF4-FFF2-40B4-BE49-F238E27FC236}">
              <a16:creationId xmlns:a16="http://schemas.microsoft.com/office/drawing/2014/main" id="{D130F7EF-EE38-47D3-BDA6-4391D3E2F8E5}"/>
            </a:ext>
          </a:extLst>
        </xdr:cNvPr>
        <xdr:cNvSpPr/>
      </xdr:nvSpPr>
      <xdr:spPr>
        <a:xfrm>
          <a:off x="17937480" y="142486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46264</xdr:rowOff>
    </xdr:from>
    <xdr:to>
      <xdr:col>111</xdr:col>
      <xdr:colOff>177800</xdr:colOff>
      <xdr:row>85</xdr:row>
      <xdr:rowOff>46264</xdr:rowOff>
    </xdr:to>
    <xdr:cxnSp macro="">
      <xdr:nvCxnSpPr>
        <xdr:cNvPr id="724" name="直線コネクタ 723">
          <a:extLst>
            <a:ext uri="{FF2B5EF4-FFF2-40B4-BE49-F238E27FC236}">
              <a16:creationId xmlns:a16="http://schemas.microsoft.com/office/drawing/2014/main" id="{3184E339-202B-4BC9-8001-826D73CACBEF}"/>
            </a:ext>
          </a:extLst>
        </xdr:cNvPr>
        <xdr:cNvCxnSpPr/>
      </xdr:nvCxnSpPr>
      <xdr:spPr>
        <a:xfrm>
          <a:off x="17988280" y="14295664"/>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166914</xdr:rowOff>
    </xdr:from>
    <xdr:to>
      <xdr:col>102</xdr:col>
      <xdr:colOff>165100</xdr:colOff>
      <xdr:row>85</xdr:row>
      <xdr:rowOff>97064</xdr:rowOff>
    </xdr:to>
    <xdr:sp macro="" textlink="">
      <xdr:nvSpPr>
        <xdr:cNvPr id="725" name="楕円 724">
          <a:extLst>
            <a:ext uri="{FF2B5EF4-FFF2-40B4-BE49-F238E27FC236}">
              <a16:creationId xmlns:a16="http://schemas.microsoft.com/office/drawing/2014/main" id="{E416183C-1E34-4F90-8A3F-1538AB524B06}"/>
            </a:ext>
          </a:extLst>
        </xdr:cNvPr>
        <xdr:cNvSpPr/>
      </xdr:nvSpPr>
      <xdr:spPr>
        <a:xfrm>
          <a:off x="17162780" y="142486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46264</xdr:rowOff>
    </xdr:from>
    <xdr:to>
      <xdr:col>107</xdr:col>
      <xdr:colOff>50800</xdr:colOff>
      <xdr:row>85</xdr:row>
      <xdr:rowOff>46264</xdr:rowOff>
    </xdr:to>
    <xdr:cxnSp macro="">
      <xdr:nvCxnSpPr>
        <xdr:cNvPr id="726" name="直線コネクタ 725">
          <a:extLst>
            <a:ext uri="{FF2B5EF4-FFF2-40B4-BE49-F238E27FC236}">
              <a16:creationId xmlns:a16="http://schemas.microsoft.com/office/drawing/2014/main" id="{34315E25-B325-4682-91A8-3346A14DE73F}"/>
            </a:ext>
          </a:extLst>
        </xdr:cNvPr>
        <xdr:cNvCxnSpPr/>
      </xdr:nvCxnSpPr>
      <xdr:spPr>
        <a:xfrm>
          <a:off x="17213580" y="14295664"/>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166914</xdr:rowOff>
    </xdr:from>
    <xdr:to>
      <xdr:col>98</xdr:col>
      <xdr:colOff>38100</xdr:colOff>
      <xdr:row>85</xdr:row>
      <xdr:rowOff>97064</xdr:rowOff>
    </xdr:to>
    <xdr:sp macro="" textlink="">
      <xdr:nvSpPr>
        <xdr:cNvPr id="727" name="楕円 726">
          <a:extLst>
            <a:ext uri="{FF2B5EF4-FFF2-40B4-BE49-F238E27FC236}">
              <a16:creationId xmlns:a16="http://schemas.microsoft.com/office/drawing/2014/main" id="{330CE09C-E8A9-43F1-81FB-211E8E064AF2}"/>
            </a:ext>
          </a:extLst>
        </xdr:cNvPr>
        <xdr:cNvSpPr/>
      </xdr:nvSpPr>
      <xdr:spPr>
        <a:xfrm>
          <a:off x="16388080" y="142486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46264</xdr:rowOff>
    </xdr:from>
    <xdr:to>
      <xdr:col>102</xdr:col>
      <xdr:colOff>114300</xdr:colOff>
      <xdr:row>85</xdr:row>
      <xdr:rowOff>46264</xdr:rowOff>
    </xdr:to>
    <xdr:cxnSp macro="">
      <xdr:nvCxnSpPr>
        <xdr:cNvPr id="728" name="直線コネクタ 727">
          <a:extLst>
            <a:ext uri="{FF2B5EF4-FFF2-40B4-BE49-F238E27FC236}">
              <a16:creationId xmlns:a16="http://schemas.microsoft.com/office/drawing/2014/main" id="{86B70C2B-44FA-4E6F-A387-BC0B2C9E9F28}"/>
            </a:ext>
          </a:extLst>
        </xdr:cNvPr>
        <xdr:cNvCxnSpPr/>
      </xdr:nvCxnSpPr>
      <xdr:spPr>
        <a:xfrm>
          <a:off x="16431260" y="14295664"/>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31948</xdr:rowOff>
    </xdr:from>
    <xdr:ext cx="469744" cy="259045"/>
    <xdr:sp macro="" textlink="">
      <xdr:nvSpPr>
        <xdr:cNvPr id="729" name="n_1aveValue【児童館】&#10;一人当たり面積">
          <a:extLst>
            <a:ext uri="{FF2B5EF4-FFF2-40B4-BE49-F238E27FC236}">
              <a16:creationId xmlns:a16="http://schemas.microsoft.com/office/drawing/2014/main" id="{A0C9C2CA-FD76-4B2F-8153-D5BCA06A0E2F}"/>
            </a:ext>
          </a:extLst>
        </xdr:cNvPr>
        <xdr:cNvSpPr txBox="1"/>
      </xdr:nvSpPr>
      <xdr:spPr>
        <a:xfrm>
          <a:off x="18561127" y="13946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48277</xdr:rowOff>
    </xdr:from>
    <xdr:ext cx="469744" cy="259045"/>
    <xdr:sp macro="" textlink="">
      <xdr:nvSpPr>
        <xdr:cNvPr id="730" name="n_2aveValue【児童館】&#10;一人当たり面積">
          <a:extLst>
            <a:ext uri="{FF2B5EF4-FFF2-40B4-BE49-F238E27FC236}">
              <a16:creationId xmlns:a16="http://schemas.microsoft.com/office/drawing/2014/main" id="{056B07E6-41E0-4CC8-9359-AEAF73AD4E32}"/>
            </a:ext>
          </a:extLst>
        </xdr:cNvPr>
        <xdr:cNvSpPr txBox="1"/>
      </xdr:nvSpPr>
      <xdr:spPr>
        <a:xfrm>
          <a:off x="17776267" y="1396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15620</xdr:rowOff>
    </xdr:from>
    <xdr:ext cx="469744" cy="259045"/>
    <xdr:sp macro="" textlink="">
      <xdr:nvSpPr>
        <xdr:cNvPr id="731" name="n_3aveValue【児童館】&#10;一人当たり面積">
          <a:extLst>
            <a:ext uri="{FF2B5EF4-FFF2-40B4-BE49-F238E27FC236}">
              <a16:creationId xmlns:a16="http://schemas.microsoft.com/office/drawing/2014/main" id="{5B5B9C62-E273-40CC-BF08-0E6A067138C0}"/>
            </a:ext>
          </a:extLst>
        </xdr:cNvPr>
        <xdr:cNvSpPr txBox="1"/>
      </xdr:nvSpPr>
      <xdr:spPr>
        <a:xfrm>
          <a:off x="17001567" y="1392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105427</xdr:rowOff>
    </xdr:from>
    <xdr:ext cx="469744" cy="259045"/>
    <xdr:sp macro="" textlink="">
      <xdr:nvSpPr>
        <xdr:cNvPr id="732" name="n_4aveValue【児童館】&#10;一人当たり面積">
          <a:extLst>
            <a:ext uri="{FF2B5EF4-FFF2-40B4-BE49-F238E27FC236}">
              <a16:creationId xmlns:a16="http://schemas.microsoft.com/office/drawing/2014/main" id="{7322C0FB-1A14-43DB-83E4-42A5429640C4}"/>
            </a:ext>
          </a:extLst>
        </xdr:cNvPr>
        <xdr:cNvSpPr txBox="1"/>
      </xdr:nvSpPr>
      <xdr:spPr>
        <a:xfrm>
          <a:off x="16226867" y="1385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88191</xdr:rowOff>
    </xdr:from>
    <xdr:ext cx="469744" cy="259045"/>
    <xdr:sp macro="" textlink="">
      <xdr:nvSpPr>
        <xdr:cNvPr id="733" name="n_1mainValue【児童館】&#10;一人当たり面積">
          <a:extLst>
            <a:ext uri="{FF2B5EF4-FFF2-40B4-BE49-F238E27FC236}">
              <a16:creationId xmlns:a16="http://schemas.microsoft.com/office/drawing/2014/main" id="{D3DB372B-016B-4BD6-988C-28EA8B6C626A}"/>
            </a:ext>
          </a:extLst>
        </xdr:cNvPr>
        <xdr:cNvSpPr txBox="1"/>
      </xdr:nvSpPr>
      <xdr:spPr>
        <a:xfrm>
          <a:off x="18561127" y="1433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88191</xdr:rowOff>
    </xdr:from>
    <xdr:ext cx="469744" cy="259045"/>
    <xdr:sp macro="" textlink="">
      <xdr:nvSpPr>
        <xdr:cNvPr id="734" name="n_2mainValue【児童館】&#10;一人当たり面積">
          <a:extLst>
            <a:ext uri="{FF2B5EF4-FFF2-40B4-BE49-F238E27FC236}">
              <a16:creationId xmlns:a16="http://schemas.microsoft.com/office/drawing/2014/main" id="{A814BFD7-FEFC-4DA8-B95C-FAC4F1658EF4}"/>
            </a:ext>
          </a:extLst>
        </xdr:cNvPr>
        <xdr:cNvSpPr txBox="1"/>
      </xdr:nvSpPr>
      <xdr:spPr>
        <a:xfrm>
          <a:off x="17776267" y="1433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88191</xdr:rowOff>
    </xdr:from>
    <xdr:ext cx="469744" cy="259045"/>
    <xdr:sp macro="" textlink="">
      <xdr:nvSpPr>
        <xdr:cNvPr id="735" name="n_3mainValue【児童館】&#10;一人当たり面積">
          <a:extLst>
            <a:ext uri="{FF2B5EF4-FFF2-40B4-BE49-F238E27FC236}">
              <a16:creationId xmlns:a16="http://schemas.microsoft.com/office/drawing/2014/main" id="{C62A8FE4-FD2E-4893-A1D9-D89EBF0E8E23}"/>
            </a:ext>
          </a:extLst>
        </xdr:cNvPr>
        <xdr:cNvSpPr txBox="1"/>
      </xdr:nvSpPr>
      <xdr:spPr>
        <a:xfrm>
          <a:off x="17001567" y="1433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88191</xdr:rowOff>
    </xdr:from>
    <xdr:ext cx="469744" cy="259045"/>
    <xdr:sp macro="" textlink="">
      <xdr:nvSpPr>
        <xdr:cNvPr id="736" name="n_4mainValue【児童館】&#10;一人当たり面積">
          <a:extLst>
            <a:ext uri="{FF2B5EF4-FFF2-40B4-BE49-F238E27FC236}">
              <a16:creationId xmlns:a16="http://schemas.microsoft.com/office/drawing/2014/main" id="{E8EE9D61-693E-4D1D-9D59-1B87280F050E}"/>
            </a:ext>
          </a:extLst>
        </xdr:cNvPr>
        <xdr:cNvSpPr txBox="1"/>
      </xdr:nvSpPr>
      <xdr:spPr>
        <a:xfrm>
          <a:off x="16226867" y="1433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38281634-FD84-45AF-849D-1A515D0A3A75}"/>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819A974A-FE19-4FBD-8D85-2A60321E385E}"/>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0FF079F1-21DE-4445-9FD2-0D970A7F6508}"/>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F931060A-0125-4ADB-AB7F-C52CB3BB00FA}"/>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37C5980A-40D2-43C8-8673-9B753978F5F8}"/>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326C13F3-C867-4DEA-BB94-4249093A7AE5}"/>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AA19525C-1847-4144-BB3F-5F4137778EFF}"/>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04E67389-D47B-4C6C-8EC1-A49C63F1367A}"/>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id="{486E1A4D-FC9D-4A22-B1FA-6F439BB26E5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37A3BC4A-A5D0-40CD-AE4A-90136E9E4331}"/>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a16="http://schemas.microsoft.com/office/drawing/2014/main" id="{D3BA6279-7F35-4A25-8B2A-86D83A6B32B9}"/>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8" name="直線コネクタ 747">
          <a:extLst>
            <a:ext uri="{FF2B5EF4-FFF2-40B4-BE49-F238E27FC236}">
              <a16:creationId xmlns:a16="http://schemas.microsoft.com/office/drawing/2014/main" id="{F5B7DC85-637D-42A1-AC00-B7B1661FFEFF}"/>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9" name="テキスト ボックス 748">
          <a:extLst>
            <a:ext uri="{FF2B5EF4-FFF2-40B4-BE49-F238E27FC236}">
              <a16:creationId xmlns:a16="http://schemas.microsoft.com/office/drawing/2014/main" id="{C9065DE8-C9A4-4A81-98C0-CD7B222109DD}"/>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0" name="直線コネクタ 749">
          <a:extLst>
            <a:ext uri="{FF2B5EF4-FFF2-40B4-BE49-F238E27FC236}">
              <a16:creationId xmlns:a16="http://schemas.microsoft.com/office/drawing/2014/main" id="{942C45D6-6169-440B-9B69-98567281FF12}"/>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1" name="テキスト ボックス 750">
          <a:extLst>
            <a:ext uri="{FF2B5EF4-FFF2-40B4-BE49-F238E27FC236}">
              <a16:creationId xmlns:a16="http://schemas.microsoft.com/office/drawing/2014/main" id="{EE21AF34-C07B-491C-8A6A-E44AF210E1F6}"/>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2" name="直線コネクタ 751">
          <a:extLst>
            <a:ext uri="{FF2B5EF4-FFF2-40B4-BE49-F238E27FC236}">
              <a16:creationId xmlns:a16="http://schemas.microsoft.com/office/drawing/2014/main" id="{77B8C728-B11F-41BA-8EAE-53FE82F03076}"/>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3" name="テキスト ボックス 752">
          <a:extLst>
            <a:ext uri="{FF2B5EF4-FFF2-40B4-BE49-F238E27FC236}">
              <a16:creationId xmlns:a16="http://schemas.microsoft.com/office/drawing/2014/main" id="{86C436E7-559D-49EC-A632-B55E958D713B}"/>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4" name="直線コネクタ 753">
          <a:extLst>
            <a:ext uri="{FF2B5EF4-FFF2-40B4-BE49-F238E27FC236}">
              <a16:creationId xmlns:a16="http://schemas.microsoft.com/office/drawing/2014/main" id="{EEB6E3E9-5E98-499B-B42D-A2610B906829}"/>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5" name="テキスト ボックス 754">
          <a:extLst>
            <a:ext uri="{FF2B5EF4-FFF2-40B4-BE49-F238E27FC236}">
              <a16:creationId xmlns:a16="http://schemas.microsoft.com/office/drawing/2014/main" id="{19BFEC6A-BD36-4488-9E5A-0BCBF7C3AD47}"/>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6" name="直線コネクタ 755">
          <a:extLst>
            <a:ext uri="{FF2B5EF4-FFF2-40B4-BE49-F238E27FC236}">
              <a16:creationId xmlns:a16="http://schemas.microsoft.com/office/drawing/2014/main" id="{8CF3D001-9232-4DF5-BBE8-F2A3A4052331}"/>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7" name="テキスト ボックス 756">
          <a:extLst>
            <a:ext uri="{FF2B5EF4-FFF2-40B4-BE49-F238E27FC236}">
              <a16:creationId xmlns:a16="http://schemas.microsoft.com/office/drawing/2014/main" id="{D1FD514A-3D31-4046-9964-5CCBFE380586}"/>
            </a:ext>
          </a:extLst>
        </xdr:cNvPr>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a:extLst>
            <a:ext uri="{FF2B5EF4-FFF2-40B4-BE49-F238E27FC236}">
              <a16:creationId xmlns:a16="http://schemas.microsoft.com/office/drawing/2014/main" id="{FE2E35F7-8FFC-41CA-996A-D7B5F2C21494}"/>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9" name="テキスト ボックス 758">
          <a:extLst>
            <a:ext uri="{FF2B5EF4-FFF2-40B4-BE49-F238E27FC236}">
              <a16:creationId xmlns:a16="http://schemas.microsoft.com/office/drawing/2014/main" id="{64A88397-1BE2-4E66-B085-E5B416253D87}"/>
            </a:ext>
          </a:extLst>
        </xdr:cNvPr>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a:extLst>
            <a:ext uri="{FF2B5EF4-FFF2-40B4-BE49-F238E27FC236}">
              <a16:creationId xmlns:a16="http://schemas.microsoft.com/office/drawing/2014/main" id="{611951A3-B2DA-49D6-975F-4FA14D0A2E8B}"/>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89536</xdr:rowOff>
    </xdr:from>
    <xdr:to>
      <xdr:col>85</xdr:col>
      <xdr:colOff>126364</xdr:colOff>
      <xdr:row>108</xdr:row>
      <xdr:rowOff>144780</xdr:rowOff>
    </xdr:to>
    <xdr:cxnSp macro="">
      <xdr:nvCxnSpPr>
        <xdr:cNvPr id="761" name="直線コネクタ 760">
          <a:extLst>
            <a:ext uri="{FF2B5EF4-FFF2-40B4-BE49-F238E27FC236}">
              <a16:creationId xmlns:a16="http://schemas.microsoft.com/office/drawing/2014/main" id="{11EAE2D3-F526-47E1-A4AF-371AF36155A2}"/>
            </a:ext>
          </a:extLst>
        </xdr:cNvPr>
        <xdr:cNvCxnSpPr/>
      </xdr:nvCxnSpPr>
      <xdr:spPr>
        <a:xfrm flipV="1">
          <a:off x="14375764" y="17021176"/>
          <a:ext cx="0" cy="1228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762" name="【公民館】&#10;有形固定資産減価償却率最小値テキスト">
          <a:extLst>
            <a:ext uri="{FF2B5EF4-FFF2-40B4-BE49-F238E27FC236}">
              <a16:creationId xmlns:a16="http://schemas.microsoft.com/office/drawing/2014/main" id="{0BA6CF97-0D9E-4EAB-B5A0-48F5ECDEC750}"/>
            </a:ext>
          </a:extLst>
        </xdr:cNvPr>
        <xdr:cNvSpPr txBox="1"/>
      </xdr:nvSpPr>
      <xdr:spPr>
        <a:xfrm>
          <a:off x="14414500"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763" name="直線コネクタ 762">
          <a:extLst>
            <a:ext uri="{FF2B5EF4-FFF2-40B4-BE49-F238E27FC236}">
              <a16:creationId xmlns:a16="http://schemas.microsoft.com/office/drawing/2014/main" id="{9894547B-6988-4B2C-9B83-6FE394D11D54}"/>
            </a:ext>
          </a:extLst>
        </xdr:cNvPr>
        <xdr:cNvCxnSpPr/>
      </xdr:nvCxnSpPr>
      <xdr:spPr>
        <a:xfrm>
          <a:off x="14287500" y="18249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36213</xdr:rowOff>
    </xdr:from>
    <xdr:ext cx="405111" cy="259045"/>
    <xdr:sp macro="" textlink="">
      <xdr:nvSpPr>
        <xdr:cNvPr id="764" name="【公民館】&#10;有形固定資産減価償却率最大値テキスト">
          <a:extLst>
            <a:ext uri="{FF2B5EF4-FFF2-40B4-BE49-F238E27FC236}">
              <a16:creationId xmlns:a16="http://schemas.microsoft.com/office/drawing/2014/main" id="{5F055D01-7882-4963-879B-4BBEF536946C}"/>
            </a:ext>
          </a:extLst>
        </xdr:cNvPr>
        <xdr:cNvSpPr txBox="1"/>
      </xdr:nvSpPr>
      <xdr:spPr>
        <a:xfrm>
          <a:off x="14414500" y="16800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89536</xdr:rowOff>
    </xdr:from>
    <xdr:to>
      <xdr:col>86</xdr:col>
      <xdr:colOff>25400</xdr:colOff>
      <xdr:row>101</xdr:row>
      <xdr:rowOff>89536</xdr:rowOff>
    </xdr:to>
    <xdr:cxnSp macro="">
      <xdr:nvCxnSpPr>
        <xdr:cNvPr id="765" name="直線コネクタ 764">
          <a:extLst>
            <a:ext uri="{FF2B5EF4-FFF2-40B4-BE49-F238E27FC236}">
              <a16:creationId xmlns:a16="http://schemas.microsoft.com/office/drawing/2014/main" id="{499FB684-D8ED-4266-8069-A3CA92D9E12D}"/>
            </a:ext>
          </a:extLst>
        </xdr:cNvPr>
        <xdr:cNvCxnSpPr/>
      </xdr:nvCxnSpPr>
      <xdr:spPr>
        <a:xfrm>
          <a:off x="14287500" y="170211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113047</xdr:rowOff>
    </xdr:from>
    <xdr:ext cx="405111" cy="259045"/>
    <xdr:sp macro="" textlink="">
      <xdr:nvSpPr>
        <xdr:cNvPr id="766" name="【公民館】&#10;有形固定資産減価償却率平均値テキスト">
          <a:extLst>
            <a:ext uri="{FF2B5EF4-FFF2-40B4-BE49-F238E27FC236}">
              <a16:creationId xmlns:a16="http://schemas.microsoft.com/office/drawing/2014/main" id="{57F5EC34-A5A3-452C-84E3-224C12C714BF}"/>
            </a:ext>
          </a:extLst>
        </xdr:cNvPr>
        <xdr:cNvSpPr txBox="1"/>
      </xdr:nvSpPr>
      <xdr:spPr>
        <a:xfrm>
          <a:off x="14414500" y="17379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767" name="フローチャート: 判断 766">
          <a:extLst>
            <a:ext uri="{FF2B5EF4-FFF2-40B4-BE49-F238E27FC236}">
              <a16:creationId xmlns:a16="http://schemas.microsoft.com/office/drawing/2014/main" id="{ADFC8866-469A-4BDC-8BAE-16D77E08075C}"/>
            </a:ext>
          </a:extLst>
        </xdr:cNvPr>
        <xdr:cNvSpPr/>
      </xdr:nvSpPr>
      <xdr:spPr>
        <a:xfrm>
          <a:off x="14325600" y="1752473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52070</xdr:rowOff>
    </xdr:from>
    <xdr:to>
      <xdr:col>81</xdr:col>
      <xdr:colOff>101600</xdr:colOff>
      <xdr:row>104</xdr:row>
      <xdr:rowOff>153670</xdr:rowOff>
    </xdr:to>
    <xdr:sp macro="" textlink="">
      <xdr:nvSpPr>
        <xdr:cNvPr id="768" name="フローチャート: 判断 767">
          <a:extLst>
            <a:ext uri="{FF2B5EF4-FFF2-40B4-BE49-F238E27FC236}">
              <a16:creationId xmlns:a16="http://schemas.microsoft.com/office/drawing/2014/main" id="{9F946C30-EC21-4036-9F01-375C12839A4D}"/>
            </a:ext>
          </a:extLst>
        </xdr:cNvPr>
        <xdr:cNvSpPr/>
      </xdr:nvSpPr>
      <xdr:spPr>
        <a:xfrm>
          <a:off x="13578840" y="17486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769" name="フローチャート: 判断 768">
          <a:extLst>
            <a:ext uri="{FF2B5EF4-FFF2-40B4-BE49-F238E27FC236}">
              <a16:creationId xmlns:a16="http://schemas.microsoft.com/office/drawing/2014/main" id="{8F1AA5BC-0CE5-4FC4-9910-626924103614}"/>
            </a:ext>
          </a:extLst>
        </xdr:cNvPr>
        <xdr:cNvSpPr/>
      </xdr:nvSpPr>
      <xdr:spPr>
        <a:xfrm>
          <a:off x="12804140" y="1749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770" name="フローチャート: 判断 769">
          <a:extLst>
            <a:ext uri="{FF2B5EF4-FFF2-40B4-BE49-F238E27FC236}">
              <a16:creationId xmlns:a16="http://schemas.microsoft.com/office/drawing/2014/main" id="{69142268-FDFC-476D-946D-8F5231CB92FA}"/>
            </a:ext>
          </a:extLst>
        </xdr:cNvPr>
        <xdr:cNvSpPr/>
      </xdr:nvSpPr>
      <xdr:spPr>
        <a:xfrm>
          <a:off x="12029440" y="175171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90170</xdr:rowOff>
    </xdr:from>
    <xdr:to>
      <xdr:col>67</xdr:col>
      <xdr:colOff>101600</xdr:colOff>
      <xdr:row>106</xdr:row>
      <xdr:rowOff>20320</xdr:rowOff>
    </xdr:to>
    <xdr:sp macro="" textlink="">
      <xdr:nvSpPr>
        <xdr:cNvPr id="771" name="フローチャート: 判断 770">
          <a:extLst>
            <a:ext uri="{FF2B5EF4-FFF2-40B4-BE49-F238E27FC236}">
              <a16:creationId xmlns:a16="http://schemas.microsoft.com/office/drawing/2014/main" id="{C4626805-E41A-40C7-8B60-6D38D30B5E74}"/>
            </a:ext>
          </a:extLst>
        </xdr:cNvPr>
        <xdr:cNvSpPr/>
      </xdr:nvSpPr>
      <xdr:spPr>
        <a:xfrm>
          <a:off x="11231880" y="176923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F7DE30AE-675D-4093-BDD7-A0CDB5BF259B}"/>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8FCE990A-7CEE-4BF9-91F1-DC2B70C0CC67}"/>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2AE57FD6-6B8A-42FF-A697-C5920B63D6A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1E8D2AD3-5FC1-4E88-8DD5-1E64CC173DF6}"/>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3EA1CBFC-9C19-4E4D-A124-73A92061738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111125</xdr:rowOff>
    </xdr:from>
    <xdr:to>
      <xdr:col>85</xdr:col>
      <xdr:colOff>177800</xdr:colOff>
      <xdr:row>105</xdr:row>
      <xdr:rowOff>41275</xdr:rowOff>
    </xdr:to>
    <xdr:sp macro="" textlink="">
      <xdr:nvSpPr>
        <xdr:cNvPr id="777" name="楕円 776">
          <a:extLst>
            <a:ext uri="{FF2B5EF4-FFF2-40B4-BE49-F238E27FC236}">
              <a16:creationId xmlns:a16="http://schemas.microsoft.com/office/drawing/2014/main" id="{1687DD74-3E20-4176-A054-4E10B587E20D}"/>
            </a:ext>
          </a:extLst>
        </xdr:cNvPr>
        <xdr:cNvSpPr/>
      </xdr:nvSpPr>
      <xdr:spPr>
        <a:xfrm>
          <a:off x="14325600" y="1754568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89552</xdr:rowOff>
    </xdr:from>
    <xdr:ext cx="405111" cy="259045"/>
    <xdr:sp macro="" textlink="">
      <xdr:nvSpPr>
        <xdr:cNvPr id="778" name="【公民館】&#10;有形固定資産減価償却率該当値テキスト">
          <a:extLst>
            <a:ext uri="{FF2B5EF4-FFF2-40B4-BE49-F238E27FC236}">
              <a16:creationId xmlns:a16="http://schemas.microsoft.com/office/drawing/2014/main" id="{76684AA8-9644-496D-8F95-A6A9941AC572}"/>
            </a:ext>
          </a:extLst>
        </xdr:cNvPr>
        <xdr:cNvSpPr txBox="1"/>
      </xdr:nvSpPr>
      <xdr:spPr>
        <a:xfrm>
          <a:off x="14414500" y="17524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82550</xdr:rowOff>
    </xdr:from>
    <xdr:to>
      <xdr:col>81</xdr:col>
      <xdr:colOff>101600</xdr:colOff>
      <xdr:row>105</xdr:row>
      <xdr:rowOff>12700</xdr:rowOff>
    </xdr:to>
    <xdr:sp macro="" textlink="">
      <xdr:nvSpPr>
        <xdr:cNvPr id="779" name="楕円 778">
          <a:extLst>
            <a:ext uri="{FF2B5EF4-FFF2-40B4-BE49-F238E27FC236}">
              <a16:creationId xmlns:a16="http://schemas.microsoft.com/office/drawing/2014/main" id="{467B90BC-468B-4D64-BB1D-387B510E7342}"/>
            </a:ext>
          </a:extLst>
        </xdr:cNvPr>
        <xdr:cNvSpPr/>
      </xdr:nvSpPr>
      <xdr:spPr>
        <a:xfrm>
          <a:off x="13578840" y="175171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133350</xdr:rowOff>
    </xdr:from>
    <xdr:to>
      <xdr:col>85</xdr:col>
      <xdr:colOff>127000</xdr:colOff>
      <xdr:row>104</xdr:row>
      <xdr:rowOff>161925</xdr:rowOff>
    </xdr:to>
    <xdr:cxnSp macro="">
      <xdr:nvCxnSpPr>
        <xdr:cNvPr id="780" name="直線コネクタ 779">
          <a:extLst>
            <a:ext uri="{FF2B5EF4-FFF2-40B4-BE49-F238E27FC236}">
              <a16:creationId xmlns:a16="http://schemas.microsoft.com/office/drawing/2014/main" id="{4680C693-AC76-4020-9B3D-320FFB43B066}"/>
            </a:ext>
          </a:extLst>
        </xdr:cNvPr>
        <xdr:cNvCxnSpPr/>
      </xdr:nvCxnSpPr>
      <xdr:spPr>
        <a:xfrm>
          <a:off x="13629640" y="17567910"/>
          <a:ext cx="74676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53975</xdr:rowOff>
    </xdr:from>
    <xdr:to>
      <xdr:col>76</xdr:col>
      <xdr:colOff>165100</xdr:colOff>
      <xdr:row>104</xdr:row>
      <xdr:rowOff>155575</xdr:rowOff>
    </xdr:to>
    <xdr:sp macro="" textlink="">
      <xdr:nvSpPr>
        <xdr:cNvPr id="781" name="楕円 780">
          <a:extLst>
            <a:ext uri="{FF2B5EF4-FFF2-40B4-BE49-F238E27FC236}">
              <a16:creationId xmlns:a16="http://schemas.microsoft.com/office/drawing/2014/main" id="{3FEE820C-EDBA-49A1-AFA5-B5C95E28DA43}"/>
            </a:ext>
          </a:extLst>
        </xdr:cNvPr>
        <xdr:cNvSpPr/>
      </xdr:nvSpPr>
      <xdr:spPr>
        <a:xfrm>
          <a:off x="12804140" y="1748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104775</xdr:rowOff>
    </xdr:from>
    <xdr:to>
      <xdr:col>81</xdr:col>
      <xdr:colOff>50800</xdr:colOff>
      <xdr:row>104</xdr:row>
      <xdr:rowOff>133350</xdr:rowOff>
    </xdr:to>
    <xdr:cxnSp macro="">
      <xdr:nvCxnSpPr>
        <xdr:cNvPr id="782" name="直線コネクタ 781">
          <a:extLst>
            <a:ext uri="{FF2B5EF4-FFF2-40B4-BE49-F238E27FC236}">
              <a16:creationId xmlns:a16="http://schemas.microsoft.com/office/drawing/2014/main" id="{9B5DCB28-2637-4F04-9800-1596FF07A47C}"/>
            </a:ext>
          </a:extLst>
        </xdr:cNvPr>
        <xdr:cNvCxnSpPr/>
      </xdr:nvCxnSpPr>
      <xdr:spPr>
        <a:xfrm>
          <a:off x="12854940" y="17539335"/>
          <a:ext cx="7747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8255</xdr:rowOff>
    </xdr:from>
    <xdr:to>
      <xdr:col>72</xdr:col>
      <xdr:colOff>38100</xdr:colOff>
      <xdr:row>104</xdr:row>
      <xdr:rowOff>109855</xdr:rowOff>
    </xdr:to>
    <xdr:sp macro="" textlink="">
      <xdr:nvSpPr>
        <xdr:cNvPr id="783" name="楕円 782">
          <a:extLst>
            <a:ext uri="{FF2B5EF4-FFF2-40B4-BE49-F238E27FC236}">
              <a16:creationId xmlns:a16="http://schemas.microsoft.com/office/drawing/2014/main" id="{D956B2AB-C42D-4C77-B501-3F2771F7BFA8}"/>
            </a:ext>
          </a:extLst>
        </xdr:cNvPr>
        <xdr:cNvSpPr/>
      </xdr:nvSpPr>
      <xdr:spPr>
        <a:xfrm>
          <a:off x="12029440" y="174428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59055</xdr:rowOff>
    </xdr:from>
    <xdr:to>
      <xdr:col>76</xdr:col>
      <xdr:colOff>114300</xdr:colOff>
      <xdr:row>104</xdr:row>
      <xdr:rowOff>104775</xdr:rowOff>
    </xdr:to>
    <xdr:cxnSp macro="">
      <xdr:nvCxnSpPr>
        <xdr:cNvPr id="784" name="直線コネクタ 783">
          <a:extLst>
            <a:ext uri="{FF2B5EF4-FFF2-40B4-BE49-F238E27FC236}">
              <a16:creationId xmlns:a16="http://schemas.microsoft.com/office/drawing/2014/main" id="{77657B25-D228-4C78-BEC3-D02A00C82309}"/>
            </a:ext>
          </a:extLst>
        </xdr:cNvPr>
        <xdr:cNvCxnSpPr/>
      </xdr:nvCxnSpPr>
      <xdr:spPr>
        <a:xfrm>
          <a:off x="12072620" y="17493615"/>
          <a:ext cx="7823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153036</xdr:rowOff>
    </xdr:from>
    <xdr:to>
      <xdr:col>67</xdr:col>
      <xdr:colOff>101600</xdr:colOff>
      <xdr:row>104</xdr:row>
      <xdr:rowOff>83186</xdr:rowOff>
    </xdr:to>
    <xdr:sp macro="" textlink="">
      <xdr:nvSpPr>
        <xdr:cNvPr id="785" name="楕円 784">
          <a:extLst>
            <a:ext uri="{FF2B5EF4-FFF2-40B4-BE49-F238E27FC236}">
              <a16:creationId xmlns:a16="http://schemas.microsoft.com/office/drawing/2014/main" id="{CE32E1EC-2B8B-41F5-B2A3-731260525953}"/>
            </a:ext>
          </a:extLst>
        </xdr:cNvPr>
        <xdr:cNvSpPr/>
      </xdr:nvSpPr>
      <xdr:spPr>
        <a:xfrm>
          <a:off x="11231880" y="174199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32386</xdr:rowOff>
    </xdr:from>
    <xdr:to>
      <xdr:col>71</xdr:col>
      <xdr:colOff>177800</xdr:colOff>
      <xdr:row>104</xdr:row>
      <xdr:rowOff>59055</xdr:rowOff>
    </xdr:to>
    <xdr:cxnSp macro="">
      <xdr:nvCxnSpPr>
        <xdr:cNvPr id="786" name="直線コネクタ 785">
          <a:extLst>
            <a:ext uri="{FF2B5EF4-FFF2-40B4-BE49-F238E27FC236}">
              <a16:creationId xmlns:a16="http://schemas.microsoft.com/office/drawing/2014/main" id="{53D40C82-1677-4C46-A45E-8490D9B31491}"/>
            </a:ext>
          </a:extLst>
        </xdr:cNvPr>
        <xdr:cNvCxnSpPr/>
      </xdr:nvCxnSpPr>
      <xdr:spPr>
        <a:xfrm>
          <a:off x="11282680" y="17466946"/>
          <a:ext cx="78994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170197</xdr:rowOff>
    </xdr:from>
    <xdr:ext cx="405111" cy="259045"/>
    <xdr:sp macro="" textlink="">
      <xdr:nvSpPr>
        <xdr:cNvPr id="787" name="n_1aveValue【公民館】&#10;有形固定資産減価償却率">
          <a:extLst>
            <a:ext uri="{FF2B5EF4-FFF2-40B4-BE49-F238E27FC236}">
              <a16:creationId xmlns:a16="http://schemas.microsoft.com/office/drawing/2014/main" id="{EA8DC3E7-8C19-47DD-A691-EDE3EE7B7E72}"/>
            </a:ext>
          </a:extLst>
        </xdr:cNvPr>
        <xdr:cNvSpPr txBox="1"/>
      </xdr:nvSpPr>
      <xdr:spPr>
        <a:xfrm>
          <a:off x="13437244" y="1726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158132</xdr:rowOff>
    </xdr:from>
    <xdr:ext cx="405111" cy="259045"/>
    <xdr:sp macro="" textlink="">
      <xdr:nvSpPr>
        <xdr:cNvPr id="788" name="n_2aveValue【公民館】&#10;有形固定資産減価償却率">
          <a:extLst>
            <a:ext uri="{FF2B5EF4-FFF2-40B4-BE49-F238E27FC236}">
              <a16:creationId xmlns:a16="http://schemas.microsoft.com/office/drawing/2014/main" id="{9ED9B3BE-3F39-47DF-B0D0-F506B0A89305}"/>
            </a:ext>
          </a:extLst>
        </xdr:cNvPr>
        <xdr:cNvSpPr txBox="1"/>
      </xdr:nvSpPr>
      <xdr:spPr>
        <a:xfrm>
          <a:off x="12675244" y="17592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3827</xdr:rowOff>
    </xdr:from>
    <xdr:ext cx="405111" cy="259045"/>
    <xdr:sp macro="" textlink="">
      <xdr:nvSpPr>
        <xdr:cNvPr id="789" name="n_3aveValue【公民館】&#10;有形固定資産減価償却率">
          <a:extLst>
            <a:ext uri="{FF2B5EF4-FFF2-40B4-BE49-F238E27FC236}">
              <a16:creationId xmlns:a16="http://schemas.microsoft.com/office/drawing/2014/main" id="{F3C175D9-0F5F-40C6-986A-9F8CD01061A1}"/>
            </a:ext>
          </a:extLst>
        </xdr:cNvPr>
        <xdr:cNvSpPr txBox="1"/>
      </xdr:nvSpPr>
      <xdr:spPr>
        <a:xfrm>
          <a:off x="11900544" y="1760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11447</xdr:rowOff>
    </xdr:from>
    <xdr:ext cx="405111" cy="259045"/>
    <xdr:sp macro="" textlink="">
      <xdr:nvSpPr>
        <xdr:cNvPr id="790" name="n_4aveValue【公民館】&#10;有形固定資産減価償却率">
          <a:extLst>
            <a:ext uri="{FF2B5EF4-FFF2-40B4-BE49-F238E27FC236}">
              <a16:creationId xmlns:a16="http://schemas.microsoft.com/office/drawing/2014/main" id="{B9778DB4-0429-4E3A-856D-A0767B899D64}"/>
            </a:ext>
          </a:extLst>
        </xdr:cNvPr>
        <xdr:cNvSpPr txBox="1"/>
      </xdr:nvSpPr>
      <xdr:spPr>
        <a:xfrm>
          <a:off x="11102984" y="1778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3827</xdr:rowOff>
    </xdr:from>
    <xdr:ext cx="405111" cy="259045"/>
    <xdr:sp macro="" textlink="">
      <xdr:nvSpPr>
        <xdr:cNvPr id="791" name="n_1mainValue【公民館】&#10;有形固定資産減価償却率">
          <a:extLst>
            <a:ext uri="{FF2B5EF4-FFF2-40B4-BE49-F238E27FC236}">
              <a16:creationId xmlns:a16="http://schemas.microsoft.com/office/drawing/2014/main" id="{77AC44D1-685B-4800-B051-118EFF20DB29}"/>
            </a:ext>
          </a:extLst>
        </xdr:cNvPr>
        <xdr:cNvSpPr txBox="1"/>
      </xdr:nvSpPr>
      <xdr:spPr>
        <a:xfrm>
          <a:off x="13437244" y="1760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652</xdr:rowOff>
    </xdr:from>
    <xdr:ext cx="405111" cy="259045"/>
    <xdr:sp macro="" textlink="">
      <xdr:nvSpPr>
        <xdr:cNvPr id="792" name="n_2mainValue【公民館】&#10;有形固定資産減価償却率">
          <a:extLst>
            <a:ext uri="{FF2B5EF4-FFF2-40B4-BE49-F238E27FC236}">
              <a16:creationId xmlns:a16="http://schemas.microsoft.com/office/drawing/2014/main" id="{B239B499-17DC-41A3-A7C5-BC355FC561B0}"/>
            </a:ext>
          </a:extLst>
        </xdr:cNvPr>
        <xdr:cNvSpPr txBox="1"/>
      </xdr:nvSpPr>
      <xdr:spPr>
        <a:xfrm>
          <a:off x="12675244" y="1726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126382</xdr:rowOff>
    </xdr:from>
    <xdr:ext cx="405111" cy="259045"/>
    <xdr:sp macro="" textlink="">
      <xdr:nvSpPr>
        <xdr:cNvPr id="793" name="n_3mainValue【公民館】&#10;有形固定資産減価償却率">
          <a:extLst>
            <a:ext uri="{FF2B5EF4-FFF2-40B4-BE49-F238E27FC236}">
              <a16:creationId xmlns:a16="http://schemas.microsoft.com/office/drawing/2014/main" id="{21CC9203-29D4-485B-A4FA-8F02D0F22345}"/>
            </a:ext>
          </a:extLst>
        </xdr:cNvPr>
        <xdr:cNvSpPr txBox="1"/>
      </xdr:nvSpPr>
      <xdr:spPr>
        <a:xfrm>
          <a:off x="11900544" y="1722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99713</xdr:rowOff>
    </xdr:from>
    <xdr:ext cx="405111" cy="259045"/>
    <xdr:sp macro="" textlink="">
      <xdr:nvSpPr>
        <xdr:cNvPr id="794" name="n_4mainValue【公民館】&#10;有形固定資産減価償却率">
          <a:extLst>
            <a:ext uri="{FF2B5EF4-FFF2-40B4-BE49-F238E27FC236}">
              <a16:creationId xmlns:a16="http://schemas.microsoft.com/office/drawing/2014/main" id="{A087969F-3FCC-4745-931E-2B5E8BDC2546}"/>
            </a:ext>
          </a:extLst>
        </xdr:cNvPr>
        <xdr:cNvSpPr txBox="1"/>
      </xdr:nvSpPr>
      <xdr:spPr>
        <a:xfrm>
          <a:off x="11102984" y="1719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a:extLst>
            <a:ext uri="{FF2B5EF4-FFF2-40B4-BE49-F238E27FC236}">
              <a16:creationId xmlns:a16="http://schemas.microsoft.com/office/drawing/2014/main" id="{AC73AFE4-7FAA-4779-B493-A27596DA4343}"/>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a:extLst>
            <a:ext uri="{FF2B5EF4-FFF2-40B4-BE49-F238E27FC236}">
              <a16:creationId xmlns:a16="http://schemas.microsoft.com/office/drawing/2014/main" id="{2FCBA120-BA9A-4546-BFCD-00219D897E0D}"/>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a:extLst>
            <a:ext uri="{FF2B5EF4-FFF2-40B4-BE49-F238E27FC236}">
              <a16:creationId xmlns:a16="http://schemas.microsoft.com/office/drawing/2014/main" id="{ABCA910C-7040-4F81-9C57-2CEEC95DA0A4}"/>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a:extLst>
            <a:ext uri="{FF2B5EF4-FFF2-40B4-BE49-F238E27FC236}">
              <a16:creationId xmlns:a16="http://schemas.microsoft.com/office/drawing/2014/main" id="{8AC96E9B-2B31-41BF-8A49-590F3AD12DCC}"/>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a:extLst>
            <a:ext uri="{FF2B5EF4-FFF2-40B4-BE49-F238E27FC236}">
              <a16:creationId xmlns:a16="http://schemas.microsoft.com/office/drawing/2014/main" id="{A334A0C6-41F1-4F7C-9D50-EC8FBF185257}"/>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a:extLst>
            <a:ext uri="{FF2B5EF4-FFF2-40B4-BE49-F238E27FC236}">
              <a16:creationId xmlns:a16="http://schemas.microsoft.com/office/drawing/2014/main" id="{10E09F76-67AA-455A-B2A3-325F3A1889DB}"/>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a:extLst>
            <a:ext uri="{FF2B5EF4-FFF2-40B4-BE49-F238E27FC236}">
              <a16:creationId xmlns:a16="http://schemas.microsoft.com/office/drawing/2014/main" id="{4E2153A4-0400-47D5-BDA7-2088EBCF437B}"/>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a:extLst>
            <a:ext uri="{FF2B5EF4-FFF2-40B4-BE49-F238E27FC236}">
              <a16:creationId xmlns:a16="http://schemas.microsoft.com/office/drawing/2014/main" id="{B841EDD0-E34D-412A-83FD-5A9BBBB79B07}"/>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a:extLst>
            <a:ext uri="{FF2B5EF4-FFF2-40B4-BE49-F238E27FC236}">
              <a16:creationId xmlns:a16="http://schemas.microsoft.com/office/drawing/2014/main" id="{FD3AC5EB-F048-49D8-9AF8-420176A7BD23}"/>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a:extLst>
            <a:ext uri="{FF2B5EF4-FFF2-40B4-BE49-F238E27FC236}">
              <a16:creationId xmlns:a16="http://schemas.microsoft.com/office/drawing/2014/main" id="{98A7E496-5D4E-42A5-9022-129989F2E396}"/>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5" name="直線コネクタ 804">
          <a:extLst>
            <a:ext uri="{FF2B5EF4-FFF2-40B4-BE49-F238E27FC236}">
              <a16:creationId xmlns:a16="http://schemas.microsoft.com/office/drawing/2014/main" id="{8C3F4C3C-4CC6-41D1-930F-4A4D39218EA8}"/>
            </a:ext>
          </a:extLst>
        </xdr:cNvPr>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6" name="テキスト ボックス 805">
          <a:extLst>
            <a:ext uri="{FF2B5EF4-FFF2-40B4-BE49-F238E27FC236}">
              <a16:creationId xmlns:a16="http://schemas.microsoft.com/office/drawing/2014/main" id="{0E567468-7441-43ED-9071-9C52B04B512B}"/>
            </a:ext>
          </a:extLst>
        </xdr:cNvPr>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7" name="直線コネクタ 806">
          <a:extLst>
            <a:ext uri="{FF2B5EF4-FFF2-40B4-BE49-F238E27FC236}">
              <a16:creationId xmlns:a16="http://schemas.microsoft.com/office/drawing/2014/main" id="{26ED8BFB-CABF-4ADE-BFE1-A61B4788462F}"/>
            </a:ext>
          </a:extLst>
        </xdr:cNvPr>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8" name="テキスト ボックス 807">
          <a:extLst>
            <a:ext uri="{FF2B5EF4-FFF2-40B4-BE49-F238E27FC236}">
              <a16:creationId xmlns:a16="http://schemas.microsoft.com/office/drawing/2014/main" id="{A1111D0A-0EC2-4E9D-9446-2F25C9B68325}"/>
            </a:ext>
          </a:extLst>
        </xdr:cNvPr>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9" name="直線コネクタ 808">
          <a:extLst>
            <a:ext uri="{FF2B5EF4-FFF2-40B4-BE49-F238E27FC236}">
              <a16:creationId xmlns:a16="http://schemas.microsoft.com/office/drawing/2014/main" id="{71CBF60E-6130-450D-B2A8-B35300507C47}"/>
            </a:ext>
          </a:extLst>
        </xdr:cNvPr>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0" name="テキスト ボックス 809">
          <a:extLst>
            <a:ext uri="{FF2B5EF4-FFF2-40B4-BE49-F238E27FC236}">
              <a16:creationId xmlns:a16="http://schemas.microsoft.com/office/drawing/2014/main" id="{B2149938-41E8-44EB-96B9-E70AEDC45324}"/>
            </a:ext>
          </a:extLst>
        </xdr:cNvPr>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1" name="直線コネクタ 810">
          <a:extLst>
            <a:ext uri="{FF2B5EF4-FFF2-40B4-BE49-F238E27FC236}">
              <a16:creationId xmlns:a16="http://schemas.microsoft.com/office/drawing/2014/main" id="{7AD1B5C8-9732-4E94-B551-EC74506CBCE0}"/>
            </a:ext>
          </a:extLst>
        </xdr:cNvPr>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2" name="テキスト ボックス 811">
          <a:extLst>
            <a:ext uri="{FF2B5EF4-FFF2-40B4-BE49-F238E27FC236}">
              <a16:creationId xmlns:a16="http://schemas.microsoft.com/office/drawing/2014/main" id="{8D959E04-4DDD-4E8B-9D19-A7C3B41C5FA1}"/>
            </a:ext>
          </a:extLst>
        </xdr:cNvPr>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a:extLst>
            <a:ext uri="{FF2B5EF4-FFF2-40B4-BE49-F238E27FC236}">
              <a16:creationId xmlns:a16="http://schemas.microsoft.com/office/drawing/2014/main" id="{48FC171A-BEF0-4986-B2A9-CEDC913CD446}"/>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a:extLst>
            <a:ext uri="{FF2B5EF4-FFF2-40B4-BE49-F238E27FC236}">
              <a16:creationId xmlns:a16="http://schemas.microsoft.com/office/drawing/2014/main" id="{FBA914D3-1C3A-43AF-B9EA-18925A36F47A}"/>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公民館】&#10;一人当たり面積グラフ枠">
          <a:extLst>
            <a:ext uri="{FF2B5EF4-FFF2-40B4-BE49-F238E27FC236}">
              <a16:creationId xmlns:a16="http://schemas.microsoft.com/office/drawing/2014/main" id="{1CA99F3C-4FA0-48A8-A8E1-A7E8B3B413BC}"/>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96774</xdr:rowOff>
    </xdr:from>
    <xdr:to>
      <xdr:col>116</xdr:col>
      <xdr:colOff>62864</xdr:colOff>
      <xdr:row>108</xdr:row>
      <xdr:rowOff>55626</xdr:rowOff>
    </xdr:to>
    <xdr:cxnSp macro="">
      <xdr:nvCxnSpPr>
        <xdr:cNvPr id="816" name="直線コネクタ 815">
          <a:extLst>
            <a:ext uri="{FF2B5EF4-FFF2-40B4-BE49-F238E27FC236}">
              <a16:creationId xmlns:a16="http://schemas.microsoft.com/office/drawing/2014/main" id="{B4D171C1-B0A6-463D-9CD2-3B091BD30F94}"/>
            </a:ext>
          </a:extLst>
        </xdr:cNvPr>
        <xdr:cNvCxnSpPr/>
      </xdr:nvCxnSpPr>
      <xdr:spPr>
        <a:xfrm flipV="1">
          <a:off x="19509104" y="16860774"/>
          <a:ext cx="0" cy="1299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59453</xdr:rowOff>
    </xdr:from>
    <xdr:ext cx="469744" cy="259045"/>
    <xdr:sp macro="" textlink="">
      <xdr:nvSpPr>
        <xdr:cNvPr id="817" name="【公民館】&#10;一人当たり面積最小値テキスト">
          <a:extLst>
            <a:ext uri="{FF2B5EF4-FFF2-40B4-BE49-F238E27FC236}">
              <a16:creationId xmlns:a16="http://schemas.microsoft.com/office/drawing/2014/main" id="{6451512A-E282-47EF-AF92-2FABC00EC1D7}"/>
            </a:ext>
          </a:extLst>
        </xdr:cNvPr>
        <xdr:cNvSpPr txBox="1"/>
      </xdr:nvSpPr>
      <xdr:spPr>
        <a:xfrm>
          <a:off x="19547840" y="1816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55626</xdr:rowOff>
    </xdr:from>
    <xdr:to>
      <xdr:col>116</xdr:col>
      <xdr:colOff>152400</xdr:colOff>
      <xdr:row>108</xdr:row>
      <xdr:rowOff>55626</xdr:rowOff>
    </xdr:to>
    <xdr:cxnSp macro="">
      <xdr:nvCxnSpPr>
        <xdr:cNvPr id="818" name="直線コネクタ 817">
          <a:extLst>
            <a:ext uri="{FF2B5EF4-FFF2-40B4-BE49-F238E27FC236}">
              <a16:creationId xmlns:a16="http://schemas.microsoft.com/office/drawing/2014/main" id="{9AD82FA1-4643-44F3-BB31-AA5E38575D88}"/>
            </a:ext>
          </a:extLst>
        </xdr:cNvPr>
        <xdr:cNvCxnSpPr/>
      </xdr:nvCxnSpPr>
      <xdr:spPr>
        <a:xfrm>
          <a:off x="19443700" y="181607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43451</xdr:rowOff>
    </xdr:from>
    <xdr:ext cx="469744" cy="259045"/>
    <xdr:sp macro="" textlink="">
      <xdr:nvSpPr>
        <xdr:cNvPr id="819" name="【公民館】&#10;一人当たり面積最大値テキスト">
          <a:extLst>
            <a:ext uri="{FF2B5EF4-FFF2-40B4-BE49-F238E27FC236}">
              <a16:creationId xmlns:a16="http://schemas.microsoft.com/office/drawing/2014/main" id="{C550818E-77BD-423D-955D-6093D9A213FC}"/>
            </a:ext>
          </a:extLst>
        </xdr:cNvPr>
        <xdr:cNvSpPr txBox="1"/>
      </xdr:nvSpPr>
      <xdr:spPr>
        <a:xfrm>
          <a:off x="19547840" y="16639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96774</xdr:rowOff>
    </xdr:from>
    <xdr:to>
      <xdr:col>116</xdr:col>
      <xdr:colOff>152400</xdr:colOff>
      <xdr:row>100</xdr:row>
      <xdr:rowOff>96774</xdr:rowOff>
    </xdr:to>
    <xdr:cxnSp macro="">
      <xdr:nvCxnSpPr>
        <xdr:cNvPr id="820" name="直線コネクタ 819">
          <a:extLst>
            <a:ext uri="{FF2B5EF4-FFF2-40B4-BE49-F238E27FC236}">
              <a16:creationId xmlns:a16="http://schemas.microsoft.com/office/drawing/2014/main" id="{97ACFD9C-D32B-4B28-AC83-78934C178912}"/>
            </a:ext>
          </a:extLst>
        </xdr:cNvPr>
        <xdr:cNvCxnSpPr/>
      </xdr:nvCxnSpPr>
      <xdr:spPr>
        <a:xfrm>
          <a:off x="19443700" y="168607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154703</xdr:rowOff>
    </xdr:from>
    <xdr:ext cx="469744" cy="259045"/>
    <xdr:sp macro="" textlink="">
      <xdr:nvSpPr>
        <xdr:cNvPr id="821" name="【公民館】&#10;一人当たり面積平均値テキスト">
          <a:extLst>
            <a:ext uri="{FF2B5EF4-FFF2-40B4-BE49-F238E27FC236}">
              <a16:creationId xmlns:a16="http://schemas.microsoft.com/office/drawing/2014/main" id="{B8A584A0-DEED-4AAD-A784-E2E4C7659600}"/>
            </a:ext>
          </a:extLst>
        </xdr:cNvPr>
        <xdr:cNvSpPr txBox="1"/>
      </xdr:nvSpPr>
      <xdr:spPr>
        <a:xfrm>
          <a:off x="19547840" y="175892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4826</xdr:rowOff>
    </xdr:from>
    <xdr:to>
      <xdr:col>116</xdr:col>
      <xdr:colOff>114300</xdr:colOff>
      <xdr:row>105</xdr:row>
      <xdr:rowOff>106426</xdr:rowOff>
    </xdr:to>
    <xdr:sp macro="" textlink="">
      <xdr:nvSpPr>
        <xdr:cNvPr id="822" name="フローチャート: 判断 821">
          <a:extLst>
            <a:ext uri="{FF2B5EF4-FFF2-40B4-BE49-F238E27FC236}">
              <a16:creationId xmlns:a16="http://schemas.microsoft.com/office/drawing/2014/main" id="{4B41BA93-008B-46A4-B9EA-5E001ECC724A}"/>
            </a:ext>
          </a:extLst>
        </xdr:cNvPr>
        <xdr:cNvSpPr/>
      </xdr:nvSpPr>
      <xdr:spPr>
        <a:xfrm>
          <a:off x="19458940" y="1760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160274</xdr:rowOff>
    </xdr:from>
    <xdr:to>
      <xdr:col>112</xdr:col>
      <xdr:colOff>38100</xdr:colOff>
      <xdr:row>105</xdr:row>
      <xdr:rowOff>90424</xdr:rowOff>
    </xdr:to>
    <xdr:sp macro="" textlink="">
      <xdr:nvSpPr>
        <xdr:cNvPr id="823" name="フローチャート: 判断 822">
          <a:extLst>
            <a:ext uri="{FF2B5EF4-FFF2-40B4-BE49-F238E27FC236}">
              <a16:creationId xmlns:a16="http://schemas.microsoft.com/office/drawing/2014/main" id="{FA03A2D2-B58A-4DF4-A318-57677F373604}"/>
            </a:ext>
          </a:extLst>
        </xdr:cNvPr>
        <xdr:cNvSpPr/>
      </xdr:nvSpPr>
      <xdr:spPr>
        <a:xfrm>
          <a:off x="18735040" y="1759483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123698</xdr:rowOff>
    </xdr:from>
    <xdr:to>
      <xdr:col>107</xdr:col>
      <xdr:colOff>101600</xdr:colOff>
      <xdr:row>105</xdr:row>
      <xdr:rowOff>53848</xdr:rowOff>
    </xdr:to>
    <xdr:sp macro="" textlink="">
      <xdr:nvSpPr>
        <xdr:cNvPr id="824" name="フローチャート: 判断 823">
          <a:extLst>
            <a:ext uri="{FF2B5EF4-FFF2-40B4-BE49-F238E27FC236}">
              <a16:creationId xmlns:a16="http://schemas.microsoft.com/office/drawing/2014/main" id="{DDF149EC-50CB-484B-A3F4-2706CC405C7B}"/>
            </a:ext>
          </a:extLst>
        </xdr:cNvPr>
        <xdr:cNvSpPr/>
      </xdr:nvSpPr>
      <xdr:spPr>
        <a:xfrm>
          <a:off x="17937480" y="175582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148844</xdr:rowOff>
    </xdr:from>
    <xdr:to>
      <xdr:col>102</xdr:col>
      <xdr:colOff>165100</xdr:colOff>
      <xdr:row>105</xdr:row>
      <xdr:rowOff>78994</xdr:rowOff>
    </xdr:to>
    <xdr:sp macro="" textlink="">
      <xdr:nvSpPr>
        <xdr:cNvPr id="825" name="フローチャート: 判断 824">
          <a:extLst>
            <a:ext uri="{FF2B5EF4-FFF2-40B4-BE49-F238E27FC236}">
              <a16:creationId xmlns:a16="http://schemas.microsoft.com/office/drawing/2014/main" id="{083285E6-AD90-4B31-B1AD-7C7EF9025574}"/>
            </a:ext>
          </a:extLst>
        </xdr:cNvPr>
        <xdr:cNvSpPr/>
      </xdr:nvSpPr>
      <xdr:spPr>
        <a:xfrm>
          <a:off x="17162780" y="175834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139700</xdr:rowOff>
    </xdr:from>
    <xdr:to>
      <xdr:col>98</xdr:col>
      <xdr:colOff>38100</xdr:colOff>
      <xdr:row>105</xdr:row>
      <xdr:rowOff>69850</xdr:rowOff>
    </xdr:to>
    <xdr:sp macro="" textlink="">
      <xdr:nvSpPr>
        <xdr:cNvPr id="826" name="フローチャート: 判断 825">
          <a:extLst>
            <a:ext uri="{FF2B5EF4-FFF2-40B4-BE49-F238E27FC236}">
              <a16:creationId xmlns:a16="http://schemas.microsoft.com/office/drawing/2014/main" id="{F02B1623-563D-42AC-990A-328A1E5EFDE8}"/>
            </a:ext>
          </a:extLst>
        </xdr:cNvPr>
        <xdr:cNvSpPr/>
      </xdr:nvSpPr>
      <xdr:spPr>
        <a:xfrm>
          <a:off x="16388080" y="175742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4EB828BA-6EEB-41DB-8840-DEDA79773B44}"/>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A109BE23-FC5C-42FB-87C3-19AFF9DD14BC}"/>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2EACB8E-8C63-42B5-B9F3-D604EDD0693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38913D8C-09DC-428B-BEA5-8F530351289E}"/>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16A69CE0-CD5A-4527-AEA6-FB4560EC8A97}"/>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66548</xdr:rowOff>
    </xdr:from>
    <xdr:to>
      <xdr:col>116</xdr:col>
      <xdr:colOff>114300</xdr:colOff>
      <xdr:row>102</xdr:row>
      <xdr:rowOff>168148</xdr:rowOff>
    </xdr:to>
    <xdr:sp macro="" textlink="">
      <xdr:nvSpPr>
        <xdr:cNvPr id="832" name="楕円 831">
          <a:extLst>
            <a:ext uri="{FF2B5EF4-FFF2-40B4-BE49-F238E27FC236}">
              <a16:creationId xmlns:a16="http://schemas.microsoft.com/office/drawing/2014/main" id="{EB28D40C-A6DB-4F21-979A-433E912EC362}"/>
            </a:ext>
          </a:extLst>
        </xdr:cNvPr>
        <xdr:cNvSpPr/>
      </xdr:nvSpPr>
      <xdr:spPr>
        <a:xfrm>
          <a:off x="19458940" y="1716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89425</xdr:rowOff>
    </xdr:from>
    <xdr:ext cx="469744" cy="259045"/>
    <xdr:sp macro="" textlink="">
      <xdr:nvSpPr>
        <xdr:cNvPr id="833" name="【公民館】&#10;一人当たり面積該当値テキスト">
          <a:extLst>
            <a:ext uri="{FF2B5EF4-FFF2-40B4-BE49-F238E27FC236}">
              <a16:creationId xmlns:a16="http://schemas.microsoft.com/office/drawing/2014/main" id="{89B78BA8-36BF-43C9-8306-A37E179A7395}"/>
            </a:ext>
          </a:extLst>
        </xdr:cNvPr>
        <xdr:cNvSpPr txBox="1"/>
      </xdr:nvSpPr>
      <xdr:spPr>
        <a:xfrm>
          <a:off x="19547840" y="17021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93980</xdr:rowOff>
    </xdr:from>
    <xdr:to>
      <xdr:col>112</xdr:col>
      <xdr:colOff>38100</xdr:colOff>
      <xdr:row>103</xdr:row>
      <xdr:rowOff>24130</xdr:rowOff>
    </xdr:to>
    <xdr:sp macro="" textlink="">
      <xdr:nvSpPr>
        <xdr:cNvPr id="834" name="楕円 833">
          <a:extLst>
            <a:ext uri="{FF2B5EF4-FFF2-40B4-BE49-F238E27FC236}">
              <a16:creationId xmlns:a16="http://schemas.microsoft.com/office/drawing/2014/main" id="{2C08AF4F-1A66-47D3-A7A0-749C4EFA76EC}"/>
            </a:ext>
          </a:extLst>
        </xdr:cNvPr>
        <xdr:cNvSpPr/>
      </xdr:nvSpPr>
      <xdr:spPr>
        <a:xfrm>
          <a:off x="18735040" y="171932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117348</xdr:rowOff>
    </xdr:from>
    <xdr:to>
      <xdr:col>116</xdr:col>
      <xdr:colOff>63500</xdr:colOff>
      <xdr:row>102</xdr:row>
      <xdr:rowOff>144780</xdr:rowOff>
    </xdr:to>
    <xdr:cxnSp macro="">
      <xdr:nvCxnSpPr>
        <xdr:cNvPr id="835" name="直線コネクタ 834">
          <a:extLst>
            <a:ext uri="{FF2B5EF4-FFF2-40B4-BE49-F238E27FC236}">
              <a16:creationId xmlns:a16="http://schemas.microsoft.com/office/drawing/2014/main" id="{8D0D5F76-536F-4F92-B30D-95D4AF7FD682}"/>
            </a:ext>
          </a:extLst>
        </xdr:cNvPr>
        <xdr:cNvCxnSpPr/>
      </xdr:nvCxnSpPr>
      <xdr:spPr>
        <a:xfrm flipV="1">
          <a:off x="18778220" y="17216628"/>
          <a:ext cx="73152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116839</xdr:rowOff>
    </xdr:from>
    <xdr:to>
      <xdr:col>107</xdr:col>
      <xdr:colOff>101600</xdr:colOff>
      <xdr:row>103</xdr:row>
      <xdr:rowOff>46989</xdr:rowOff>
    </xdr:to>
    <xdr:sp macro="" textlink="">
      <xdr:nvSpPr>
        <xdr:cNvPr id="836" name="楕円 835">
          <a:extLst>
            <a:ext uri="{FF2B5EF4-FFF2-40B4-BE49-F238E27FC236}">
              <a16:creationId xmlns:a16="http://schemas.microsoft.com/office/drawing/2014/main" id="{7B50E525-C6E5-480A-B329-0DC28DF3B1AB}"/>
            </a:ext>
          </a:extLst>
        </xdr:cNvPr>
        <xdr:cNvSpPr/>
      </xdr:nvSpPr>
      <xdr:spPr>
        <a:xfrm>
          <a:off x="17937480" y="172161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144780</xdr:rowOff>
    </xdr:from>
    <xdr:to>
      <xdr:col>111</xdr:col>
      <xdr:colOff>177800</xdr:colOff>
      <xdr:row>102</xdr:row>
      <xdr:rowOff>167639</xdr:rowOff>
    </xdr:to>
    <xdr:cxnSp macro="">
      <xdr:nvCxnSpPr>
        <xdr:cNvPr id="837" name="直線コネクタ 836">
          <a:extLst>
            <a:ext uri="{FF2B5EF4-FFF2-40B4-BE49-F238E27FC236}">
              <a16:creationId xmlns:a16="http://schemas.microsoft.com/office/drawing/2014/main" id="{2CA9ABB9-6853-4419-81E4-21C624D9287D}"/>
            </a:ext>
          </a:extLst>
        </xdr:cNvPr>
        <xdr:cNvCxnSpPr/>
      </xdr:nvCxnSpPr>
      <xdr:spPr>
        <a:xfrm flipV="1">
          <a:off x="17988280" y="17244060"/>
          <a:ext cx="78994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130556</xdr:rowOff>
    </xdr:from>
    <xdr:to>
      <xdr:col>102</xdr:col>
      <xdr:colOff>165100</xdr:colOff>
      <xdr:row>103</xdr:row>
      <xdr:rowOff>60706</xdr:rowOff>
    </xdr:to>
    <xdr:sp macro="" textlink="">
      <xdr:nvSpPr>
        <xdr:cNvPr id="838" name="楕円 837">
          <a:extLst>
            <a:ext uri="{FF2B5EF4-FFF2-40B4-BE49-F238E27FC236}">
              <a16:creationId xmlns:a16="http://schemas.microsoft.com/office/drawing/2014/main" id="{47C38374-703E-4261-BC16-CADED5BC66A9}"/>
            </a:ext>
          </a:extLst>
        </xdr:cNvPr>
        <xdr:cNvSpPr/>
      </xdr:nvSpPr>
      <xdr:spPr>
        <a:xfrm>
          <a:off x="17162780" y="172298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167639</xdr:rowOff>
    </xdr:from>
    <xdr:to>
      <xdr:col>107</xdr:col>
      <xdr:colOff>50800</xdr:colOff>
      <xdr:row>103</xdr:row>
      <xdr:rowOff>9906</xdr:rowOff>
    </xdr:to>
    <xdr:cxnSp macro="">
      <xdr:nvCxnSpPr>
        <xdr:cNvPr id="839" name="直線コネクタ 838">
          <a:extLst>
            <a:ext uri="{FF2B5EF4-FFF2-40B4-BE49-F238E27FC236}">
              <a16:creationId xmlns:a16="http://schemas.microsoft.com/office/drawing/2014/main" id="{00234779-321A-489E-BB9C-B696BAD60A6D}"/>
            </a:ext>
          </a:extLst>
        </xdr:cNvPr>
        <xdr:cNvCxnSpPr/>
      </xdr:nvCxnSpPr>
      <xdr:spPr>
        <a:xfrm flipV="1">
          <a:off x="17213580" y="17266919"/>
          <a:ext cx="774700" cy="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153415</xdr:rowOff>
    </xdr:from>
    <xdr:to>
      <xdr:col>98</xdr:col>
      <xdr:colOff>38100</xdr:colOff>
      <xdr:row>103</xdr:row>
      <xdr:rowOff>83565</xdr:rowOff>
    </xdr:to>
    <xdr:sp macro="" textlink="">
      <xdr:nvSpPr>
        <xdr:cNvPr id="840" name="楕円 839">
          <a:extLst>
            <a:ext uri="{FF2B5EF4-FFF2-40B4-BE49-F238E27FC236}">
              <a16:creationId xmlns:a16="http://schemas.microsoft.com/office/drawing/2014/main" id="{BB72B54D-B449-4659-B876-2CAE56E81E7E}"/>
            </a:ext>
          </a:extLst>
        </xdr:cNvPr>
        <xdr:cNvSpPr/>
      </xdr:nvSpPr>
      <xdr:spPr>
        <a:xfrm>
          <a:off x="16388080" y="172526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9906</xdr:rowOff>
    </xdr:from>
    <xdr:to>
      <xdr:col>102</xdr:col>
      <xdr:colOff>114300</xdr:colOff>
      <xdr:row>103</xdr:row>
      <xdr:rowOff>32765</xdr:rowOff>
    </xdr:to>
    <xdr:cxnSp macro="">
      <xdr:nvCxnSpPr>
        <xdr:cNvPr id="841" name="直線コネクタ 840">
          <a:extLst>
            <a:ext uri="{FF2B5EF4-FFF2-40B4-BE49-F238E27FC236}">
              <a16:creationId xmlns:a16="http://schemas.microsoft.com/office/drawing/2014/main" id="{41D11B08-7966-4FF9-9242-846EDD8B7D7C}"/>
            </a:ext>
          </a:extLst>
        </xdr:cNvPr>
        <xdr:cNvCxnSpPr/>
      </xdr:nvCxnSpPr>
      <xdr:spPr>
        <a:xfrm flipV="1">
          <a:off x="16431260" y="17276826"/>
          <a:ext cx="78232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81551</xdr:rowOff>
    </xdr:from>
    <xdr:ext cx="469744" cy="259045"/>
    <xdr:sp macro="" textlink="">
      <xdr:nvSpPr>
        <xdr:cNvPr id="842" name="n_1aveValue【公民館】&#10;一人当たり面積">
          <a:extLst>
            <a:ext uri="{FF2B5EF4-FFF2-40B4-BE49-F238E27FC236}">
              <a16:creationId xmlns:a16="http://schemas.microsoft.com/office/drawing/2014/main" id="{A9B6F44B-DF6D-4A8A-BFB1-084E41334151}"/>
            </a:ext>
          </a:extLst>
        </xdr:cNvPr>
        <xdr:cNvSpPr txBox="1"/>
      </xdr:nvSpPr>
      <xdr:spPr>
        <a:xfrm>
          <a:off x="18561127" y="17683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44975</xdr:rowOff>
    </xdr:from>
    <xdr:ext cx="469744" cy="259045"/>
    <xdr:sp macro="" textlink="">
      <xdr:nvSpPr>
        <xdr:cNvPr id="843" name="n_2aveValue【公民館】&#10;一人当たり面積">
          <a:extLst>
            <a:ext uri="{FF2B5EF4-FFF2-40B4-BE49-F238E27FC236}">
              <a16:creationId xmlns:a16="http://schemas.microsoft.com/office/drawing/2014/main" id="{4C9E0CD9-3B73-4091-AC46-4F83768774DF}"/>
            </a:ext>
          </a:extLst>
        </xdr:cNvPr>
        <xdr:cNvSpPr txBox="1"/>
      </xdr:nvSpPr>
      <xdr:spPr>
        <a:xfrm>
          <a:off x="17776267" y="17647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70121</xdr:rowOff>
    </xdr:from>
    <xdr:ext cx="469744" cy="259045"/>
    <xdr:sp macro="" textlink="">
      <xdr:nvSpPr>
        <xdr:cNvPr id="844" name="n_3aveValue【公民館】&#10;一人当たり面積">
          <a:extLst>
            <a:ext uri="{FF2B5EF4-FFF2-40B4-BE49-F238E27FC236}">
              <a16:creationId xmlns:a16="http://schemas.microsoft.com/office/drawing/2014/main" id="{A731B547-A15A-4EAD-9644-DEC11E833788}"/>
            </a:ext>
          </a:extLst>
        </xdr:cNvPr>
        <xdr:cNvSpPr txBox="1"/>
      </xdr:nvSpPr>
      <xdr:spPr>
        <a:xfrm>
          <a:off x="17001567" y="1767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60977</xdr:rowOff>
    </xdr:from>
    <xdr:ext cx="469744" cy="259045"/>
    <xdr:sp macro="" textlink="">
      <xdr:nvSpPr>
        <xdr:cNvPr id="845" name="n_4aveValue【公民館】&#10;一人当たり面積">
          <a:extLst>
            <a:ext uri="{FF2B5EF4-FFF2-40B4-BE49-F238E27FC236}">
              <a16:creationId xmlns:a16="http://schemas.microsoft.com/office/drawing/2014/main" id="{253718D4-0F23-4FD1-B0D1-F526FF57643E}"/>
            </a:ext>
          </a:extLst>
        </xdr:cNvPr>
        <xdr:cNvSpPr txBox="1"/>
      </xdr:nvSpPr>
      <xdr:spPr>
        <a:xfrm>
          <a:off x="16226867" y="17663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40657</xdr:rowOff>
    </xdr:from>
    <xdr:ext cx="469744" cy="259045"/>
    <xdr:sp macro="" textlink="">
      <xdr:nvSpPr>
        <xdr:cNvPr id="846" name="n_1mainValue【公民館】&#10;一人当たり面積">
          <a:extLst>
            <a:ext uri="{FF2B5EF4-FFF2-40B4-BE49-F238E27FC236}">
              <a16:creationId xmlns:a16="http://schemas.microsoft.com/office/drawing/2014/main" id="{1544DD72-50AB-4B5F-9FC4-C38BC50F0B40}"/>
            </a:ext>
          </a:extLst>
        </xdr:cNvPr>
        <xdr:cNvSpPr txBox="1"/>
      </xdr:nvSpPr>
      <xdr:spPr>
        <a:xfrm>
          <a:off x="18561127" y="1697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63516</xdr:rowOff>
    </xdr:from>
    <xdr:ext cx="469744" cy="259045"/>
    <xdr:sp macro="" textlink="">
      <xdr:nvSpPr>
        <xdr:cNvPr id="847" name="n_2mainValue【公民館】&#10;一人当たり面積">
          <a:extLst>
            <a:ext uri="{FF2B5EF4-FFF2-40B4-BE49-F238E27FC236}">
              <a16:creationId xmlns:a16="http://schemas.microsoft.com/office/drawing/2014/main" id="{59AA984C-5249-4BCA-BF88-DECDB3B2AE49}"/>
            </a:ext>
          </a:extLst>
        </xdr:cNvPr>
        <xdr:cNvSpPr txBox="1"/>
      </xdr:nvSpPr>
      <xdr:spPr>
        <a:xfrm>
          <a:off x="17776267" y="16995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77233</xdr:rowOff>
    </xdr:from>
    <xdr:ext cx="469744" cy="259045"/>
    <xdr:sp macro="" textlink="">
      <xdr:nvSpPr>
        <xdr:cNvPr id="848" name="n_3mainValue【公民館】&#10;一人当たり面積">
          <a:extLst>
            <a:ext uri="{FF2B5EF4-FFF2-40B4-BE49-F238E27FC236}">
              <a16:creationId xmlns:a16="http://schemas.microsoft.com/office/drawing/2014/main" id="{C9355B24-53D8-4CEB-9A7E-B880005670AA}"/>
            </a:ext>
          </a:extLst>
        </xdr:cNvPr>
        <xdr:cNvSpPr txBox="1"/>
      </xdr:nvSpPr>
      <xdr:spPr>
        <a:xfrm>
          <a:off x="17001567" y="1700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100092</xdr:rowOff>
    </xdr:from>
    <xdr:ext cx="469744" cy="259045"/>
    <xdr:sp macro="" textlink="">
      <xdr:nvSpPr>
        <xdr:cNvPr id="849" name="n_4mainValue【公民館】&#10;一人当たり面積">
          <a:extLst>
            <a:ext uri="{FF2B5EF4-FFF2-40B4-BE49-F238E27FC236}">
              <a16:creationId xmlns:a16="http://schemas.microsoft.com/office/drawing/2014/main" id="{14CAEFB7-08FD-4BD9-8684-55FA9F8D5137}"/>
            </a:ext>
          </a:extLst>
        </xdr:cNvPr>
        <xdr:cNvSpPr txBox="1"/>
      </xdr:nvSpPr>
      <xdr:spPr>
        <a:xfrm>
          <a:off x="16226867" y="1703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a:extLst>
            <a:ext uri="{FF2B5EF4-FFF2-40B4-BE49-F238E27FC236}">
              <a16:creationId xmlns:a16="http://schemas.microsoft.com/office/drawing/2014/main" id="{4F965998-2854-4070-B890-CE753414A64A}"/>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a:extLst>
            <a:ext uri="{FF2B5EF4-FFF2-40B4-BE49-F238E27FC236}">
              <a16:creationId xmlns:a16="http://schemas.microsoft.com/office/drawing/2014/main" id="{03230E40-0BFD-4F53-9F80-8E2AAE351709}"/>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a:extLst>
            <a:ext uri="{FF2B5EF4-FFF2-40B4-BE49-F238E27FC236}">
              <a16:creationId xmlns:a16="http://schemas.microsoft.com/office/drawing/2014/main" id="{451ABD4F-BDCE-40EA-AE4F-48F38E65836A}"/>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して全ての施設において有形固定資産減価償却率が上回り、かつその数値も悪化している。特に保育所、学校施設、公営住宅の減価償却率が高い。保育所については、全てが昭和３０年代に建設されているが、少子化も相まって令和３年３月３１日をもって５園中３園を閉所。学校施設についても建て替えや小中学校の統合、令和８年度の開校を目指す市内５中学校の再編計画等、数値の改善に努めているところである。また、本市の建物系施設の延床面積比で１／３を占める公営住宅については、建築後３０年以上を経過した施設が８割近くとなっている。市域が広く、学校施設同様各地区に存すること等、公営住宅という性格上なかなか整理できていない状態である。また、空き部屋も多く、一人当たり面積でみても類似団体の２．３倍、宮崎県平均でみても１．８倍の面積を有している現状からも供給過多ということがみてとれる。入居状況や入居者応募率等を総合的に検討し、適正な管理戸数を見極める必要がある。同じく一人当たり面積で類似団体平均を上回る公民館についても同じことが言えることから、市保有施設について、公共施設等総合管理計画に掲げた目標に向け、他の公共施設との複合化、多機能化や廃止といった方針を進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FF8766B-89F3-44DC-A698-E4B44AA33B3D}"/>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E8815D2-F098-4FAF-B728-CE8F7DA3EEA2}"/>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B49D021-82F8-4933-BE66-02C3E1E96ED3}"/>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EED7EB1-D6E5-478C-B975-D1DB99B43914}"/>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宮崎県西都市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9F4503D-2241-4949-983A-D6418D56DD67}"/>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87C94ED-F915-4851-A97D-76838A565BC8}"/>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FCAE74A-CEBA-4A35-B8FC-DEC3B5D07234}"/>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EA36723-AE35-4A30-B827-048EEACC32A7}"/>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08D9E7B-B98C-4B2D-A63D-BC61F456521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8593209-C0CA-4CF1-9ABC-9102F3F65E45}"/>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29,190
29,045
438.79
25,744,758
24,793,895
724,773
9,397,952
12,665,079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A33EAA7-35AB-4EF0-8BFA-83A9E2DC0A0A}"/>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DE5460E-BA79-4C54-B883-B00A0D2259CD}"/>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B05F65A-6A53-4221-AC2A-FD553DE43DDB}"/>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19CEF28-2136-4ABC-9C79-1C5EE0D8F36F}"/>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F328044-A70E-4E22-A81F-EFAAC78E7EE2}"/>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CC817C5-823B-403A-903F-D709B4915299}"/>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5E158AB-E499-4DD2-A63A-2743E4B08AA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D6BE3FE-BD64-4D59-BB82-D3060F209C12}"/>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9CD61DD-2772-4B49-9D2D-5D8D7B97A60F}"/>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A11788A-15EC-4486-9F9F-D791E0F101AD}"/>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24B93BB-952F-473A-ADE4-16E6B7DA814C}"/>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38208BC-D09E-4631-B598-F857D52D8688}"/>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31FBDA4-E55D-4E70-A8B1-E45FBF7A14A9}"/>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333D342-DE66-4506-93EB-6B399165F221}"/>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45136F5-7755-4B7D-8D19-1768BF9041DC}"/>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BB10B40-13FD-4223-9B3B-2BFF520126D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BDF37D1-FB6D-402F-9DD1-3167E4943A8A}"/>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C5514B6-B951-4A4A-9031-9DD30EC05CE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AA14C4A-69D5-453A-BFE5-ED4D5E84DFF4}"/>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876DB2A-EA8C-4AC3-A60C-D7AAA5FA921C}"/>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4C2C8AE-7797-45DC-9AC5-D9731158FBA8}"/>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656C5C7-6EFD-4A00-9E7E-6FA7989DDB9B}"/>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9546552-B06E-4EBB-8A04-595E44243443}"/>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A6DC865-DC25-43E2-AE53-E9ED273E8F76}"/>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09C3514-AA9F-4283-8BE8-52B8CF57E01C}"/>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46F36B9-31BB-4FB1-BF3D-293DF437B39E}"/>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E6104CE-1AAB-4F5F-A5B2-DFD2CA15ACD8}"/>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2AA75FB-6166-4CF5-8838-0ED765ADF48F}"/>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F26C100-8FB6-4041-BE38-807664C91471}"/>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0CDD373-46FB-4DE3-840A-DF1E86F9E7AA}"/>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DDB27B2-02D5-4E33-93C8-2C7C19E28679}"/>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5EE2672-B10E-4418-85CF-1E5A4540CBAA}"/>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2D198601-3202-4275-A2DA-2184F88EB36D}"/>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A58C3503-186F-48A9-A2EB-0244F4A492C9}"/>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7CCF1F83-4EDE-46CE-88F3-9782D27739C6}"/>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BB29252F-44C6-4A21-B497-809046DF9621}"/>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8E7D5524-8633-460D-B840-57D7759DE983}"/>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87FC216E-6BAC-489D-9777-C8500918C640}"/>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E5A8CF8D-C53B-4AD0-8C49-78B6F10B2AFD}"/>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EE3439C6-197E-4982-8608-6CBF182FA6F7}"/>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A859B1A0-4181-4100-9870-A7EF16540392}"/>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80DEF17E-47F4-48E5-8BDE-F5EE39F54803}"/>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B1B3B1C5-7F4C-4606-9216-51023D73C3DA}"/>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C1510FE1-F640-433A-AE08-CCC5649990FB}"/>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55DAAE3-F786-4F17-8129-16BC6358F66C}"/>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AD435883-7990-4E32-97E9-0CBA895027BD}"/>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151311</xdr:rowOff>
    </xdr:from>
    <xdr:to>
      <xdr:col>24</xdr:col>
      <xdr:colOff>62865</xdr:colOff>
      <xdr:row>42</xdr:row>
      <xdr:rowOff>87630</xdr:rowOff>
    </xdr:to>
    <xdr:cxnSp macro="">
      <xdr:nvCxnSpPr>
        <xdr:cNvPr id="58" name="直線コネクタ 57">
          <a:extLst>
            <a:ext uri="{FF2B5EF4-FFF2-40B4-BE49-F238E27FC236}">
              <a16:creationId xmlns:a16="http://schemas.microsoft.com/office/drawing/2014/main" id="{888D4C43-60BC-428F-89EF-A24CB5415AE1}"/>
            </a:ext>
          </a:extLst>
        </xdr:cNvPr>
        <xdr:cNvCxnSpPr/>
      </xdr:nvCxnSpPr>
      <xdr:spPr>
        <a:xfrm flipV="1">
          <a:off x="4086225" y="5683431"/>
          <a:ext cx="0" cy="1445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図書館】&#10;有形固定資産減価償却率最小値テキスト">
          <a:extLst>
            <a:ext uri="{FF2B5EF4-FFF2-40B4-BE49-F238E27FC236}">
              <a16:creationId xmlns:a16="http://schemas.microsoft.com/office/drawing/2014/main" id="{0BA3DB97-D77B-4821-9AED-9544C20FBBFC}"/>
            </a:ext>
          </a:extLst>
        </xdr:cNvPr>
        <xdr:cNvSpPr txBox="1"/>
      </xdr:nvSpPr>
      <xdr:spPr>
        <a:xfrm>
          <a:off x="4124960" y="713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a:extLst>
            <a:ext uri="{FF2B5EF4-FFF2-40B4-BE49-F238E27FC236}">
              <a16:creationId xmlns:a16="http://schemas.microsoft.com/office/drawing/2014/main" id="{316A11A6-CC92-4C59-B3FB-60CF24675AA1}"/>
            </a:ext>
          </a:extLst>
        </xdr:cNvPr>
        <xdr:cNvCxnSpPr/>
      </xdr:nvCxnSpPr>
      <xdr:spPr>
        <a:xfrm>
          <a:off x="4020820" y="71285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97988</xdr:rowOff>
    </xdr:from>
    <xdr:ext cx="340478" cy="259045"/>
    <xdr:sp macro="" textlink="">
      <xdr:nvSpPr>
        <xdr:cNvPr id="61" name="【図書館】&#10;有形固定資産減価償却率最大値テキスト">
          <a:extLst>
            <a:ext uri="{FF2B5EF4-FFF2-40B4-BE49-F238E27FC236}">
              <a16:creationId xmlns:a16="http://schemas.microsoft.com/office/drawing/2014/main" id="{1550AA85-ED47-4C30-8C80-5693733934E9}"/>
            </a:ext>
          </a:extLst>
        </xdr:cNvPr>
        <xdr:cNvSpPr txBox="1"/>
      </xdr:nvSpPr>
      <xdr:spPr>
        <a:xfrm>
          <a:off x="4124960" y="54624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151311</xdr:rowOff>
    </xdr:from>
    <xdr:to>
      <xdr:col>24</xdr:col>
      <xdr:colOff>152400</xdr:colOff>
      <xdr:row>33</xdr:row>
      <xdr:rowOff>151311</xdr:rowOff>
    </xdr:to>
    <xdr:cxnSp macro="">
      <xdr:nvCxnSpPr>
        <xdr:cNvPr id="62" name="直線コネクタ 61">
          <a:extLst>
            <a:ext uri="{FF2B5EF4-FFF2-40B4-BE49-F238E27FC236}">
              <a16:creationId xmlns:a16="http://schemas.microsoft.com/office/drawing/2014/main" id="{191584FA-35D6-4977-AB4A-EC0FB2D915EE}"/>
            </a:ext>
          </a:extLst>
        </xdr:cNvPr>
        <xdr:cNvCxnSpPr/>
      </xdr:nvCxnSpPr>
      <xdr:spPr>
        <a:xfrm>
          <a:off x="4020820" y="56834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167476</xdr:rowOff>
    </xdr:from>
    <xdr:ext cx="405111" cy="259045"/>
    <xdr:sp macro="" textlink="">
      <xdr:nvSpPr>
        <xdr:cNvPr id="63" name="【図書館】&#10;有形固定資産減価償却率平均値テキスト">
          <a:extLst>
            <a:ext uri="{FF2B5EF4-FFF2-40B4-BE49-F238E27FC236}">
              <a16:creationId xmlns:a16="http://schemas.microsoft.com/office/drawing/2014/main" id="{889B5FD3-AAD5-41BE-B413-0DEEB8C23AEC}"/>
            </a:ext>
          </a:extLst>
        </xdr:cNvPr>
        <xdr:cNvSpPr txBox="1"/>
      </xdr:nvSpPr>
      <xdr:spPr>
        <a:xfrm>
          <a:off x="4124960" y="6202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144599</xdr:rowOff>
    </xdr:from>
    <xdr:to>
      <xdr:col>24</xdr:col>
      <xdr:colOff>114300</xdr:colOff>
      <xdr:row>38</xdr:row>
      <xdr:rowOff>74749</xdr:rowOff>
    </xdr:to>
    <xdr:sp macro="" textlink="">
      <xdr:nvSpPr>
        <xdr:cNvPr id="64" name="フローチャート: 判断 63">
          <a:extLst>
            <a:ext uri="{FF2B5EF4-FFF2-40B4-BE49-F238E27FC236}">
              <a16:creationId xmlns:a16="http://schemas.microsoft.com/office/drawing/2014/main" id="{BFD8F295-B471-4268-BCE2-920D10924728}"/>
            </a:ext>
          </a:extLst>
        </xdr:cNvPr>
        <xdr:cNvSpPr/>
      </xdr:nvSpPr>
      <xdr:spPr>
        <a:xfrm>
          <a:off x="4036060" y="63472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46627</xdr:rowOff>
    </xdr:from>
    <xdr:to>
      <xdr:col>20</xdr:col>
      <xdr:colOff>38100</xdr:colOff>
      <xdr:row>37</xdr:row>
      <xdr:rowOff>148227</xdr:rowOff>
    </xdr:to>
    <xdr:sp macro="" textlink="">
      <xdr:nvSpPr>
        <xdr:cNvPr id="65" name="フローチャート: 判断 64">
          <a:extLst>
            <a:ext uri="{FF2B5EF4-FFF2-40B4-BE49-F238E27FC236}">
              <a16:creationId xmlns:a16="http://schemas.microsoft.com/office/drawing/2014/main" id="{73B63CB5-1318-463C-9F24-59CC78F34CFB}"/>
            </a:ext>
          </a:extLst>
        </xdr:cNvPr>
        <xdr:cNvSpPr/>
      </xdr:nvSpPr>
      <xdr:spPr>
        <a:xfrm>
          <a:off x="3312160" y="624930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170724</xdr:rowOff>
    </xdr:from>
    <xdr:to>
      <xdr:col>15</xdr:col>
      <xdr:colOff>101600</xdr:colOff>
      <xdr:row>37</xdr:row>
      <xdr:rowOff>100874</xdr:rowOff>
    </xdr:to>
    <xdr:sp macro="" textlink="">
      <xdr:nvSpPr>
        <xdr:cNvPr id="66" name="フローチャート: 判断 65">
          <a:extLst>
            <a:ext uri="{FF2B5EF4-FFF2-40B4-BE49-F238E27FC236}">
              <a16:creationId xmlns:a16="http://schemas.microsoft.com/office/drawing/2014/main" id="{FDB32B2A-5B88-4F90-AC4D-A90B03792E67}"/>
            </a:ext>
          </a:extLst>
        </xdr:cNvPr>
        <xdr:cNvSpPr/>
      </xdr:nvSpPr>
      <xdr:spPr>
        <a:xfrm>
          <a:off x="2514600" y="62057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17236</xdr:rowOff>
    </xdr:from>
    <xdr:to>
      <xdr:col>10</xdr:col>
      <xdr:colOff>165100</xdr:colOff>
      <xdr:row>37</xdr:row>
      <xdr:rowOff>118836</xdr:rowOff>
    </xdr:to>
    <xdr:sp macro="" textlink="">
      <xdr:nvSpPr>
        <xdr:cNvPr id="67" name="フローチャート: 判断 66">
          <a:extLst>
            <a:ext uri="{FF2B5EF4-FFF2-40B4-BE49-F238E27FC236}">
              <a16:creationId xmlns:a16="http://schemas.microsoft.com/office/drawing/2014/main" id="{8FE5C3DF-4F17-41F2-9F90-2591C1ADDA69}"/>
            </a:ext>
          </a:extLst>
        </xdr:cNvPr>
        <xdr:cNvSpPr/>
      </xdr:nvSpPr>
      <xdr:spPr>
        <a:xfrm>
          <a:off x="1739900" y="621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a:extLst>
            <a:ext uri="{FF2B5EF4-FFF2-40B4-BE49-F238E27FC236}">
              <a16:creationId xmlns:a16="http://schemas.microsoft.com/office/drawing/2014/main" id="{61600D6D-5A0F-4353-963B-65D8B7B863F4}"/>
            </a:ext>
          </a:extLst>
        </xdr:cNvPr>
        <xdr:cNvSpPr/>
      </xdr:nvSpPr>
      <xdr:spPr>
        <a:xfrm>
          <a:off x="965200" y="61861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D6178FB-20E5-45A5-BC3E-4C9AC6FF8797}"/>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B0F2CDA-5E37-4BFB-8BD8-B18EB8CFB0FF}"/>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E3A0120-E6DF-400D-BFCA-C96D408A79EB}"/>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FB35255-8B17-4071-9A58-C185E5C29FAD}"/>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6D56BB1D-ECE9-4322-BAE7-3DF71CC8C5A3}"/>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108676</xdr:rowOff>
    </xdr:from>
    <xdr:to>
      <xdr:col>24</xdr:col>
      <xdr:colOff>114300</xdr:colOff>
      <xdr:row>39</xdr:row>
      <xdr:rowOff>38826</xdr:rowOff>
    </xdr:to>
    <xdr:sp macro="" textlink="">
      <xdr:nvSpPr>
        <xdr:cNvPr id="74" name="楕円 73">
          <a:extLst>
            <a:ext uri="{FF2B5EF4-FFF2-40B4-BE49-F238E27FC236}">
              <a16:creationId xmlns:a16="http://schemas.microsoft.com/office/drawing/2014/main" id="{DED5FB3D-CD45-4C32-A4CD-F13722262CD9}"/>
            </a:ext>
          </a:extLst>
        </xdr:cNvPr>
        <xdr:cNvSpPr/>
      </xdr:nvSpPr>
      <xdr:spPr>
        <a:xfrm>
          <a:off x="4036060" y="64789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87103</xdr:rowOff>
    </xdr:from>
    <xdr:ext cx="405111" cy="259045"/>
    <xdr:sp macro="" textlink="">
      <xdr:nvSpPr>
        <xdr:cNvPr id="75" name="【図書館】&#10;有形固定資産減価償却率該当値テキスト">
          <a:extLst>
            <a:ext uri="{FF2B5EF4-FFF2-40B4-BE49-F238E27FC236}">
              <a16:creationId xmlns:a16="http://schemas.microsoft.com/office/drawing/2014/main" id="{24A16EE5-EB80-42DC-AB4E-C9484EA7551D}"/>
            </a:ext>
          </a:extLst>
        </xdr:cNvPr>
        <xdr:cNvSpPr txBox="1"/>
      </xdr:nvSpPr>
      <xdr:spPr>
        <a:xfrm>
          <a:off x="4124960" y="6457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72753</xdr:rowOff>
    </xdr:from>
    <xdr:to>
      <xdr:col>20</xdr:col>
      <xdr:colOff>38100</xdr:colOff>
      <xdr:row>39</xdr:row>
      <xdr:rowOff>2903</xdr:rowOff>
    </xdr:to>
    <xdr:sp macro="" textlink="">
      <xdr:nvSpPr>
        <xdr:cNvPr id="76" name="楕円 75">
          <a:extLst>
            <a:ext uri="{FF2B5EF4-FFF2-40B4-BE49-F238E27FC236}">
              <a16:creationId xmlns:a16="http://schemas.microsoft.com/office/drawing/2014/main" id="{EFF13949-FB7E-4BF1-99AC-4B709194D085}"/>
            </a:ext>
          </a:extLst>
        </xdr:cNvPr>
        <xdr:cNvSpPr/>
      </xdr:nvSpPr>
      <xdr:spPr>
        <a:xfrm>
          <a:off x="3312160" y="644307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123553</xdr:rowOff>
    </xdr:from>
    <xdr:to>
      <xdr:col>24</xdr:col>
      <xdr:colOff>63500</xdr:colOff>
      <xdr:row>38</xdr:row>
      <xdr:rowOff>159476</xdr:rowOff>
    </xdr:to>
    <xdr:cxnSp macro="">
      <xdr:nvCxnSpPr>
        <xdr:cNvPr id="77" name="直線コネクタ 76">
          <a:extLst>
            <a:ext uri="{FF2B5EF4-FFF2-40B4-BE49-F238E27FC236}">
              <a16:creationId xmlns:a16="http://schemas.microsoft.com/office/drawing/2014/main" id="{FC1D11A8-CADF-4307-917C-3A22382F6029}"/>
            </a:ext>
          </a:extLst>
        </xdr:cNvPr>
        <xdr:cNvCxnSpPr/>
      </xdr:nvCxnSpPr>
      <xdr:spPr>
        <a:xfrm>
          <a:off x="3355340" y="6493873"/>
          <a:ext cx="73152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38463</xdr:rowOff>
    </xdr:from>
    <xdr:to>
      <xdr:col>15</xdr:col>
      <xdr:colOff>101600</xdr:colOff>
      <xdr:row>38</xdr:row>
      <xdr:rowOff>140063</xdr:rowOff>
    </xdr:to>
    <xdr:sp macro="" textlink="">
      <xdr:nvSpPr>
        <xdr:cNvPr id="78" name="楕円 77">
          <a:extLst>
            <a:ext uri="{FF2B5EF4-FFF2-40B4-BE49-F238E27FC236}">
              <a16:creationId xmlns:a16="http://schemas.microsoft.com/office/drawing/2014/main" id="{C9F8C4C0-DCCA-40DF-9F4E-C98DBE9DA999}"/>
            </a:ext>
          </a:extLst>
        </xdr:cNvPr>
        <xdr:cNvSpPr/>
      </xdr:nvSpPr>
      <xdr:spPr>
        <a:xfrm>
          <a:off x="2514600" y="640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89263</xdr:rowOff>
    </xdr:from>
    <xdr:to>
      <xdr:col>19</xdr:col>
      <xdr:colOff>177800</xdr:colOff>
      <xdr:row>38</xdr:row>
      <xdr:rowOff>123553</xdr:rowOff>
    </xdr:to>
    <xdr:cxnSp macro="">
      <xdr:nvCxnSpPr>
        <xdr:cNvPr id="79" name="直線コネクタ 78">
          <a:extLst>
            <a:ext uri="{FF2B5EF4-FFF2-40B4-BE49-F238E27FC236}">
              <a16:creationId xmlns:a16="http://schemas.microsoft.com/office/drawing/2014/main" id="{BA9DFEA9-D304-4982-959C-4F5C2AB962D7}"/>
            </a:ext>
          </a:extLst>
        </xdr:cNvPr>
        <xdr:cNvCxnSpPr/>
      </xdr:nvCxnSpPr>
      <xdr:spPr>
        <a:xfrm>
          <a:off x="2565400" y="6459583"/>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38463</xdr:rowOff>
    </xdr:from>
    <xdr:to>
      <xdr:col>10</xdr:col>
      <xdr:colOff>165100</xdr:colOff>
      <xdr:row>38</xdr:row>
      <xdr:rowOff>140063</xdr:rowOff>
    </xdr:to>
    <xdr:sp macro="" textlink="">
      <xdr:nvSpPr>
        <xdr:cNvPr id="80" name="楕円 79">
          <a:extLst>
            <a:ext uri="{FF2B5EF4-FFF2-40B4-BE49-F238E27FC236}">
              <a16:creationId xmlns:a16="http://schemas.microsoft.com/office/drawing/2014/main" id="{C14C786D-B68A-42D3-ABB9-8064E0D54708}"/>
            </a:ext>
          </a:extLst>
        </xdr:cNvPr>
        <xdr:cNvSpPr/>
      </xdr:nvSpPr>
      <xdr:spPr>
        <a:xfrm>
          <a:off x="1739900" y="640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89263</xdr:rowOff>
    </xdr:from>
    <xdr:to>
      <xdr:col>15</xdr:col>
      <xdr:colOff>50800</xdr:colOff>
      <xdr:row>38</xdr:row>
      <xdr:rowOff>89263</xdr:rowOff>
    </xdr:to>
    <xdr:cxnSp macro="">
      <xdr:nvCxnSpPr>
        <xdr:cNvPr id="81" name="直線コネクタ 80">
          <a:extLst>
            <a:ext uri="{FF2B5EF4-FFF2-40B4-BE49-F238E27FC236}">
              <a16:creationId xmlns:a16="http://schemas.microsoft.com/office/drawing/2014/main" id="{B70CF8AF-3B0A-4E5D-A9F0-48557DDD08B0}"/>
            </a:ext>
          </a:extLst>
        </xdr:cNvPr>
        <xdr:cNvCxnSpPr/>
      </xdr:nvCxnSpPr>
      <xdr:spPr>
        <a:xfrm>
          <a:off x="1790700" y="6459583"/>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5806</xdr:rowOff>
    </xdr:from>
    <xdr:to>
      <xdr:col>6</xdr:col>
      <xdr:colOff>38100</xdr:colOff>
      <xdr:row>38</xdr:row>
      <xdr:rowOff>107406</xdr:rowOff>
    </xdr:to>
    <xdr:sp macro="" textlink="">
      <xdr:nvSpPr>
        <xdr:cNvPr id="82" name="楕円 81">
          <a:extLst>
            <a:ext uri="{FF2B5EF4-FFF2-40B4-BE49-F238E27FC236}">
              <a16:creationId xmlns:a16="http://schemas.microsoft.com/office/drawing/2014/main" id="{FE0E0132-FADD-44AC-BFAD-99BA9109290F}"/>
            </a:ext>
          </a:extLst>
        </xdr:cNvPr>
        <xdr:cNvSpPr/>
      </xdr:nvSpPr>
      <xdr:spPr>
        <a:xfrm>
          <a:off x="965200" y="637612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56606</xdr:rowOff>
    </xdr:from>
    <xdr:to>
      <xdr:col>10</xdr:col>
      <xdr:colOff>114300</xdr:colOff>
      <xdr:row>38</xdr:row>
      <xdr:rowOff>89263</xdr:rowOff>
    </xdr:to>
    <xdr:cxnSp macro="">
      <xdr:nvCxnSpPr>
        <xdr:cNvPr id="83" name="直線コネクタ 82">
          <a:extLst>
            <a:ext uri="{FF2B5EF4-FFF2-40B4-BE49-F238E27FC236}">
              <a16:creationId xmlns:a16="http://schemas.microsoft.com/office/drawing/2014/main" id="{E84047F1-FD66-4F23-BCA4-89958E28EFC7}"/>
            </a:ext>
          </a:extLst>
        </xdr:cNvPr>
        <xdr:cNvCxnSpPr/>
      </xdr:nvCxnSpPr>
      <xdr:spPr>
        <a:xfrm>
          <a:off x="1008380" y="6426926"/>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164754</xdr:rowOff>
    </xdr:from>
    <xdr:ext cx="405111" cy="259045"/>
    <xdr:sp macro="" textlink="">
      <xdr:nvSpPr>
        <xdr:cNvPr id="84" name="n_1aveValue【図書館】&#10;有形固定資産減価償却率">
          <a:extLst>
            <a:ext uri="{FF2B5EF4-FFF2-40B4-BE49-F238E27FC236}">
              <a16:creationId xmlns:a16="http://schemas.microsoft.com/office/drawing/2014/main" id="{D23CF354-B247-42F4-B566-11907599ED66}"/>
            </a:ext>
          </a:extLst>
        </xdr:cNvPr>
        <xdr:cNvSpPr txBox="1"/>
      </xdr:nvSpPr>
      <xdr:spPr>
        <a:xfrm>
          <a:off x="3170564" y="6032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117401</xdr:rowOff>
    </xdr:from>
    <xdr:ext cx="405111" cy="259045"/>
    <xdr:sp macro="" textlink="">
      <xdr:nvSpPr>
        <xdr:cNvPr id="85" name="n_2aveValue【図書館】&#10;有形固定資産減価償却率">
          <a:extLst>
            <a:ext uri="{FF2B5EF4-FFF2-40B4-BE49-F238E27FC236}">
              <a16:creationId xmlns:a16="http://schemas.microsoft.com/office/drawing/2014/main" id="{CCA630F7-C3AC-4943-A5E6-CB1EA2675CFE}"/>
            </a:ext>
          </a:extLst>
        </xdr:cNvPr>
        <xdr:cNvSpPr txBox="1"/>
      </xdr:nvSpPr>
      <xdr:spPr>
        <a:xfrm>
          <a:off x="2385704" y="5984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135363</xdr:rowOff>
    </xdr:from>
    <xdr:ext cx="405111" cy="259045"/>
    <xdr:sp macro="" textlink="">
      <xdr:nvSpPr>
        <xdr:cNvPr id="86" name="n_3aveValue【図書館】&#10;有形固定資産減価償却率">
          <a:extLst>
            <a:ext uri="{FF2B5EF4-FFF2-40B4-BE49-F238E27FC236}">
              <a16:creationId xmlns:a16="http://schemas.microsoft.com/office/drawing/2014/main" id="{DAB81005-EE0B-4E9E-87BB-10BD2310F3D0}"/>
            </a:ext>
          </a:extLst>
        </xdr:cNvPr>
        <xdr:cNvSpPr txBox="1"/>
      </xdr:nvSpPr>
      <xdr:spPr>
        <a:xfrm>
          <a:off x="1611004" y="600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7" name="n_4aveValue【図書館】&#10;有形固定資産減価償却率">
          <a:extLst>
            <a:ext uri="{FF2B5EF4-FFF2-40B4-BE49-F238E27FC236}">
              <a16:creationId xmlns:a16="http://schemas.microsoft.com/office/drawing/2014/main" id="{158CFFF1-2CEB-404E-9756-5EDA13A52829}"/>
            </a:ext>
          </a:extLst>
        </xdr:cNvPr>
        <xdr:cNvSpPr txBox="1"/>
      </xdr:nvSpPr>
      <xdr:spPr>
        <a:xfrm>
          <a:off x="83630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165480</xdr:rowOff>
    </xdr:from>
    <xdr:ext cx="405111" cy="259045"/>
    <xdr:sp macro="" textlink="">
      <xdr:nvSpPr>
        <xdr:cNvPr id="88" name="n_1mainValue【図書館】&#10;有形固定資産減価償却率">
          <a:extLst>
            <a:ext uri="{FF2B5EF4-FFF2-40B4-BE49-F238E27FC236}">
              <a16:creationId xmlns:a16="http://schemas.microsoft.com/office/drawing/2014/main" id="{03CC3BF4-8995-46B5-B978-74EC1806FE41}"/>
            </a:ext>
          </a:extLst>
        </xdr:cNvPr>
        <xdr:cNvSpPr txBox="1"/>
      </xdr:nvSpPr>
      <xdr:spPr>
        <a:xfrm>
          <a:off x="3170564" y="6535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131190</xdr:rowOff>
    </xdr:from>
    <xdr:ext cx="405111" cy="259045"/>
    <xdr:sp macro="" textlink="">
      <xdr:nvSpPr>
        <xdr:cNvPr id="89" name="n_2mainValue【図書館】&#10;有形固定資産減価償却率">
          <a:extLst>
            <a:ext uri="{FF2B5EF4-FFF2-40B4-BE49-F238E27FC236}">
              <a16:creationId xmlns:a16="http://schemas.microsoft.com/office/drawing/2014/main" id="{BD8FA776-C23A-4F9F-A46E-015348157495}"/>
            </a:ext>
          </a:extLst>
        </xdr:cNvPr>
        <xdr:cNvSpPr txBox="1"/>
      </xdr:nvSpPr>
      <xdr:spPr>
        <a:xfrm>
          <a:off x="2385704" y="6501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131190</xdr:rowOff>
    </xdr:from>
    <xdr:ext cx="405111" cy="259045"/>
    <xdr:sp macro="" textlink="">
      <xdr:nvSpPr>
        <xdr:cNvPr id="90" name="n_3mainValue【図書館】&#10;有形固定資産減価償却率">
          <a:extLst>
            <a:ext uri="{FF2B5EF4-FFF2-40B4-BE49-F238E27FC236}">
              <a16:creationId xmlns:a16="http://schemas.microsoft.com/office/drawing/2014/main" id="{73BE1558-A6A7-4D25-91B1-F11E434664BA}"/>
            </a:ext>
          </a:extLst>
        </xdr:cNvPr>
        <xdr:cNvSpPr txBox="1"/>
      </xdr:nvSpPr>
      <xdr:spPr>
        <a:xfrm>
          <a:off x="1611004" y="6501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98533</xdr:rowOff>
    </xdr:from>
    <xdr:ext cx="405111" cy="259045"/>
    <xdr:sp macro="" textlink="">
      <xdr:nvSpPr>
        <xdr:cNvPr id="91" name="n_4mainValue【図書館】&#10;有形固定資産減価償却率">
          <a:extLst>
            <a:ext uri="{FF2B5EF4-FFF2-40B4-BE49-F238E27FC236}">
              <a16:creationId xmlns:a16="http://schemas.microsoft.com/office/drawing/2014/main" id="{74E4CB67-A1D5-4D9F-A67B-5EA3E1FCBE2B}"/>
            </a:ext>
          </a:extLst>
        </xdr:cNvPr>
        <xdr:cNvSpPr txBox="1"/>
      </xdr:nvSpPr>
      <xdr:spPr>
        <a:xfrm>
          <a:off x="836304" y="6468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F41CE491-0FBB-4364-967E-EF57D4562FD6}"/>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72D498D6-EAFA-4FE1-8236-2CE861133F81}"/>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57A20405-E564-4994-BE30-A6EA65F2EA72}"/>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710E7503-3F51-473C-80A2-FF36B96B148E}"/>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17484E7-C95F-462A-ADA7-52360C333B2D}"/>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2CBC1F41-066D-4EE6-B63E-018547C15B1E}"/>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25ABDD8C-323E-4391-B097-41C84D0A83C6}"/>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398981E3-8302-4E7E-B2F4-5A225606200A}"/>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3B7E5524-595B-4616-B654-DBE31D4FEF28}"/>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7FA67681-4530-4936-8815-71F983167C0E}"/>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DFE09710-8099-441C-AA51-DFBC32060F3E}"/>
            </a:ext>
          </a:extLst>
        </xdr:cNvPr>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7677DE85-20C8-4E22-A283-BFB6B8FC9633}"/>
            </a:ext>
          </a:extLst>
        </xdr:cNvPr>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0804BA8E-84E3-4A76-B6E3-12EDE695ABB3}"/>
            </a:ext>
          </a:extLst>
        </xdr:cNvPr>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39E1CA8B-BA09-48CB-AE63-560F2A448637}"/>
            </a:ext>
          </a:extLst>
        </xdr:cNvPr>
        <xdr:cNvSpPr txBox="1"/>
      </xdr:nvSpPr>
      <xdr:spPr>
        <a:xfrm>
          <a:off x="540530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E1EFF173-3218-476D-A66F-73FB5FCC7870}"/>
            </a:ext>
          </a:extLst>
        </xdr:cNvPr>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24DBD928-6D41-4E36-8BB4-60F38E1E12E6}"/>
            </a:ext>
          </a:extLst>
        </xdr:cNvPr>
        <xdr:cNvSpPr txBox="1"/>
      </xdr:nvSpPr>
      <xdr:spPr>
        <a:xfrm>
          <a:off x="540530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E7718BCA-19F7-4EFD-870D-8D49B306AB9F}"/>
            </a:ext>
          </a:extLst>
        </xdr:cNvPr>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954F4EE2-7C29-43EB-AE05-3BF1B8169C39}"/>
            </a:ext>
          </a:extLst>
        </xdr:cNvPr>
        <xdr:cNvSpPr txBox="1"/>
      </xdr:nvSpPr>
      <xdr:spPr>
        <a:xfrm>
          <a:off x="540530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AFE2932F-E5DD-4C7E-975C-A56DAF98F007}"/>
            </a:ext>
          </a:extLst>
        </xdr:cNvPr>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E5F410EB-11BA-4A95-9490-81C0A664307B}"/>
            </a:ext>
          </a:extLst>
        </xdr:cNvPr>
        <xdr:cNvSpPr txBox="1"/>
      </xdr:nvSpPr>
      <xdr:spPr>
        <a:xfrm>
          <a:off x="540530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5B583645-F056-4A16-8D50-90A8732A2FCD}"/>
            </a:ext>
          </a:extLst>
        </xdr:cNvPr>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36D19CDF-4BDE-48D8-AAB9-64D0AB01822C}"/>
            </a:ext>
          </a:extLst>
        </xdr:cNvPr>
        <xdr:cNvSpPr txBox="1"/>
      </xdr:nvSpPr>
      <xdr:spPr>
        <a:xfrm>
          <a:off x="54053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DEEA37E0-A300-46C6-BCF9-5D46F95B00AB}"/>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56C83113-5F18-41DF-9E6C-55DA1A71BC22}"/>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DEC91149-EB71-400F-A4D3-E7713B6BA2C6}"/>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68036</xdr:rowOff>
    </xdr:from>
    <xdr:to>
      <xdr:col>54</xdr:col>
      <xdr:colOff>189865</xdr:colOff>
      <xdr:row>41</xdr:row>
      <xdr:rowOff>46265</xdr:rowOff>
    </xdr:to>
    <xdr:cxnSp macro="">
      <xdr:nvCxnSpPr>
        <xdr:cNvPr id="117" name="直線コネクタ 116">
          <a:extLst>
            <a:ext uri="{FF2B5EF4-FFF2-40B4-BE49-F238E27FC236}">
              <a16:creationId xmlns:a16="http://schemas.microsoft.com/office/drawing/2014/main" id="{9CCD4830-6DCA-448E-8325-6D033444AFC8}"/>
            </a:ext>
          </a:extLst>
        </xdr:cNvPr>
        <xdr:cNvCxnSpPr/>
      </xdr:nvCxnSpPr>
      <xdr:spPr>
        <a:xfrm flipV="1">
          <a:off x="9219565" y="5600156"/>
          <a:ext cx="0" cy="1319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50092</xdr:rowOff>
    </xdr:from>
    <xdr:ext cx="469744" cy="259045"/>
    <xdr:sp macro="" textlink="">
      <xdr:nvSpPr>
        <xdr:cNvPr id="118" name="【図書館】&#10;一人当たり面積最小値テキスト">
          <a:extLst>
            <a:ext uri="{FF2B5EF4-FFF2-40B4-BE49-F238E27FC236}">
              <a16:creationId xmlns:a16="http://schemas.microsoft.com/office/drawing/2014/main" id="{B5CC8E0C-AEA7-4512-8C77-B9626198E1B3}"/>
            </a:ext>
          </a:extLst>
        </xdr:cNvPr>
        <xdr:cNvSpPr txBox="1"/>
      </xdr:nvSpPr>
      <xdr:spPr>
        <a:xfrm>
          <a:off x="9258300" y="6923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46265</xdr:rowOff>
    </xdr:from>
    <xdr:to>
      <xdr:col>55</xdr:col>
      <xdr:colOff>88900</xdr:colOff>
      <xdr:row>41</xdr:row>
      <xdr:rowOff>46265</xdr:rowOff>
    </xdr:to>
    <xdr:cxnSp macro="">
      <xdr:nvCxnSpPr>
        <xdr:cNvPr id="119" name="直線コネクタ 118">
          <a:extLst>
            <a:ext uri="{FF2B5EF4-FFF2-40B4-BE49-F238E27FC236}">
              <a16:creationId xmlns:a16="http://schemas.microsoft.com/office/drawing/2014/main" id="{2F38A46E-A873-4A9D-B6A2-87B57E0B45BD}"/>
            </a:ext>
          </a:extLst>
        </xdr:cNvPr>
        <xdr:cNvCxnSpPr/>
      </xdr:nvCxnSpPr>
      <xdr:spPr>
        <a:xfrm>
          <a:off x="9154160" y="69195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14713</xdr:rowOff>
    </xdr:from>
    <xdr:ext cx="469744" cy="259045"/>
    <xdr:sp macro="" textlink="">
      <xdr:nvSpPr>
        <xdr:cNvPr id="120" name="【図書館】&#10;一人当たり面積最大値テキスト">
          <a:extLst>
            <a:ext uri="{FF2B5EF4-FFF2-40B4-BE49-F238E27FC236}">
              <a16:creationId xmlns:a16="http://schemas.microsoft.com/office/drawing/2014/main" id="{2014EB14-EEA4-457F-994B-92CCCEA252C3}"/>
            </a:ext>
          </a:extLst>
        </xdr:cNvPr>
        <xdr:cNvSpPr txBox="1"/>
      </xdr:nvSpPr>
      <xdr:spPr>
        <a:xfrm>
          <a:off x="9258300" y="5379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68036</xdr:rowOff>
    </xdr:from>
    <xdr:to>
      <xdr:col>55</xdr:col>
      <xdr:colOff>88900</xdr:colOff>
      <xdr:row>33</xdr:row>
      <xdr:rowOff>68036</xdr:rowOff>
    </xdr:to>
    <xdr:cxnSp macro="">
      <xdr:nvCxnSpPr>
        <xdr:cNvPr id="121" name="直線コネクタ 120">
          <a:extLst>
            <a:ext uri="{FF2B5EF4-FFF2-40B4-BE49-F238E27FC236}">
              <a16:creationId xmlns:a16="http://schemas.microsoft.com/office/drawing/2014/main" id="{7FDE7AB2-29F5-4889-9058-3342E9D9C23D}"/>
            </a:ext>
          </a:extLst>
        </xdr:cNvPr>
        <xdr:cNvCxnSpPr/>
      </xdr:nvCxnSpPr>
      <xdr:spPr>
        <a:xfrm>
          <a:off x="9154160" y="56001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23784</xdr:rowOff>
    </xdr:from>
    <xdr:ext cx="469744" cy="259045"/>
    <xdr:sp macro="" textlink="">
      <xdr:nvSpPr>
        <xdr:cNvPr id="122" name="【図書館】&#10;一人当たり面積平均値テキスト">
          <a:extLst>
            <a:ext uri="{FF2B5EF4-FFF2-40B4-BE49-F238E27FC236}">
              <a16:creationId xmlns:a16="http://schemas.microsoft.com/office/drawing/2014/main" id="{2ADF26F3-B6C1-44AA-A9FA-144FD0F439E2}"/>
            </a:ext>
          </a:extLst>
        </xdr:cNvPr>
        <xdr:cNvSpPr txBox="1"/>
      </xdr:nvSpPr>
      <xdr:spPr>
        <a:xfrm>
          <a:off x="9258300" y="63941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907</xdr:rowOff>
    </xdr:from>
    <xdr:to>
      <xdr:col>55</xdr:col>
      <xdr:colOff>50800</xdr:colOff>
      <xdr:row>39</xdr:row>
      <xdr:rowOff>102507</xdr:rowOff>
    </xdr:to>
    <xdr:sp macro="" textlink="">
      <xdr:nvSpPr>
        <xdr:cNvPr id="123" name="フローチャート: 判断 122">
          <a:extLst>
            <a:ext uri="{FF2B5EF4-FFF2-40B4-BE49-F238E27FC236}">
              <a16:creationId xmlns:a16="http://schemas.microsoft.com/office/drawing/2014/main" id="{6567AD77-8F0E-4EE3-803F-0579E9BA936E}"/>
            </a:ext>
          </a:extLst>
        </xdr:cNvPr>
        <xdr:cNvSpPr/>
      </xdr:nvSpPr>
      <xdr:spPr>
        <a:xfrm>
          <a:off x="9192260" y="653886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117928</xdr:rowOff>
    </xdr:from>
    <xdr:to>
      <xdr:col>50</xdr:col>
      <xdr:colOff>165100</xdr:colOff>
      <xdr:row>39</xdr:row>
      <xdr:rowOff>48078</xdr:rowOff>
    </xdr:to>
    <xdr:sp macro="" textlink="">
      <xdr:nvSpPr>
        <xdr:cNvPr id="124" name="フローチャート: 判断 123">
          <a:extLst>
            <a:ext uri="{FF2B5EF4-FFF2-40B4-BE49-F238E27FC236}">
              <a16:creationId xmlns:a16="http://schemas.microsoft.com/office/drawing/2014/main" id="{98E15F5B-05F2-48B7-AF8F-F95EED5A1226}"/>
            </a:ext>
          </a:extLst>
        </xdr:cNvPr>
        <xdr:cNvSpPr/>
      </xdr:nvSpPr>
      <xdr:spPr>
        <a:xfrm>
          <a:off x="8445500" y="64882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107043</xdr:rowOff>
    </xdr:from>
    <xdr:to>
      <xdr:col>46</xdr:col>
      <xdr:colOff>38100</xdr:colOff>
      <xdr:row>39</xdr:row>
      <xdr:rowOff>37193</xdr:rowOff>
    </xdr:to>
    <xdr:sp macro="" textlink="">
      <xdr:nvSpPr>
        <xdr:cNvPr id="125" name="フローチャート: 判断 124">
          <a:extLst>
            <a:ext uri="{FF2B5EF4-FFF2-40B4-BE49-F238E27FC236}">
              <a16:creationId xmlns:a16="http://schemas.microsoft.com/office/drawing/2014/main" id="{1ED8117D-C275-4806-9B9D-031505F2C2F3}"/>
            </a:ext>
          </a:extLst>
        </xdr:cNvPr>
        <xdr:cNvSpPr/>
      </xdr:nvSpPr>
      <xdr:spPr>
        <a:xfrm>
          <a:off x="7670800" y="647736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161472</xdr:rowOff>
    </xdr:from>
    <xdr:to>
      <xdr:col>41</xdr:col>
      <xdr:colOff>101600</xdr:colOff>
      <xdr:row>39</xdr:row>
      <xdr:rowOff>91622</xdr:rowOff>
    </xdr:to>
    <xdr:sp macro="" textlink="">
      <xdr:nvSpPr>
        <xdr:cNvPr id="126" name="フローチャート: 判断 125">
          <a:extLst>
            <a:ext uri="{FF2B5EF4-FFF2-40B4-BE49-F238E27FC236}">
              <a16:creationId xmlns:a16="http://schemas.microsoft.com/office/drawing/2014/main" id="{32179CEA-77BD-47C0-B55F-3C59C953F2D7}"/>
            </a:ext>
          </a:extLst>
        </xdr:cNvPr>
        <xdr:cNvSpPr/>
      </xdr:nvSpPr>
      <xdr:spPr>
        <a:xfrm>
          <a:off x="6873240" y="65317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161472</xdr:rowOff>
    </xdr:from>
    <xdr:to>
      <xdr:col>36</xdr:col>
      <xdr:colOff>165100</xdr:colOff>
      <xdr:row>39</xdr:row>
      <xdr:rowOff>91622</xdr:rowOff>
    </xdr:to>
    <xdr:sp macro="" textlink="">
      <xdr:nvSpPr>
        <xdr:cNvPr id="127" name="フローチャート: 判断 126">
          <a:extLst>
            <a:ext uri="{FF2B5EF4-FFF2-40B4-BE49-F238E27FC236}">
              <a16:creationId xmlns:a16="http://schemas.microsoft.com/office/drawing/2014/main" id="{1132CEF6-28B5-4072-9740-00C1B5F34590}"/>
            </a:ext>
          </a:extLst>
        </xdr:cNvPr>
        <xdr:cNvSpPr/>
      </xdr:nvSpPr>
      <xdr:spPr>
        <a:xfrm>
          <a:off x="6098540" y="65317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BA30D3EC-D8BA-4E49-8A63-F264E52FF522}"/>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FCA17C4-052E-494A-B59C-463EA5F7735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81F99A93-B932-4295-B9BF-66C3BC02A4A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4830211B-7A0E-4225-86E2-76A450D27D66}"/>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991EBF23-9F42-466B-9DE3-DADD7F181995}"/>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112485</xdr:rowOff>
    </xdr:from>
    <xdr:to>
      <xdr:col>55</xdr:col>
      <xdr:colOff>50800</xdr:colOff>
      <xdr:row>41</xdr:row>
      <xdr:rowOff>42635</xdr:rowOff>
    </xdr:to>
    <xdr:sp macro="" textlink="">
      <xdr:nvSpPr>
        <xdr:cNvPr id="133" name="楕円 132">
          <a:extLst>
            <a:ext uri="{FF2B5EF4-FFF2-40B4-BE49-F238E27FC236}">
              <a16:creationId xmlns:a16="http://schemas.microsoft.com/office/drawing/2014/main" id="{6E045E23-59E3-491E-BE25-CB64440003BE}"/>
            </a:ext>
          </a:extLst>
        </xdr:cNvPr>
        <xdr:cNvSpPr/>
      </xdr:nvSpPr>
      <xdr:spPr>
        <a:xfrm>
          <a:off x="9192260" y="68180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27412</xdr:rowOff>
    </xdr:from>
    <xdr:ext cx="469744" cy="259045"/>
    <xdr:sp macro="" textlink="">
      <xdr:nvSpPr>
        <xdr:cNvPr id="134" name="【図書館】&#10;一人当たり面積該当値テキスト">
          <a:extLst>
            <a:ext uri="{FF2B5EF4-FFF2-40B4-BE49-F238E27FC236}">
              <a16:creationId xmlns:a16="http://schemas.microsoft.com/office/drawing/2014/main" id="{C7D54118-2B12-47ED-933B-39FD5F6CDAF1}"/>
            </a:ext>
          </a:extLst>
        </xdr:cNvPr>
        <xdr:cNvSpPr txBox="1"/>
      </xdr:nvSpPr>
      <xdr:spPr>
        <a:xfrm>
          <a:off x="9258300" y="673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123372</xdr:rowOff>
    </xdr:from>
    <xdr:to>
      <xdr:col>50</xdr:col>
      <xdr:colOff>165100</xdr:colOff>
      <xdr:row>41</xdr:row>
      <xdr:rowOff>53522</xdr:rowOff>
    </xdr:to>
    <xdr:sp macro="" textlink="">
      <xdr:nvSpPr>
        <xdr:cNvPr id="135" name="楕円 134">
          <a:extLst>
            <a:ext uri="{FF2B5EF4-FFF2-40B4-BE49-F238E27FC236}">
              <a16:creationId xmlns:a16="http://schemas.microsoft.com/office/drawing/2014/main" id="{DFD596EB-64A6-465B-B61C-4AE5D88E6738}"/>
            </a:ext>
          </a:extLst>
        </xdr:cNvPr>
        <xdr:cNvSpPr/>
      </xdr:nvSpPr>
      <xdr:spPr>
        <a:xfrm>
          <a:off x="8445500" y="68289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163285</xdr:rowOff>
    </xdr:from>
    <xdr:to>
      <xdr:col>55</xdr:col>
      <xdr:colOff>0</xdr:colOff>
      <xdr:row>41</xdr:row>
      <xdr:rowOff>2722</xdr:rowOff>
    </xdr:to>
    <xdr:cxnSp macro="">
      <xdr:nvCxnSpPr>
        <xdr:cNvPr id="136" name="直線コネクタ 135">
          <a:extLst>
            <a:ext uri="{FF2B5EF4-FFF2-40B4-BE49-F238E27FC236}">
              <a16:creationId xmlns:a16="http://schemas.microsoft.com/office/drawing/2014/main" id="{BEE5991A-0CEA-479A-845F-2874FE27F935}"/>
            </a:ext>
          </a:extLst>
        </xdr:cNvPr>
        <xdr:cNvCxnSpPr/>
      </xdr:nvCxnSpPr>
      <xdr:spPr>
        <a:xfrm flipV="1">
          <a:off x="8496300" y="6868885"/>
          <a:ext cx="723900" cy="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123372</xdr:rowOff>
    </xdr:from>
    <xdr:to>
      <xdr:col>46</xdr:col>
      <xdr:colOff>38100</xdr:colOff>
      <xdr:row>41</xdr:row>
      <xdr:rowOff>53522</xdr:rowOff>
    </xdr:to>
    <xdr:sp macro="" textlink="">
      <xdr:nvSpPr>
        <xdr:cNvPr id="137" name="楕円 136">
          <a:extLst>
            <a:ext uri="{FF2B5EF4-FFF2-40B4-BE49-F238E27FC236}">
              <a16:creationId xmlns:a16="http://schemas.microsoft.com/office/drawing/2014/main" id="{60D51E0C-A80C-49B7-A7D1-4DB309740AA8}"/>
            </a:ext>
          </a:extLst>
        </xdr:cNvPr>
        <xdr:cNvSpPr/>
      </xdr:nvSpPr>
      <xdr:spPr>
        <a:xfrm>
          <a:off x="7670800" y="68289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2722</xdr:rowOff>
    </xdr:from>
    <xdr:to>
      <xdr:col>50</xdr:col>
      <xdr:colOff>114300</xdr:colOff>
      <xdr:row>41</xdr:row>
      <xdr:rowOff>2722</xdr:rowOff>
    </xdr:to>
    <xdr:cxnSp macro="">
      <xdr:nvCxnSpPr>
        <xdr:cNvPr id="138" name="直線コネクタ 137">
          <a:extLst>
            <a:ext uri="{FF2B5EF4-FFF2-40B4-BE49-F238E27FC236}">
              <a16:creationId xmlns:a16="http://schemas.microsoft.com/office/drawing/2014/main" id="{379236B7-C7C6-4DD1-A950-2C35549699DD}"/>
            </a:ext>
          </a:extLst>
        </xdr:cNvPr>
        <xdr:cNvCxnSpPr/>
      </xdr:nvCxnSpPr>
      <xdr:spPr>
        <a:xfrm>
          <a:off x="7713980" y="6875962"/>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123372</xdr:rowOff>
    </xdr:from>
    <xdr:to>
      <xdr:col>41</xdr:col>
      <xdr:colOff>101600</xdr:colOff>
      <xdr:row>41</xdr:row>
      <xdr:rowOff>53522</xdr:rowOff>
    </xdr:to>
    <xdr:sp macro="" textlink="">
      <xdr:nvSpPr>
        <xdr:cNvPr id="139" name="楕円 138">
          <a:extLst>
            <a:ext uri="{FF2B5EF4-FFF2-40B4-BE49-F238E27FC236}">
              <a16:creationId xmlns:a16="http://schemas.microsoft.com/office/drawing/2014/main" id="{21A8A2FC-DE99-4873-899B-38C8C14553C9}"/>
            </a:ext>
          </a:extLst>
        </xdr:cNvPr>
        <xdr:cNvSpPr/>
      </xdr:nvSpPr>
      <xdr:spPr>
        <a:xfrm>
          <a:off x="6873240" y="68289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2722</xdr:rowOff>
    </xdr:from>
    <xdr:to>
      <xdr:col>45</xdr:col>
      <xdr:colOff>177800</xdr:colOff>
      <xdr:row>41</xdr:row>
      <xdr:rowOff>2722</xdr:rowOff>
    </xdr:to>
    <xdr:cxnSp macro="">
      <xdr:nvCxnSpPr>
        <xdr:cNvPr id="140" name="直線コネクタ 139">
          <a:extLst>
            <a:ext uri="{FF2B5EF4-FFF2-40B4-BE49-F238E27FC236}">
              <a16:creationId xmlns:a16="http://schemas.microsoft.com/office/drawing/2014/main" id="{7543D27E-A141-4814-BFA2-E35620A30A15}"/>
            </a:ext>
          </a:extLst>
        </xdr:cNvPr>
        <xdr:cNvCxnSpPr/>
      </xdr:nvCxnSpPr>
      <xdr:spPr>
        <a:xfrm>
          <a:off x="6924040" y="6875962"/>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134257</xdr:rowOff>
    </xdr:from>
    <xdr:to>
      <xdr:col>36</xdr:col>
      <xdr:colOff>165100</xdr:colOff>
      <xdr:row>41</xdr:row>
      <xdr:rowOff>64407</xdr:rowOff>
    </xdr:to>
    <xdr:sp macro="" textlink="">
      <xdr:nvSpPr>
        <xdr:cNvPr id="141" name="楕円 140">
          <a:extLst>
            <a:ext uri="{FF2B5EF4-FFF2-40B4-BE49-F238E27FC236}">
              <a16:creationId xmlns:a16="http://schemas.microsoft.com/office/drawing/2014/main" id="{8B4406E6-781B-4621-A01B-AD78B2D5BDB5}"/>
            </a:ext>
          </a:extLst>
        </xdr:cNvPr>
        <xdr:cNvSpPr/>
      </xdr:nvSpPr>
      <xdr:spPr>
        <a:xfrm>
          <a:off x="6098540" y="68398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2722</xdr:rowOff>
    </xdr:from>
    <xdr:to>
      <xdr:col>41</xdr:col>
      <xdr:colOff>50800</xdr:colOff>
      <xdr:row>41</xdr:row>
      <xdr:rowOff>13607</xdr:rowOff>
    </xdr:to>
    <xdr:cxnSp macro="">
      <xdr:nvCxnSpPr>
        <xdr:cNvPr id="142" name="直線コネクタ 141">
          <a:extLst>
            <a:ext uri="{FF2B5EF4-FFF2-40B4-BE49-F238E27FC236}">
              <a16:creationId xmlns:a16="http://schemas.microsoft.com/office/drawing/2014/main" id="{CA6347FF-9ABA-41FA-9ADF-F393F5AAF942}"/>
            </a:ext>
          </a:extLst>
        </xdr:cNvPr>
        <xdr:cNvCxnSpPr/>
      </xdr:nvCxnSpPr>
      <xdr:spPr>
        <a:xfrm flipV="1">
          <a:off x="6149340" y="6875962"/>
          <a:ext cx="7747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64605</xdr:rowOff>
    </xdr:from>
    <xdr:ext cx="469744" cy="259045"/>
    <xdr:sp macro="" textlink="">
      <xdr:nvSpPr>
        <xdr:cNvPr id="143" name="n_1aveValue【図書館】&#10;一人当たり面積">
          <a:extLst>
            <a:ext uri="{FF2B5EF4-FFF2-40B4-BE49-F238E27FC236}">
              <a16:creationId xmlns:a16="http://schemas.microsoft.com/office/drawing/2014/main" id="{AC66D018-D278-4FD3-8677-0E267DD2FA32}"/>
            </a:ext>
          </a:extLst>
        </xdr:cNvPr>
        <xdr:cNvSpPr txBox="1"/>
      </xdr:nvSpPr>
      <xdr:spPr>
        <a:xfrm>
          <a:off x="8271587" y="626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53720</xdr:rowOff>
    </xdr:from>
    <xdr:ext cx="469744" cy="259045"/>
    <xdr:sp macro="" textlink="">
      <xdr:nvSpPr>
        <xdr:cNvPr id="144" name="n_2aveValue【図書館】&#10;一人当たり面積">
          <a:extLst>
            <a:ext uri="{FF2B5EF4-FFF2-40B4-BE49-F238E27FC236}">
              <a16:creationId xmlns:a16="http://schemas.microsoft.com/office/drawing/2014/main" id="{F4FBA050-9168-4208-95D7-E64A6BE7E12E}"/>
            </a:ext>
          </a:extLst>
        </xdr:cNvPr>
        <xdr:cNvSpPr txBox="1"/>
      </xdr:nvSpPr>
      <xdr:spPr>
        <a:xfrm>
          <a:off x="7509587" y="625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108149</xdr:rowOff>
    </xdr:from>
    <xdr:ext cx="469744" cy="259045"/>
    <xdr:sp macro="" textlink="">
      <xdr:nvSpPr>
        <xdr:cNvPr id="145" name="n_3aveValue【図書館】&#10;一人当たり面積">
          <a:extLst>
            <a:ext uri="{FF2B5EF4-FFF2-40B4-BE49-F238E27FC236}">
              <a16:creationId xmlns:a16="http://schemas.microsoft.com/office/drawing/2014/main" id="{3576477D-B243-45D2-8FDF-CDB14FCD7497}"/>
            </a:ext>
          </a:extLst>
        </xdr:cNvPr>
        <xdr:cNvSpPr txBox="1"/>
      </xdr:nvSpPr>
      <xdr:spPr>
        <a:xfrm>
          <a:off x="6712027" y="631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108149</xdr:rowOff>
    </xdr:from>
    <xdr:ext cx="469744" cy="259045"/>
    <xdr:sp macro="" textlink="">
      <xdr:nvSpPr>
        <xdr:cNvPr id="146" name="n_4aveValue【図書館】&#10;一人当たり面積">
          <a:extLst>
            <a:ext uri="{FF2B5EF4-FFF2-40B4-BE49-F238E27FC236}">
              <a16:creationId xmlns:a16="http://schemas.microsoft.com/office/drawing/2014/main" id="{0C79498C-9D10-4598-AEE3-B16F34B105C2}"/>
            </a:ext>
          </a:extLst>
        </xdr:cNvPr>
        <xdr:cNvSpPr txBox="1"/>
      </xdr:nvSpPr>
      <xdr:spPr>
        <a:xfrm>
          <a:off x="5937327" y="631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44649</xdr:rowOff>
    </xdr:from>
    <xdr:ext cx="469744" cy="259045"/>
    <xdr:sp macro="" textlink="">
      <xdr:nvSpPr>
        <xdr:cNvPr id="147" name="n_1mainValue【図書館】&#10;一人当たり面積">
          <a:extLst>
            <a:ext uri="{FF2B5EF4-FFF2-40B4-BE49-F238E27FC236}">
              <a16:creationId xmlns:a16="http://schemas.microsoft.com/office/drawing/2014/main" id="{496C7F70-4BEF-4848-B527-663D3E1BABAC}"/>
            </a:ext>
          </a:extLst>
        </xdr:cNvPr>
        <xdr:cNvSpPr txBox="1"/>
      </xdr:nvSpPr>
      <xdr:spPr>
        <a:xfrm>
          <a:off x="8271587" y="6917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44649</xdr:rowOff>
    </xdr:from>
    <xdr:ext cx="469744" cy="259045"/>
    <xdr:sp macro="" textlink="">
      <xdr:nvSpPr>
        <xdr:cNvPr id="148" name="n_2mainValue【図書館】&#10;一人当たり面積">
          <a:extLst>
            <a:ext uri="{FF2B5EF4-FFF2-40B4-BE49-F238E27FC236}">
              <a16:creationId xmlns:a16="http://schemas.microsoft.com/office/drawing/2014/main" id="{B535F7D8-8DB6-480C-8561-3C196831A352}"/>
            </a:ext>
          </a:extLst>
        </xdr:cNvPr>
        <xdr:cNvSpPr txBox="1"/>
      </xdr:nvSpPr>
      <xdr:spPr>
        <a:xfrm>
          <a:off x="7509587" y="6917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44649</xdr:rowOff>
    </xdr:from>
    <xdr:ext cx="469744" cy="259045"/>
    <xdr:sp macro="" textlink="">
      <xdr:nvSpPr>
        <xdr:cNvPr id="149" name="n_3mainValue【図書館】&#10;一人当たり面積">
          <a:extLst>
            <a:ext uri="{FF2B5EF4-FFF2-40B4-BE49-F238E27FC236}">
              <a16:creationId xmlns:a16="http://schemas.microsoft.com/office/drawing/2014/main" id="{EA236DE9-D491-4287-87EF-C268BDF54525}"/>
            </a:ext>
          </a:extLst>
        </xdr:cNvPr>
        <xdr:cNvSpPr txBox="1"/>
      </xdr:nvSpPr>
      <xdr:spPr>
        <a:xfrm>
          <a:off x="6712027" y="6917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55534</xdr:rowOff>
    </xdr:from>
    <xdr:ext cx="469744" cy="259045"/>
    <xdr:sp macro="" textlink="">
      <xdr:nvSpPr>
        <xdr:cNvPr id="150" name="n_4mainValue【図書館】&#10;一人当たり面積">
          <a:extLst>
            <a:ext uri="{FF2B5EF4-FFF2-40B4-BE49-F238E27FC236}">
              <a16:creationId xmlns:a16="http://schemas.microsoft.com/office/drawing/2014/main" id="{12FD7B6A-B81D-4419-8EA6-B5C29A3D027A}"/>
            </a:ext>
          </a:extLst>
        </xdr:cNvPr>
        <xdr:cNvSpPr txBox="1"/>
      </xdr:nvSpPr>
      <xdr:spPr>
        <a:xfrm>
          <a:off x="5937327" y="6928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705B06F0-9B44-4F98-AFBA-E3D429298DBF}"/>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9C8B1846-FB77-4430-9ED6-B66AF8024E1F}"/>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D817B47D-32CE-4E7D-977A-E2DD8B3FAFE8}"/>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C18C157D-81F9-40B9-AB9E-0D4EEE3582EB}"/>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40EE8D53-DABA-4719-A641-53644C0F28F6}"/>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F4E854A9-3658-465E-BBD6-B1FB2349FBE3}"/>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DB9B0335-377F-4810-AE40-88828D2ECC35}"/>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AF668113-377C-46C2-95EF-985963BFC8B1}"/>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5D0FCD11-5F80-41DD-85CE-0DEE966B4049}"/>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452DBD93-D599-4718-92B0-31B3C49568D5}"/>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2396B71C-689A-4725-9096-3BDF778A2414}"/>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a:extLst>
            <a:ext uri="{FF2B5EF4-FFF2-40B4-BE49-F238E27FC236}">
              <a16:creationId xmlns:a16="http://schemas.microsoft.com/office/drawing/2014/main" id="{D1D0E319-17FD-412B-88E9-99A09A3E92D7}"/>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a:extLst>
            <a:ext uri="{FF2B5EF4-FFF2-40B4-BE49-F238E27FC236}">
              <a16:creationId xmlns:a16="http://schemas.microsoft.com/office/drawing/2014/main" id="{9DE5678B-892C-4873-8160-03BA22822357}"/>
            </a:ext>
          </a:extLst>
        </xdr:cNvPr>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a:extLst>
            <a:ext uri="{FF2B5EF4-FFF2-40B4-BE49-F238E27FC236}">
              <a16:creationId xmlns:a16="http://schemas.microsoft.com/office/drawing/2014/main" id="{3DF38809-7E8C-48B6-BDB4-FA41DB0717D7}"/>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a:extLst>
            <a:ext uri="{FF2B5EF4-FFF2-40B4-BE49-F238E27FC236}">
              <a16:creationId xmlns:a16="http://schemas.microsoft.com/office/drawing/2014/main" id="{2D4F0A98-5BD2-4881-9B48-951FA25A46DD}"/>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a:extLst>
            <a:ext uri="{FF2B5EF4-FFF2-40B4-BE49-F238E27FC236}">
              <a16:creationId xmlns:a16="http://schemas.microsoft.com/office/drawing/2014/main" id="{C0F25ECE-2A62-48D0-A6CA-BEEDB42A3ED2}"/>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a:extLst>
            <a:ext uri="{FF2B5EF4-FFF2-40B4-BE49-F238E27FC236}">
              <a16:creationId xmlns:a16="http://schemas.microsoft.com/office/drawing/2014/main" id="{201F108A-AF7C-4CD3-8B9C-B69D0A53CBB7}"/>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a:extLst>
            <a:ext uri="{FF2B5EF4-FFF2-40B4-BE49-F238E27FC236}">
              <a16:creationId xmlns:a16="http://schemas.microsoft.com/office/drawing/2014/main" id="{D8F5A1A2-C8C2-4065-8351-8A56B607DFAE}"/>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a:extLst>
            <a:ext uri="{FF2B5EF4-FFF2-40B4-BE49-F238E27FC236}">
              <a16:creationId xmlns:a16="http://schemas.microsoft.com/office/drawing/2014/main" id="{AC594E7E-B536-4F99-AA76-AAFFB11C8AD5}"/>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a:extLst>
            <a:ext uri="{FF2B5EF4-FFF2-40B4-BE49-F238E27FC236}">
              <a16:creationId xmlns:a16="http://schemas.microsoft.com/office/drawing/2014/main" id="{BA8D1F3D-A966-451A-8DE5-6F88CA715030}"/>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a:extLst>
            <a:ext uri="{FF2B5EF4-FFF2-40B4-BE49-F238E27FC236}">
              <a16:creationId xmlns:a16="http://schemas.microsoft.com/office/drawing/2014/main" id="{7F2B313B-F11B-4544-BC32-381C3B631D7A}"/>
            </a:ext>
          </a:extLst>
        </xdr:cNvPr>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EFD2E578-6586-46C3-AF15-76200CB620BF}"/>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a:extLst>
            <a:ext uri="{FF2B5EF4-FFF2-40B4-BE49-F238E27FC236}">
              <a16:creationId xmlns:a16="http://schemas.microsoft.com/office/drawing/2014/main" id="{FDFF958E-F7C6-48C5-B4C7-CC5BE3A18293}"/>
            </a:ext>
          </a:extLst>
        </xdr:cNvPr>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a:extLst>
            <a:ext uri="{FF2B5EF4-FFF2-40B4-BE49-F238E27FC236}">
              <a16:creationId xmlns:a16="http://schemas.microsoft.com/office/drawing/2014/main" id="{5B964EBE-6380-42AF-909A-738653222941}"/>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17145</xdr:rowOff>
    </xdr:from>
    <xdr:to>
      <xdr:col>24</xdr:col>
      <xdr:colOff>62865</xdr:colOff>
      <xdr:row>64</xdr:row>
      <xdr:rowOff>3810</xdr:rowOff>
    </xdr:to>
    <xdr:cxnSp macro="">
      <xdr:nvCxnSpPr>
        <xdr:cNvPr id="175" name="直線コネクタ 174">
          <a:extLst>
            <a:ext uri="{FF2B5EF4-FFF2-40B4-BE49-F238E27FC236}">
              <a16:creationId xmlns:a16="http://schemas.microsoft.com/office/drawing/2014/main" id="{4981C53E-62BF-45E5-8751-7DDC8589CBA5}"/>
            </a:ext>
          </a:extLst>
        </xdr:cNvPr>
        <xdr:cNvCxnSpPr/>
      </xdr:nvCxnSpPr>
      <xdr:spPr>
        <a:xfrm flipV="1">
          <a:off x="4086225" y="9237345"/>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7637</xdr:rowOff>
    </xdr:from>
    <xdr:ext cx="405111" cy="259045"/>
    <xdr:sp macro="" textlink="">
      <xdr:nvSpPr>
        <xdr:cNvPr id="176" name="【体育館・プール】&#10;有形固定資産減価償却率最小値テキスト">
          <a:extLst>
            <a:ext uri="{FF2B5EF4-FFF2-40B4-BE49-F238E27FC236}">
              <a16:creationId xmlns:a16="http://schemas.microsoft.com/office/drawing/2014/main" id="{A31C3C00-1432-4A7B-9371-3041411AA24A}"/>
            </a:ext>
          </a:extLst>
        </xdr:cNvPr>
        <xdr:cNvSpPr txBox="1"/>
      </xdr:nvSpPr>
      <xdr:spPr>
        <a:xfrm>
          <a:off x="4124960" y="1073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3810</xdr:rowOff>
    </xdr:from>
    <xdr:to>
      <xdr:col>24</xdr:col>
      <xdr:colOff>152400</xdr:colOff>
      <xdr:row>64</xdr:row>
      <xdr:rowOff>3810</xdr:rowOff>
    </xdr:to>
    <xdr:cxnSp macro="">
      <xdr:nvCxnSpPr>
        <xdr:cNvPr id="177" name="直線コネクタ 176">
          <a:extLst>
            <a:ext uri="{FF2B5EF4-FFF2-40B4-BE49-F238E27FC236}">
              <a16:creationId xmlns:a16="http://schemas.microsoft.com/office/drawing/2014/main" id="{2284F285-5958-4CEF-AD98-6EE3BA76012F}"/>
            </a:ext>
          </a:extLst>
        </xdr:cNvPr>
        <xdr:cNvCxnSpPr/>
      </xdr:nvCxnSpPr>
      <xdr:spPr>
        <a:xfrm>
          <a:off x="4020820" y="107327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135272</xdr:rowOff>
    </xdr:from>
    <xdr:ext cx="405111" cy="259045"/>
    <xdr:sp macro="" textlink="">
      <xdr:nvSpPr>
        <xdr:cNvPr id="178" name="【体育館・プール】&#10;有形固定資産減価償却率最大値テキスト">
          <a:extLst>
            <a:ext uri="{FF2B5EF4-FFF2-40B4-BE49-F238E27FC236}">
              <a16:creationId xmlns:a16="http://schemas.microsoft.com/office/drawing/2014/main" id="{E6A9E9E5-F36A-4D6D-AEE4-67DCB63510D8}"/>
            </a:ext>
          </a:extLst>
        </xdr:cNvPr>
        <xdr:cNvSpPr txBox="1"/>
      </xdr:nvSpPr>
      <xdr:spPr>
        <a:xfrm>
          <a:off x="4124960" y="9020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17145</xdr:rowOff>
    </xdr:from>
    <xdr:to>
      <xdr:col>24</xdr:col>
      <xdr:colOff>152400</xdr:colOff>
      <xdr:row>55</xdr:row>
      <xdr:rowOff>17145</xdr:rowOff>
    </xdr:to>
    <xdr:cxnSp macro="">
      <xdr:nvCxnSpPr>
        <xdr:cNvPr id="179" name="直線コネクタ 178">
          <a:extLst>
            <a:ext uri="{FF2B5EF4-FFF2-40B4-BE49-F238E27FC236}">
              <a16:creationId xmlns:a16="http://schemas.microsoft.com/office/drawing/2014/main" id="{8B4F7E57-E1F7-4D55-B1B4-7849A26234A5}"/>
            </a:ext>
          </a:extLst>
        </xdr:cNvPr>
        <xdr:cNvCxnSpPr/>
      </xdr:nvCxnSpPr>
      <xdr:spPr>
        <a:xfrm>
          <a:off x="4020820" y="92373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38752</xdr:rowOff>
    </xdr:from>
    <xdr:ext cx="405111" cy="259045"/>
    <xdr:sp macro="" textlink="">
      <xdr:nvSpPr>
        <xdr:cNvPr id="180" name="【体育館・プール】&#10;有形固定資産減価償却率平均値テキスト">
          <a:extLst>
            <a:ext uri="{FF2B5EF4-FFF2-40B4-BE49-F238E27FC236}">
              <a16:creationId xmlns:a16="http://schemas.microsoft.com/office/drawing/2014/main" id="{713FFD2C-38A8-458E-AE27-12FDB5E82302}"/>
            </a:ext>
          </a:extLst>
        </xdr:cNvPr>
        <xdr:cNvSpPr txBox="1"/>
      </xdr:nvSpPr>
      <xdr:spPr>
        <a:xfrm>
          <a:off x="4124960" y="9929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15875</xdr:rowOff>
    </xdr:from>
    <xdr:to>
      <xdr:col>24</xdr:col>
      <xdr:colOff>114300</xdr:colOff>
      <xdr:row>60</xdr:row>
      <xdr:rowOff>117475</xdr:rowOff>
    </xdr:to>
    <xdr:sp macro="" textlink="">
      <xdr:nvSpPr>
        <xdr:cNvPr id="181" name="フローチャート: 判断 180">
          <a:extLst>
            <a:ext uri="{FF2B5EF4-FFF2-40B4-BE49-F238E27FC236}">
              <a16:creationId xmlns:a16="http://schemas.microsoft.com/office/drawing/2014/main" id="{F3F9D9A5-4C89-41D4-BA6B-FBF0D14FCF41}"/>
            </a:ext>
          </a:extLst>
        </xdr:cNvPr>
        <xdr:cNvSpPr/>
      </xdr:nvSpPr>
      <xdr:spPr>
        <a:xfrm>
          <a:off x="403606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93980</xdr:rowOff>
    </xdr:from>
    <xdr:to>
      <xdr:col>20</xdr:col>
      <xdr:colOff>38100</xdr:colOff>
      <xdr:row>60</xdr:row>
      <xdr:rowOff>24130</xdr:rowOff>
    </xdr:to>
    <xdr:sp macro="" textlink="">
      <xdr:nvSpPr>
        <xdr:cNvPr id="182" name="フローチャート: 判断 181">
          <a:extLst>
            <a:ext uri="{FF2B5EF4-FFF2-40B4-BE49-F238E27FC236}">
              <a16:creationId xmlns:a16="http://schemas.microsoft.com/office/drawing/2014/main" id="{4C42E112-3530-4A32-9680-85DC7BCB723B}"/>
            </a:ext>
          </a:extLst>
        </xdr:cNvPr>
        <xdr:cNvSpPr/>
      </xdr:nvSpPr>
      <xdr:spPr>
        <a:xfrm>
          <a:off x="3312160" y="99847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101600</xdr:rowOff>
    </xdr:from>
    <xdr:to>
      <xdr:col>15</xdr:col>
      <xdr:colOff>101600</xdr:colOff>
      <xdr:row>60</xdr:row>
      <xdr:rowOff>31750</xdr:rowOff>
    </xdr:to>
    <xdr:sp macro="" textlink="">
      <xdr:nvSpPr>
        <xdr:cNvPr id="183" name="フローチャート: 判断 182">
          <a:extLst>
            <a:ext uri="{FF2B5EF4-FFF2-40B4-BE49-F238E27FC236}">
              <a16:creationId xmlns:a16="http://schemas.microsoft.com/office/drawing/2014/main" id="{5871DAAF-0F54-4213-AD5E-0D4F6306AC07}"/>
            </a:ext>
          </a:extLst>
        </xdr:cNvPr>
        <xdr:cNvSpPr/>
      </xdr:nvSpPr>
      <xdr:spPr>
        <a:xfrm>
          <a:off x="2514600" y="99923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149225</xdr:rowOff>
    </xdr:from>
    <xdr:to>
      <xdr:col>10</xdr:col>
      <xdr:colOff>165100</xdr:colOff>
      <xdr:row>60</xdr:row>
      <xdr:rowOff>79375</xdr:rowOff>
    </xdr:to>
    <xdr:sp macro="" textlink="">
      <xdr:nvSpPr>
        <xdr:cNvPr id="184" name="フローチャート: 判断 183">
          <a:extLst>
            <a:ext uri="{FF2B5EF4-FFF2-40B4-BE49-F238E27FC236}">
              <a16:creationId xmlns:a16="http://schemas.microsoft.com/office/drawing/2014/main" id="{C5436BFB-6BDC-48FB-93CC-EA0E33ED1FB4}"/>
            </a:ext>
          </a:extLst>
        </xdr:cNvPr>
        <xdr:cNvSpPr/>
      </xdr:nvSpPr>
      <xdr:spPr>
        <a:xfrm>
          <a:off x="1739900" y="100399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101600</xdr:rowOff>
    </xdr:from>
    <xdr:to>
      <xdr:col>6</xdr:col>
      <xdr:colOff>38100</xdr:colOff>
      <xdr:row>60</xdr:row>
      <xdr:rowOff>31750</xdr:rowOff>
    </xdr:to>
    <xdr:sp macro="" textlink="">
      <xdr:nvSpPr>
        <xdr:cNvPr id="185" name="フローチャート: 判断 184">
          <a:extLst>
            <a:ext uri="{FF2B5EF4-FFF2-40B4-BE49-F238E27FC236}">
              <a16:creationId xmlns:a16="http://schemas.microsoft.com/office/drawing/2014/main" id="{F49D9BCE-2A0E-4BE7-A642-60C7153370E5}"/>
            </a:ext>
          </a:extLst>
        </xdr:cNvPr>
        <xdr:cNvSpPr/>
      </xdr:nvSpPr>
      <xdr:spPr>
        <a:xfrm>
          <a:off x="965200" y="99923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724A325-46B8-4345-9F5E-7FE917CA4398}"/>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1978A6B2-7C78-4347-9902-AE6ED3B2D49B}"/>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FB66CB4-4E0A-4676-A36D-95A57A5672BC}"/>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C3FA1C86-34FD-473D-A6DC-5E0D3CF30102}"/>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4F677B99-B5A4-4FC2-A574-036EEBDE1AFC}"/>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23495</xdr:rowOff>
    </xdr:from>
    <xdr:to>
      <xdr:col>24</xdr:col>
      <xdr:colOff>114300</xdr:colOff>
      <xdr:row>62</xdr:row>
      <xdr:rowOff>125095</xdr:rowOff>
    </xdr:to>
    <xdr:sp macro="" textlink="">
      <xdr:nvSpPr>
        <xdr:cNvPr id="191" name="楕円 190">
          <a:extLst>
            <a:ext uri="{FF2B5EF4-FFF2-40B4-BE49-F238E27FC236}">
              <a16:creationId xmlns:a16="http://schemas.microsoft.com/office/drawing/2014/main" id="{62BE06B6-3CE7-4099-BE6B-F01F04C785FE}"/>
            </a:ext>
          </a:extLst>
        </xdr:cNvPr>
        <xdr:cNvSpPr/>
      </xdr:nvSpPr>
      <xdr:spPr>
        <a:xfrm>
          <a:off x="4036060" y="104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1922</xdr:rowOff>
    </xdr:from>
    <xdr:ext cx="405111" cy="259045"/>
    <xdr:sp macro="" textlink="">
      <xdr:nvSpPr>
        <xdr:cNvPr id="192" name="【体育館・プール】&#10;有形固定資産減価償却率該当値テキスト">
          <a:extLst>
            <a:ext uri="{FF2B5EF4-FFF2-40B4-BE49-F238E27FC236}">
              <a16:creationId xmlns:a16="http://schemas.microsoft.com/office/drawing/2014/main" id="{CC1868E9-16AB-447E-B795-C4CE55F3618E}"/>
            </a:ext>
          </a:extLst>
        </xdr:cNvPr>
        <xdr:cNvSpPr txBox="1"/>
      </xdr:nvSpPr>
      <xdr:spPr>
        <a:xfrm>
          <a:off x="4124960" y="1039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36830</xdr:rowOff>
    </xdr:from>
    <xdr:to>
      <xdr:col>20</xdr:col>
      <xdr:colOff>38100</xdr:colOff>
      <xdr:row>62</xdr:row>
      <xdr:rowOff>138430</xdr:rowOff>
    </xdr:to>
    <xdr:sp macro="" textlink="">
      <xdr:nvSpPr>
        <xdr:cNvPr id="193" name="楕円 192">
          <a:extLst>
            <a:ext uri="{FF2B5EF4-FFF2-40B4-BE49-F238E27FC236}">
              <a16:creationId xmlns:a16="http://schemas.microsoft.com/office/drawing/2014/main" id="{73391380-E45C-4706-A27F-48143095E9CF}"/>
            </a:ext>
          </a:extLst>
        </xdr:cNvPr>
        <xdr:cNvSpPr/>
      </xdr:nvSpPr>
      <xdr:spPr>
        <a:xfrm>
          <a:off x="3312160" y="104305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74295</xdr:rowOff>
    </xdr:from>
    <xdr:to>
      <xdr:col>24</xdr:col>
      <xdr:colOff>63500</xdr:colOff>
      <xdr:row>62</xdr:row>
      <xdr:rowOff>87630</xdr:rowOff>
    </xdr:to>
    <xdr:cxnSp macro="">
      <xdr:nvCxnSpPr>
        <xdr:cNvPr id="194" name="直線コネクタ 193">
          <a:extLst>
            <a:ext uri="{FF2B5EF4-FFF2-40B4-BE49-F238E27FC236}">
              <a16:creationId xmlns:a16="http://schemas.microsoft.com/office/drawing/2014/main" id="{2E78C87A-9C5B-4345-9EE8-3942EF1C35ED}"/>
            </a:ext>
          </a:extLst>
        </xdr:cNvPr>
        <xdr:cNvCxnSpPr/>
      </xdr:nvCxnSpPr>
      <xdr:spPr>
        <a:xfrm flipV="1">
          <a:off x="3355340" y="10467975"/>
          <a:ext cx="73152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2540</xdr:rowOff>
    </xdr:from>
    <xdr:to>
      <xdr:col>15</xdr:col>
      <xdr:colOff>101600</xdr:colOff>
      <xdr:row>62</xdr:row>
      <xdr:rowOff>104140</xdr:rowOff>
    </xdr:to>
    <xdr:sp macro="" textlink="">
      <xdr:nvSpPr>
        <xdr:cNvPr id="195" name="楕円 194">
          <a:extLst>
            <a:ext uri="{FF2B5EF4-FFF2-40B4-BE49-F238E27FC236}">
              <a16:creationId xmlns:a16="http://schemas.microsoft.com/office/drawing/2014/main" id="{79709983-4322-4919-911E-C57A860BAF1D}"/>
            </a:ext>
          </a:extLst>
        </xdr:cNvPr>
        <xdr:cNvSpPr/>
      </xdr:nvSpPr>
      <xdr:spPr>
        <a:xfrm>
          <a:off x="25146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53340</xdr:rowOff>
    </xdr:from>
    <xdr:to>
      <xdr:col>19</xdr:col>
      <xdr:colOff>177800</xdr:colOff>
      <xdr:row>62</xdr:row>
      <xdr:rowOff>87630</xdr:rowOff>
    </xdr:to>
    <xdr:cxnSp macro="">
      <xdr:nvCxnSpPr>
        <xdr:cNvPr id="196" name="直線コネクタ 195">
          <a:extLst>
            <a:ext uri="{FF2B5EF4-FFF2-40B4-BE49-F238E27FC236}">
              <a16:creationId xmlns:a16="http://schemas.microsoft.com/office/drawing/2014/main" id="{B6A803E2-EEBF-4DC4-BE80-91A90DB5CADF}"/>
            </a:ext>
          </a:extLst>
        </xdr:cNvPr>
        <xdr:cNvCxnSpPr/>
      </xdr:nvCxnSpPr>
      <xdr:spPr>
        <a:xfrm>
          <a:off x="2565400" y="10447020"/>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133985</xdr:rowOff>
    </xdr:from>
    <xdr:to>
      <xdr:col>10</xdr:col>
      <xdr:colOff>165100</xdr:colOff>
      <xdr:row>62</xdr:row>
      <xdr:rowOff>64135</xdr:rowOff>
    </xdr:to>
    <xdr:sp macro="" textlink="">
      <xdr:nvSpPr>
        <xdr:cNvPr id="197" name="楕円 196">
          <a:extLst>
            <a:ext uri="{FF2B5EF4-FFF2-40B4-BE49-F238E27FC236}">
              <a16:creationId xmlns:a16="http://schemas.microsoft.com/office/drawing/2014/main" id="{B1C58FE3-F95A-430C-AB3A-57EFAF4FFC49}"/>
            </a:ext>
          </a:extLst>
        </xdr:cNvPr>
        <xdr:cNvSpPr/>
      </xdr:nvSpPr>
      <xdr:spPr>
        <a:xfrm>
          <a:off x="1739900" y="103600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13335</xdr:rowOff>
    </xdr:from>
    <xdr:to>
      <xdr:col>15</xdr:col>
      <xdr:colOff>50800</xdr:colOff>
      <xdr:row>62</xdr:row>
      <xdr:rowOff>53340</xdr:rowOff>
    </xdr:to>
    <xdr:cxnSp macro="">
      <xdr:nvCxnSpPr>
        <xdr:cNvPr id="198" name="直線コネクタ 197">
          <a:extLst>
            <a:ext uri="{FF2B5EF4-FFF2-40B4-BE49-F238E27FC236}">
              <a16:creationId xmlns:a16="http://schemas.microsoft.com/office/drawing/2014/main" id="{993980CF-2E09-47F4-97B3-6905D537C39D}"/>
            </a:ext>
          </a:extLst>
        </xdr:cNvPr>
        <xdr:cNvCxnSpPr/>
      </xdr:nvCxnSpPr>
      <xdr:spPr>
        <a:xfrm>
          <a:off x="1790700" y="10407015"/>
          <a:ext cx="7747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92075</xdr:rowOff>
    </xdr:from>
    <xdr:to>
      <xdr:col>6</xdr:col>
      <xdr:colOff>38100</xdr:colOff>
      <xdr:row>62</xdr:row>
      <xdr:rowOff>22225</xdr:rowOff>
    </xdr:to>
    <xdr:sp macro="" textlink="">
      <xdr:nvSpPr>
        <xdr:cNvPr id="199" name="楕円 198">
          <a:extLst>
            <a:ext uri="{FF2B5EF4-FFF2-40B4-BE49-F238E27FC236}">
              <a16:creationId xmlns:a16="http://schemas.microsoft.com/office/drawing/2014/main" id="{5A0344A3-473A-420C-81CD-CAF73EE1E3B3}"/>
            </a:ext>
          </a:extLst>
        </xdr:cNvPr>
        <xdr:cNvSpPr/>
      </xdr:nvSpPr>
      <xdr:spPr>
        <a:xfrm>
          <a:off x="965200" y="103181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142875</xdr:rowOff>
    </xdr:from>
    <xdr:to>
      <xdr:col>10</xdr:col>
      <xdr:colOff>114300</xdr:colOff>
      <xdr:row>62</xdr:row>
      <xdr:rowOff>13335</xdr:rowOff>
    </xdr:to>
    <xdr:cxnSp macro="">
      <xdr:nvCxnSpPr>
        <xdr:cNvPr id="200" name="直線コネクタ 199">
          <a:extLst>
            <a:ext uri="{FF2B5EF4-FFF2-40B4-BE49-F238E27FC236}">
              <a16:creationId xmlns:a16="http://schemas.microsoft.com/office/drawing/2014/main" id="{14229394-5EC0-46C0-A740-0A8FD17797AB}"/>
            </a:ext>
          </a:extLst>
        </xdr:cNvPr>
        <xdr:cNvCxnSpPr/>
      </xdr:nvCxnSpPr>
      <xdr:spPr>
        <a:xfrm>
          <a:off x="1008380" y="10368915"/>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40657</xdr:rowOff>
    </xdr:from>
    <xdr:ext cx="405111" cy="259045"/>
    <xdr:sp macro="" textlink="">
      <xdr:nvSpPr>
        <xdr:cNvPr id="201" name="n_1aveValue【体育館・プール】&#10;有形固定資産減価償却率">
          <a:extLst>
            <a:ext uri="{FF2B5EF4-FFF2-40B4-BE49-F238E27FC236}">
              <a16:creationId xmlns:a16="http://schemas.microsoft.com/office/drawing/2014/main" id="{11C62E9B-0A6A-41FA-B90C-78B0486706DE}"/>
            </a:ext>
          </a:extLst>
        </xdr:cNvPr>
        <xdr:cNvSpPr txBox="1"/>
      </xdr:nvSpPr>
      <xdr:spPr>
        <a:xfrm>
          <a:off x="3170564" y="976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48277</xdr:rowOff>
    </xdr:from>
    <xdr:ext cx="405111" cy="259045"/>
    <xdr:sp macro="" textlink="">
      <xdr:nvSpPr>
        <xdr:cNvPr id="202" name="n_2aveValue【体育館・プール】&#10;有形固定資産減価償却率">
          <a:extLst>
            <a:ext uri="{FF2B5EF4-FFF2-40B4-BE49-F238E27FC236}">
              <a16:creationId xmlns:a16="http://schemas.microsoft.com/office/drawing/2014/main" id="{25EC1B1B-401A-4F25-AC36-8A0E0209FCDB}"/>
            </a:ext>
          </a:extLst>
        </xdr:cNvPr>
        <xdr:cNvSpPr txBox="1"/>
      </xdr:nvSpPr>
      <xdr:spPr>
        <a:xfrm>
          <a:off x="238570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95902</xdr:rowOff>
    </xdr:from>
    <xdr:ext cx="405111" cy="259045"/>
    <xdr:sp macro="" textlink="">
      <xdr:nvSpPr>
        <xdr:cNvPr id="203" name="n_3aveValue【体育館・プール】&#10;有形固定資産減価償却率">
          <a:extLst>
            <a:ext uri="{FF2B5EF4-FFF2-40B4-BE49-F238E27FC236}">
              <a16:creationId xmlns:a16="http://schemas.microsoft.com/office/drawing/2014/main" id="{B0C38068-E35D-4E33-A68C-427128838676}"/>
            </a:ext>
          </a:extLst>
        </xdr:cNvPr>
        <xdr:cNvSpPr txBox="1"/>
      </xdr:nvSpPr>
      <xdr:spPr>
        <a:xfrm>
          <a:off x="1611004" y="981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48277</xdr:rowOff>
    </xdr:from>
    <xdr:ext cx="405111" cy="259045"/>
    <xdr:sp macro="" textlink="">
      <xdr:nvSpPr>
        <xdr:cNvPr id="204" name="n_4aveValue【体育館・プール】&#10;有形固定資産減価償却率">
          <a:extLst>
            <a:ext uri="{FF2B5EF4-FFF2-40B4-BE49-F238E27FC236}">
              <a16:creationId xmlns:a16="http://schemas.microsoft.com/office/drawing/2014/main" id="{B9BC5E7D-B50C-4958-8A21-8525312D7B87}"/>
            </a:ext>
          </a:extLst>
        </xdr:cNvPr>
        <xdr:cNvSpPr txBox="1"/>
      </xdr:nvSpPr>
      <xdr:spPr>
        <a:xfrm>
          <a:off x="83630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129557</xdr:rowOff>
    </xdr:from>
    <xdr:ext cx="405111" cy="259045"/>
    <xdr:sp macro="" textlink="">
      <xdr:nvSpPr>
        <xdr:cNvPr id="205" name="n_1mainValue【体育館・プール】&#10;有形固定資産減価償却率">
          <a:extLst>
            <a:ext uri="{FF2B5EF4-FFF2-40B4-BE49-F238E27FC236}">
              <a16:creationId xmlns:a16="http://schemas.microsoft.com/office/drawing/2014/main" id="{6D0CF962-5D2A-4624-AA8A-2DAD7174DBFC}"/>
            </a:ext>
          </a:extLst>
        </xdr:cNvPr>
        <xdr:cNvSpPr txBox="1"/>
      </xdr:nvSpPr>
      <xdr:spPr>
        <a:xfrm>
          <a:off x="317056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95267</xdr:rowOff>
    </xdr:from>
    <xdr:ext cx="405111" cy="259045"/>
    <xdr:sp macro="" textlink="">
      <xdr:nvSpPr>
        <xdr:cNvPr id="206" name="n_2mainValue【体育館・プール】&#10;有形固定資産減価償却率">
          <a:extLst>
            <a:ext uri="{FF2B5EF4-FFF2-40B4-BE49-F238E27FC236}">
              <a16:creationId xmlns:a16="http://schemas.microsoft.com/office/drawing/2014/main" id="{E593BC33-BD54-4844-87F1-2412C71688CC}"/>
            </a:ext>
          </a:extLst>
        </xdr:cNvPr>
        <xdr:cNvSpPr txBox="1"/>
      </xdr:nvSpPr>
      <xdr:spPr>
        <a:xfrm>
          <a:off x="238570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55262</xdr:rowOff>
    </xdr:from>
    <xdr:ext cx="405111" cy="259045"/>
    <xdr:sp macro="" textlink="">
      <xdr:nvSpPr>
        <xdr:cNvPr id="207" name="n_3mainValue【体育館・プール】&#10;有形固定資産減価償却率">
          <a:extLst>
            <a:ext uri="{FF2B5EF4-FFF2-40B4-BE49-F238E27FC236}">
              <a16:creationId xmlns:a16="http://schemas.microsoft.com/office/drawing/2014/main" id="{C3041314-EA46-4E6C-B182-6FB1BBAF507A}"/>
            </a:ext>
          </a:extLst>
        </xdr:cNvPr>
        <xdr:cNvSpPr txBox="1"/>
      </xdr:nvSpPr>
      <xdr:spPr>
        <a:xfrm>
          <a:off x="1611004" y="1044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13352</xdr:rowOff>
    </xdr:from>
    <xdr:ext cx="405111" cy="259045"/>
    <xdr:sp macro="" textlink="">
      <xdr:nvSpPr>
        <xdr:cNvPr id="208" name="n_4mainValue【体育館・プール】&#10;有形固定資産減価償却率">
          <a:extLst>
            <a:ext uri="{FF2B5EF4-FFF2-40B4-BE49-F238E27FC236}">
              <a16:creationId xmlns:a16="http://schemas.microsoft.com/office/drawing/2014/main" id="{86E00512-845F-47E6-95EE-803F2DAF6CA9}"/>
            </a:ext>
          </a:extLst>
        </xdr:cNvPr>
        <xdr:cNvSpPr txBox="1"/>
      </xdr:nvSpPr>
      <xdr:spPr>
        <a:xfrm>
          <a:off x="83630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57518E57-D7F4-4EFC-B908-75CDB7FD8BAA}"/>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19E32472-DF42-4D00-A0F5-E76FACCCFFDA}"/>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128A9D49-B342-451D-877C-315421104CFD}"/>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3F89E6F9-427F-4BEE-892E-1309E506215D}"/>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40F7DC17-EDCD-4C76-92B1-5A47A1F15E4D}"/>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5B46C1EB-21D7-49BD-89AE-6100564B00B4}"/>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3DF3498D-1994-4647-8488-801C0B4C003B}"/>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8A74848D-823E-4F88-AB46-15E47CB41C8C}"/>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5CBEA1C6-FDAD-46A7-BD90-A6E930959491}"/>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04E1B68D-28A5-4048-A667-507897F465B2}"/>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a:extLst>
            <a:ext uri="{FF2B5EF4-FFF2-40B4-BE49-F238E27FC236}">
              <a16:creationId xmlns:a16="http://schemas.microsoft.com/office/drawing/2014/main" id="{A0A19467-B184-4DFE-A455-555E49B525D7}"/>
            </a:ext>
          </a:extLst>
        </xdr:cNvPr>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20" name="テキスト ボックス 219">
          <a:extLst>
            <a:ext uri="{FF2B5EF4-FFF2-40B4-BE49-F238E27FC236}">
              <a16:creationId xmlns:a16="http://schemas.microsoft.com/office/drawing/2014/main" id="{F8DA43F4-625B-4828-92C7-305D3C6F9668}"/>
            </a:ext>
          </a:extLst>
        </xdr:cNvPr>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a:extLst>
            <a:ext uri="{FF2B5EF4-FFF2-40B4-BE49-F238E27FC236}">
              <a16:creationId xmlns:a16="http://schemas.microsoft.com/office/drawing/2014/main" id="{169F0BEF-9390-4EEC-BC6D-1CA5221E2986}"/>
            </a:ext>
          </a:extLst>
        </xdr:cNvPr>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2" name="テキスト ボックス 221">
          <a:extLst>
            <a:ext uri="{FF2B5EF4-FFF2-40B4-BE49-F238E27FC236}">
              <a16:creationId xmlns:a16="http://schemas.microsoft.com/office/drawing/2014/main" id="{09F4B154-5769-40A6-A197-9B41D3D82F86}"/>
            </a:ext>
          </a:extLst>
        </xdr:cNvPr>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a:extLst>
            <a:ext uri="{FF2B5EF4-FFF2-40B4-BE49-F238E27FC236}">
              <a16:creationId xmlns:a16="http://schemas.microsoft.com/office/drawing/2014/main" id="{CF95A8A7-864F-4E82-8F1C-FDEC1E27F693}"/>
            </a:ext>
          </a:extLst>
        </xdr:cNvPr>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4" name="テキスト ボックス 223">
          <a:extLst>
            <a:ext uri="{FF2B5EF4-FFF2-40B4-BE49-F238E27FC236}">
              <a16:creationId xmlns:a16="http://schemas.microsoft.com/office/drawing/2014/main" id="{E453F54F-BFAE-48CF-BDC5-1409FD4437FE}"/>
            </a:ext>
          </a:extLst>
        </xdr:cNvPr>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a:extLst>
            <a:ext uri="{FF2B5EF4-FFF2-40B4-BE49-F238E27FC236}">
              <a16:creationId xmlns:a16="http://schemas.microsoft.com/office/drawing/2014/main" id="{F22E65E6-9CF3-4FED-94E5-B7D982E528BE}"/>
            </a:ext>
          </a:extLst>
        </xdr:cNvPr>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6" name="テキスト ボックス 225">
          <a:extLst>
            <a:ext uri="{FF2B5EF4-FFF2-40B4-BE49-F238E27FC236}">
              <a16:creationId xmlns:a16="http://schemas.microsoft.com/office/drawing/2014/main" id="{601D0678-E5AB-4AD7-8C63-C413271FE047}"/>
            </a:ext>
          </a:extLst>
        </xdr:cNvPr>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a:extLst>
            <a:ext uri="{FF2B5EF4-FFF2-40B4-BE49-F238E27FC236}">
              <a16:creationId xmlns:a16="http://schemas.microsoft.com/office/drawing/2014/main" id="{9B4C6B87-F3DD-4929-B135-C7AC78F8CF69}"/>
            </a:ext>
          </a:extLst>
        </xdr:cNvPr>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8" name="テキスト ボックス 227">
          <a:extLst>
            <a:ext uri="{FF2B5EF4-FFF2-40B4-BE49-F238E27FC236}">
              <a16:creationId xmlns:a16="http://schemas.microsoft.com/office/drawing/2014/main" id="{16E78E08-A6A0-465E-951D-DF56B5488038}"/>
            </a:ext>
          </a:extLst>
        </xdr:cNvPr>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a:extLst>
            <a:ext uri="{FF2B5EF4-FFF2-40B4-BE49-F238E27FC236}">
              <a16:creationId xmlns:a16="http://schemas.microsoft.com/office/drawing/2014/main" id="{3062D5BA-8CC0-4BEE-A1CF-185DD2C89B96}"/>
            </a:ext>
          </a:extLst>
        </xdr:cNvPr>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30" name="テキスト ボックス 229">
          <a:extLst>
            <a:ext uri="{FF2B5EF4-FFF2-40B4-BE49-F238E27FC236}">
              <a16:creationId xmlns:a16="http://schemas.microsoft.com/office/drawing/2014/main" id="{43CA454E-A2C0-4700-ACBB-6DBE8D514141}"/>
            </a:ext>
          </a:extLst>
        </xdr:cNvPr>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D57176E3-A56F-478B-BA74-3BC62470B928}"/>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a:extLst>
            <a:ext uri="{FF2B5EF4-FFF2-40B4-BE49-F238E27FC236}">
              <a16:creationId xmlns:a16="http://schemas.microsoft.com/office/drawing/2014/main" id="{3C41426F-B20F-4254-9D5E-EB1D3FAEA642}"/>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a:extLst>
            <a:ext uri="{FF2B5EF4-FFF2-40B4-BE49-F238E27FC236}">
              <a16:creationId xmlns:a16="http://schemas.microsoft.com/office/drawing/2014/main" id="{464876CF-5F76-4392-ACAF-ADB0EE9AD9FF}"/>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45720</xdr:rowOff>
    </xdr:from>
    <xdr:to>
      <xdr:col>54</xdr:col>
      <xdr:colOff>189865</xdr:colOff>
      <xdr:row>63</xdr:row>
      <xdr:rowOff>106135</xdr:rowOff>
    </xdr:to>
    <xdr:cxnSp macro="">
      <xdr:nvCxnSpPr>
        <xdr:cNvPr id="234" name="直線コネクタ 233">
          <a:extLst>
            <a:ext uri="{FF2B5EF4-FFF2-40B4-BE49-F238E27FC236}">
              <a16:creationId xmlns:a16="http://schemas.microsoft.com/office/drawing/2014/main" id="{D6E470B6-BD22-4466-AF06-6BE0A38C220B}"/>
            </a:ext>
          </a:extLst>
        </xdr:cNvPr>
        <xdr:cNvCxnSpPr/>
      </xdr:nvCxnSpPr>
      <xdr:spPr>
        <a:xfrm flipV="1">
          <a:off x="9219565" y="9433560"/>
          <a:ext cx="0" cy="1233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109962</xdr:rowOff>
    </xdr:from>
    <xdr:ext cx="469744" cy="259045"/>
    <xdr:sp macro="" textlink="">
      <xdr:nvSpPr>
        <xdr:cNvPr id="235" name="【体育館・プール】&#10;一人当たり面積最小値テキスト">
          <a:extLst>
            <a:ext uri="{FF2B5EF4-FFF2-40B4-BE49-F238E27FC236}">
              <a16:creationId xmlns:a16="http://schemas.microsoft.com/office/drawing/2014/main" id="{45E01287-F319-4B4B-AD42-A5990AB8236B}"/>
            </a:ext>
          </a:extLst>
        </xdr:cNvPr>
        <xdr:cNvSpPr txBox="1"/>
      </xdr:nvSpPr>
      <xdr:spPr>
        <a:xfrm>
          <a:off x="9258300" y="10671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106135</xdr:rowOff>
    </xdr:from>
    <xdr:to>
      <xdr:col>55</xdr:col>
      <xdr:colOff>88900</xdr:colOff>
      <xdr:row>63</xdr:row>
      <xdr:rowOff>106135</xdr:rowOff>
    </xdr:to>
    <xdr:cxnSp macro="">
      <xdr:nvCxnSpPr>
        <xdr:cNvPr id="236" name="直線コネクタ 235">
          <a:extLst>
            <a:ext uri="{FF2B5EF4-FFF2-40B4-BE49-F238E27FC236}">
              <a16:creationId xmlns:a16="http://schemas.microsoft.com/office/drawing/2014/main" id="{4541EF3F-DF69-472D-A723-9184F81C5791}"/>
            </a:ext>
          </a:extLst>
        </xdr:cNvPr>
        <xdr:cNvCxnSpPr/>
      </xdr:nvCxnSpPr>
      <xdr:spPr>
        <a:xfrm>
          <a:off x="9154160" y="106674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163847</xdr:rowOff>
    </xdr:from>
    <xdr:ext cx="469744" cy="259045"/>
    <xdr:sp macro="" textlink="">
      <xdr:nvSpPr>
        <xdr:cNvPr id="237" name="【体育館・プール】&#10;一人当たり面積最大値テキスト">
          <a:extLst>
            <a:ext uri="{FF2B5EF4-FFF2-40B4-BE49-F238E27FC236}">
              <a16:creationId xmlns:a16="http://schemas.microsoft.com/office/drawing/2014/main" id="{6A5C95C4-5773-41AE-B228-C51CB797B24B}"/>
            </a:ext>
          </a:extLst>
        </xdr:cNvPr>
        <xdr:cNvSpPr txBox="1"/>
      </xdr:nvSpPr>
      <xdr:spPr>
        <a:xfrm>
          <a:off x="9258300" y="921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45720</xdr:rowOff>
    </xdr:from>
    <xdr:to>
      <xdr:col>55</xdr:col>
      <xdr:colOff>88900</xdr:colOff>
      <xdr:row>56</xdr:row>
      <xdr:rowOff>45720</xdr:rowOff>
    </xdr:to>
    <xdr:cxnSp macro="">
      <xdr:nvCxnSpPr>
        <xdr:cNvPr id="238" name="直線コネクタ 237">
          <a:extLst>
            <a:ext uri="{FF2B5EF4-FFF2-40B4-BE49-F238E27FC236}">
              <a16:creationId xmlns:a16="http://schemas.microsoft.com/office/drawing/2014/main" id="{CAE009BC-22BD-46C0-B171-859AE5F95ED8}"/>
            </a:ext>
          </a:extLst>
        </xdr:cNvPr>
        <xdr:cNvCxnSpPr/>
      </xdr:nvCxnSpPr>
      <xdr:spPr>
        <a:xfrm>
          <a:off x="9154160" y="94335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6367</xdr:rowOff>
    </xdr:from>
    <xdr:ext cx="469744" cy="259045"/>
    <xdr:sp macro="" textlink="">
      <xdr:nvSpPr>
        <xdr:cNvPr id="239" name="【体育館・プール】&#10;一人当たり面積平均値テキスト">
          <a:extLst>
            <a:ext uri="{FF2B5EF4-FFF2-40B4-BE49-F238E27FC236}">
              <a16:creationId xmlns:a16="http://schemas.microsoft.com/office/drawing/2014/main" id="{7C02B1B4-8E54-42E7-8C4C-5A9D8714DFF4}"/>
            </a:ext>
          </a:extLst>
        </xdr:cNvPr>
        <xdr:cNvSpPr txBox="1"/>
      </xdr:nvSpPr>
      <xdr:spPr>
        <a:xfrm>
          <a:off x="9258300" y="10064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154940</xdr:rowOff>
    </xdr:from>
    <xdr:to>
      <xdr:col>55</xdr:col>
      <xdr:colOff>50800</xdr:colOff>
      <xdr:row>61</xdr:row>
      <xdr:rowOff>85090</xdr:rowOff>
    </xdr:to>
    <xdr:sp macro="" textlink="">
      <xdr:nvSpPr>
        <xdr:cNvPr id="240" name="フローチャート: 判断 239">
          <a:extLst>
            <a:ext uri="{FF2B5EF4-FFF2-40B4-BE49-F238E27FC236}">
              <a16:creationId xmlns:a16="http://schemas.microsoft.com/office/drawing/2014/main" id="{119CE65F-8AF9-4D2D-AACE-BC4CC34880AA}"/>
            </a:ext>
          </a:extLst>
        </xdr:cNvPr>
        <xdr:cNvSpPr/>
      </xdr:nvSpPr>
      <xdr:spPr>
        <a:xfrm>
          <a:off x="9192260" y="102133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14515</xdr:rowOff>
    </xdr:from>
    <xdr:to>
      <xdr:col>50</xdr:col>
      <xdr:colOff>165100</xdr:colOff>
      <xdr:row>61</xdr:row>
      <xdr:rowOff>116115</xdr:rowOff>
    </xdr:to>
    <xdr:sp macro="" textlink="">
      <xdr:nvSpPr>
        <xdr:cNvPr id="241" name="フローチャート: 判断 240">
          <a:extLst>
            <a:ext uri="{FF2B5EF4-FFF2-40B4-BE49-F238E27FC236}">
              <a16:creationId xmlns:a16="http://schemas.microsoft.com/office/drawing/2014/main" id="{901502EA-1048-4619-92BD-1F492D09E890}"/>
            </a:ext>
          </a:extLst>
        </xdr:cNvPr>
        <xdr:cNvSpPr/>
      </xdr:nvSpPr>
      <xdr:spPr>
        <a:xfrm>
          <a:off x="8445500" y="1024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168003</xdr:rowOff>
    </xdr:from>
    <xdr:to>
      <xdr:col>46</xdr:col>
      <xdr:colOff>38100</xdr:colOff>
      <xdr:row>61</xdr:row>
      <xdr:rowOff>98153</xdr:rowOff>
    </xdr:to>
    <xdr:sp macro="" textlink="">
      <xdr:nvSpPr>
        <xdr:cNvPr id="242" name="フローチャート: 判断 241">
          <a:extLst>
            <a:ext uri="{FF2B5EF4-FFF2-40B4-BE49-F238E27FC236}">
              <a16:creationId xmlns:a16="http://schemas.microsoft.com/office/drawing/2014/main" id="{DD4444E6-ED98-4D69-9F09-2090577262D2}"/>
            </a:ext>
          </a:extLst>
        </xdr:cNvPr>
        <xdr:cNvSpPr/>
      </xdr:nvSpPr>
      <xdr:spPr>
        <a:xfrm>
          <a:off x="7670800" y="102264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34109</xdr:rowOff>
    </xdr:from>
    <xdr:to>
      <xdr:col>41</xdr:col>
      <xdr:colOff>101600</xdr:colOff>
      <xdr:row>61</xdr:row>
      <xdr:rowOff>135709</xdr:rowOff>
    </xdr:to>
    <xdr:sp macro="" textlink="">
      <xdr:nvSpPr>
        <xdr:cNvPr id="243" name="フローチャート: 判断 242">
          <a:extLst>
            <a:ext uri="{FF2B5EF4-FFF2-40B4-BE49-F238E27FC236}">
              <a16:creationId xmlns:a16="http://schemas.microsoft.com/office/drawing/2014/main" id="{0A76B8AC-ED09-476F-8B27-EC516CAF9FE5}"/>
            </a:ext>
          </a:extLst>
        </xdr:cNvPr>
        <xdr:cNvSpPr/>
      </xdr:nvSpPr>
      <xdr:spPr>
        <a:xfrm>
          <a:off x="6873240" y="10260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24312</xdr:rowOff>
    </xdr:from>
    <xdr:to>
      <xdr:col>36</xdr:col>
      <xdr:colOff>165100</xdr:colOff>
      <xdr:row>61</xdr:row>
      <xdr:rowOff>125912</xdr:rowOff>
    </xdr:to>
    <xdr:sp macro="" textlink="">
      <xdr:nvSpPr>
        <xdr:cNvPr id="244" name="フローチャート: 判断 243">
          <a:extLst>
            <a:ext uri="{FF2B5EF4-FFF2-40B4-BE49-F238E27FC236}">
              <a16:creationId xmlns:a16="http://schemas.microsoft.com/office/drawing/2014/main" id="{45A62307-6CE8-4458-AE3F-36F2E49D45C2}"/>
            </a:ext>
          </a:extLst>
        </xdr:cNvPr>
        <xdr:cNvSpPr/>
      </xdr:nvSpPr>
      <xdr:spPr>
        <a:xfrm>
          <a:off x="6098540" y="1025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EF590DA9-D5C4-40F6-97A1-27145A6F8906}"/>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652FF6AF-471D-455A-882B-CD63F6B191B2}"/>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3776A568-365A-41EA-9BB3-2B9ECFB9113D}"/>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C0C4FA8B-3A69-488D-9CAC-4DF445A7E5C9}"/>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221E2A3E-4EDD-4A4E-A3F4-DE8AEC3BB887}"/>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56969</xdr:rowOff>
    </xdr:from>
    <xdr:to>
      <xdr:col>55</xdr:col>
      <xdr:colOff>50800</xdr:colOff>
      <xdr:row>61</xdr:row>
      <xdr:rowOff>158569</xdr:rowOff>
    </xdr:to>
    <xdr:sp macro="" textlink="">
      <xdr:nvSpPr>
        <xdr:cNvPr id="250" name="楕円 249">
          <a:extLst>
            <a:ext uri="{FF2B5EF4-FFF2-40B4-BE49-F238E27FC236}">
              <a16:creationId xmlns:a16="http://schemas.microsoft.com/office/drawing/2014/main" id="{E78D31DB-16E9-4732-9297-304E97773588}"/>
            </a:ext>
          </a:extLst>
        </xdr:cNvPr>
        <xdr:cNvSpPr/>
      </xdr:nvSpPr>
      <xdr:spPr>
        <a:xfrm>
          <a:off x="9192260" y="1028300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35396</xdr:rowOff>
    </xdr:from>
    <xdr:ext cx="469744" cy="259045"/>
    <xdr:sp macro="" textlink="">
      <xdr:nvSpPr>
        <xdr:cNvPr id="251" name="【体育館・プール】&#10;一人当たり面積該当値テキスト">
          <a:extLst>
            <a:ext uri="{FF2B5EF4-FFF2-40B4-BE49-F238E27FC236}">
              <a16:creationId xmlns:a16="http://schemas.microsoft.com/office/drawing/2014/main" id="{58342393-68AD-4B92-98E0-B6EEB6A61B94}"/>
            </a:ext>
          </a:extLst>
        </xdr:cNvPr>
        <xdr:cNvSpPr txBox="1"/>
      </xdr:nvSpPr>
      <xdr:spPr>
        <a:xfrm>
          <a:off x="9258300" y="10261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66766</xdr:rowOff>
    </xdr:from>
    <xdr:to>
      <xdr:col>50</xdr:col>
      <xdr:colOff>165100</xdr:colOff>
      <xdr:row>61</xdr:row>
      <xdr:rowOff>168366</xdr:rowOff>
    </xdr:to>
    <xdr:sp macro="" textlink="">
      <xdr:nvSpPr>
        <xdr:cNvPr id="252" name="楕円 251">
          <a:extLst>
            <a:ext uri="{FF2B5EF4-FFF2-40B4-BE49-F238E27FC236}">
              <a16:creationId xmlns:a16="http://schemas.microsoft.com/office/drawing/2014/main" id="{525C83AA-5176-4A66-AC64-38D9BAC90E35}"/>
            </a:ext>
          </a:extLst>
        </xdr:cNvPr>
        <xdr:cNvSpPr/>
      </xdr:nvSpPr>
      <xdr:spPr>
        <a:xfrm>
          <a:off x="8445500" y="1029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107769</xdr:rowOff>
    </xdr:from>
    <xdr:to>
      <xdr:col>55</xdr:col>
      <xdr:colOff>0</xdr:colOff>
      <xdr:row>61</xdr:row>
      <xdr:rowOff>117566</xdr:rowOff>
    </xdr:to>
    <xdr:cxnSp macro="">
      <xdr:nvCxnSpPr>
        <xdr:cNvPr id="253" name="直線コネクタ 252">
          <a:extLst>
            <a:ext uri="{FF2B5EF4-FFF2-40B4-BE49-F238E27FC236}">
              <a16:creationId xmlns:a16="http://schemas.microsoft.com/office/drawing/2014/main" id="{66277774-5A92-4787-BB36-D6F9E63C1EAB}"/>
            </a:ext>
          </a:extLst>
        </xdr:cNvPr>
        <xdr:cNvCxnSpPr/>
      </xdr:nvCxnSpPr>
      <xdr:spPr>
        <a:xfrm flipV="1">
          <a:off x="8496300" y="10333809"/>
          <a:ext cx="7239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73297</xdr:rowOff>
    </xdr:from>
    <xdr:to>
      <xdr:col>46</xdr:col>
      <xdr:colOff>38100</xdr:colOff>
      <xdr:row>62</xdr:row>
      <xdr:rowOff>3447</xdr:rowOff>
    </xdr:to>
    <xdr:sp macro="" textlink="">
      <xdr:nvSpPr>
        <xdr:cNvPr id="254" name="楕円 253">
          <a:extLst>
            <a:ext uri="{FF2B5EF4-FFF2-40B4-BE49-F238E27FC236}">
              <a16:creationId xmlns:a16="http://schemas.microsoft.com/office/drawing/2014/main" id="{2406EB66-1D02-48CD-99A9-087373B5D2DD}"/>
            </a:ext>
          </a:extLst>
        </xdr:cNvPr>
        <xdr:cNvSpPr/>
      </xdr:nvSpPr>
      <xdr:spPr>
        <a:xfrm>
          <a:off x="7670800" y="1029933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117566</xdr:rowOff>
    </xdr:from>
    <xdr:to>
      <xdr:col>50</xdr:col>
      <xdr:colOff>114300</xdr:colOff>
      <xdr:row>61</xdr:row>
      <xdr:rowOff>124097</xdr:rowOff>
    </xdr:to>
    <xdr:cxnSp macro="">
      <xdr:nvCxnSpPr>
        <xdr:cNvPr id="255" name="直線コネクタ 254">
          <a:extLst>
            <a:ext uri="{FF2B5EF4-FFF2-40B4-BE49-F238E27FC236}">
              <a16:creationId xmlns:a16="http://schemas.microsoft.com/office/drawing/2014/main" id="{AF7E2040-56F7-4C70-8D08-CCAE9D9802CC}"/>
            </a:ext>
          </a:extLst>
        </xdr:cNvPr>
        <xdr:cNvCxnSpPr/>
      </xdr:nvCxnSpPr>
      <xdr:spPr>
        <a:xfrm flipV="1">
          <a:off x="7713980" y="10343606"/>
          <a:ext cx="78232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81462</xdr:rowOff>
    </xdr:from>
    <xdr:to>
      <xdr:col>41</xdr:col>
      <xdr:colOff>101600</xdr:colOff>
      <xdr:row>62</xdr:row>
      <xdr:rowOff>11612</xdr:rowOff>
    </xdr:to>
    <xdr:sp macro="" textlink="">
      <xdr:nvSpPr>
        <xdr:cNvPr id="256" name="楕円 255">
          <a:extLst>
            <a:ext uri="{FF2B5EF4-FFF2-40B4-BE49-F238E27FC236}">
              <a16:creationId xmlns:a16="http://schemas.microsoft.com/office/drawing/2014/main" id="{0C80125A-4499-4F90-B23C-78A32AB70DFA}"/>
            </a:ext>
          </a:extLst>
        </xdr:cNvPr>
        <xdr:cNvSpPr/>
      </xdr:nvSpPr>
      <xdr:spPr>
        <a:xfrm>
          <a:off x="6873240" y="103075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124097</xdr:rowOff>
    </xdr:from>
    <xdr:to>
      <xdr:col>45</xdr:col>
      <xdr:colOff>177800</xdr:colOff>
      <xdr:row>61</xdr:row>
      <xdr:rowOff>132262</xdr:rowOff>
    </xdr:to>
    <xdr:cxnSp macro="">
      <xdr:nvCxnSpPr>
        <xdr:cNvPr id="257" name="直線コネクタ 256">
          <a:extLst>
            <a:ext uri="{FF2B5EF4-FFF2-40B4-BE49-F238E27FC236}">
              <a16:creationId xmlns:a16="http://schemas.microsoft.com/office/drawing/2014/main" id="{42DC98BB-0319-495C-A027-756C684107D6}"/>
            </a:ext>
          </a:extLst>
        </xdr:cNvPr>
        <xdr:cNvCxnSpPr/>
      </xdr:nvCxnSpPr>
      <xdr:spPr>
        <a:xfrm flipV="1">
          <a:off x="6924040" y="10350137"/>
          <a:ext cx="78994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86360</xdr:rowOff>
    </xdr:from>
    <xdr:to>
      <xdr:col>36</xdr:col>
      <xdr:colOff>165100</xdr:colOff>
      <xdr:row>62</xdr:row>
      <xdr:rowOff>16510</xdr:rowOff>
    </xdr:to>
    <xdr:sp macro="" textlink="">
      <xdr:nvSpPr>
        <xdr:cNvPr id="258" name="楕円 257">
          <a:extLst>
            <a:ext uri="{FF2B5EF4-FFF2-40B4-BE49-F238E27FC236}">
              <a16:creationId xmlns:a16="http://schemas.microsoft.com/office/drawing/2014/main" id="{8B073B6B-242A-4463-AF39-43D7287A1DE6}"/>
            </a:ext>
          </a:extLst>
        </xdr:cNvPr>
        <xdr:cNvSpPr/>
      </xdr:nvSpPr>
      <xdr:spPr>
        <a:xfrm>
          <a:off x="6098540" y="103124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132262</xdr:rowOff>
    </xdr:from>
    <xdr:to>
      <xdr:col>41</xdr:col>
      <xdr:colOff>50800</xdr:colOff>
      <xdr:row>61</xdr:row>
      <xdr:rowOff>137160</xdr:rowOff>
    </xdr:to>
    <xdr:cxnSp macro="">
      <xdr:nvCxnSpPr>
        <xdr:cNvPr id="259" name="直線コネクタ 258">
          <a:extLst>
            <a:ext uri="{FF2B5EF4-FFF2-40B4-BE49-F238E27FC236}">
              <a16:creationId xmlns:a16="http://schemas.microsoft.com/office/drawing/2014/main" id="{A6FB9B4B-419C-401B-AAB0-0F6C22C65FCA}"/>
            </a:ext>
          </a:extLst>
        </xdr:cNvPr>
        <xdr:cNvCxnSpPr/>
      </xdr:nvCxnSpPr>
      <xdr:spPr>
        <a:xfrm flipV="1">
          <a:off x="6149340" y="10358302"/>
          <a:ext cx="7747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132642</xdr:rowOff>
    </xdr:from>
    <xdr:ext cx="469744" cy="259045"/>
    <xdr:sp macro="" textlink="">
      <xdr:nvSpPr>
        <xdr:cNvPr id="260" name="n_1aveValue【体育館・プール】&#10;一人当たり面積">
          <a:extLst>
            <a:ext uri="{FF2B5EF4-FFF2-40B4-BE49-F238E27FC236}">
              <a16:creationId xmlns:a16="http://schemas.microsoft.com/office/drawing/2014/main" id="{F8EED0BD-5230-4F5F-8C9F-FFB8363F6534}"/>
            </a:ext>
          </a:extLst>
        </xdr:cNvPr>
        <xdr:cNvSpPr txBox="1"/>
      </xdr:nvSpPr>
      <xdr:spPr>
        <a:xfrm>
          <a:off x="8271587" y="1002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114680</xdr:rowOff>
    </xdr:from>
    <xdr:ext cx="469744" cy="259045"/>
    <xdr:sp macro="" textlink="">
      <xdr:nvSpPr>
        <xdr:cNvPr id="261" name="n_2aveValue【体育館・プール】&#10;一人当たり面積">
          <a:extLst>
            <a:ext uri="{FF2B5EF4-FFF2-40B4-BE49-F238E27FC236}">
              <a16:creationId xmlns:a16="http://schemas.microsoft.com/office/drawing/2014/main" id="{2FB64031-2387-4DE4-95C1-6F840B4DB4AB}"/>
            </a:ext>
          </a:extLst>
        </xdr:cNvPr>
        <xdr:cNvSpPr txBox="1"/>
      </xdr:nvSpPr>
      <xdr:spPr>
        <a:xfrm>
          <a:off x="7509587" y="100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152236</xdr:rowOff>
    </xdr:from>
    <xdr:ext cx="469744" cy="259045"/>
    <xdr:sp macro="" textlink="">
      <xdr:nvSpPr>
        <xdr:cNvPr id="262" name="n_3aveValue【体育館・プール】&#10;一人当たり面積">
          <a:extLst>
            <a:ext uri="{FF2B5EF4-FFF2-40B4-BE49-F238E27FC236}">
              <a16:creationId xmlns:a16="http://schemas.microsoft.com/office/drawing/2014/main" id="{C6764C18-334E-42CB-BB7F-583831761FDA}"/>
            </a:ext>
          </a:extLst>
        </xdr:cNvPr>
        <xdr:cNvSpPr txBox="1"/>
      </xdr:nvSpPr>
      <xdr:spPr>
        <a:xfrm>
          <a:off x="6712027" y="10042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142439</xdr:rowOff>
    </xdr:from>
    <xdr:ext cx="469744" cy="259045"/>
    <xdr:sp macro="" textlink="">
      <xdr:nvSpPr>
        <xdr:cNvPr id="263" name="n_4aveValue【体育館・プール】&#10;一人当たり面積">
          <a:extLst>
            <a:ext uri="{FF2B5EF4-FFF2-40B4-BE49-F238E27FC236}">
              <a16:creationId xmlns:a16="http://schemas.microsoft.com/office/drawing/2014/main" id="{DEE3989C-7001-4D7F-BF3F-5E1516FE488E}"/>
            </a:ext>
          </a:extLst>
        </xdr:cNvPr>
        <xdr:cNvSpPr txBox="1"/>
      </xdr:nvSpPr>
      <xdr:spPr>
        <a:xfrm>
          <a:off x="5937327" y="1003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159493</xdr:rowOff>
    </xdr:from>
    <xdr:ext cx="469744" cy="259045"/>
    <xdr:sp macro="" textlink="">
      <xdr:nvSpPr>
        <xdr:cNvPr id="264" name="n_1mainValue【体育館・プール】&#10;一人当たり面積">
          <a:extLst>
            <a:ext uri="{FF2B5EF4-FFF2-40B4-BE49-F238E27FC236}">
              <a16:creationId xmlns:a16="http://schemas.microsoft.com/office/drawing/2014/main" id="{D4246A17-F9B8-4512-A087-22E1F13CCF63}"/>
            </a:ext>
          </a:extLst>
        </xdr:cNvPr>
        <xdr:cNvSpPr txBox="1"/>
      </xdr:nvSpPr>
      <xdr:spPr>
        <a:xfrm>
          <a:off x="8271587" y="1038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166024</xdr:rowOff>
    </xdr:from>
    <xdr:ext cx="469744" cy="259045"/>
    <xdr:sp macro="" textlink="">
      <xdr:nvSpPr>
        <xdr:cNvPr id="265" name="n_2mainValue【体育館・プール】&#10;一人当たり面積">
          <a:extLst>
            <a:ext uri="{FF2B5EF4-FFF2-40B4-BE49-F238E27FC236}">
              <a16:creationId xmlns:a16="http://schemas.microsoft.com/office/drawing/2014/main" id="{76C0CE13-79AB-4EBE-8A5B-05FC34FA028C}"/>
            </a:ext>
          </a:extLst>
        </xdr:cNvPr>
        <xdr:cNvSpPr txBox="1"/>
      </xdr:nvSpPr>
      <xdr:spPr>
        <a:xfrm>
          <a:off x="7509587" y="1039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2739</xdr:rowOff>
    </xdr:from>
    <xdr:ext cx="469744" cy="259045"/>
    <xdr:sp macro="" textlink="">
      <xdr:nvSpPr>
        <xdr:cNvPr id="266" name="n_3mainValue【体育館・プール】&#10;一人当たり面積">
          <a:extLst>
            <a:ext uri="{FF2B5EF4-FFF2-40B4-BE49-F238E27FC236}">
              <a16:creationId xmlns:a16="http://schemas.microsoft.com/office/drawing/2014/main" id="{1F49D21F-2090-4507-BE48-7EAB8E5FEE11}"/>
            </a:ext>
          </a:extLst>
        </xdr:cNvPr>
        <xdr:cNvSpPr txBox="1"/>
      </xdr:nvSpPr>
      <xdr:spPr>
        <a:xfrm>
          <a:off x="6712027" y="1039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7637</xdr:rowOff>
    </xdr:from>
    <xdr:ext cx="469744" cy="259045"/>
    <xdr:sp macro="" textlink="">
      <xdr:nvSpPr>
        <xdr:cNvPr id="267" name="n_4mainValue【体育館・プール】&#10;一人当たり面積">
          <a:extLst>
            <a:ext uri="{FF2B5EF4-FFF2-40B4-BE49-F238E27FC236}">
              <a16:creationId xmlns:a16="http://schemas.microsoft.com/office/drawing/2014/main" id="{772D5185-C354-4E21-8093-7609C6F52CA6}"/>
            </a:ext>
          </a:extLst>
        </xdr:cNvPr>
        <xdr:cNvSpPr txBox="1"/>
      </xdr:nvSpPr>
      <xdr:spPr>
        <a:xfrm>
          <a:off x="5937327" y="1040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BE2C012F-5386-42EA-8A05-CEE97610C32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08DE6884-6AC0-4B8A-A76E-33627868669C}"/>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1FE6D15A-E8FA-41C4-831E-FA95453EE4B7}"/>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8F4EF483-4087-4E2F-BA33-E9BCE05EE035}"/>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B450244D-4515-4339-A2E5-D27A945A257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2BAA59BF-BFE1-452A-BEC8-367882B67711}"/>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2059E382-23DD-4CDE-B68A-7E6E9664E3C1}"/>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3268B7CD-32DE-472F-AAEE-689100F8621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a:extLst>
            <a:ext uri="{FF2B5EF4-FFF2-40B4-BE49-F238E27FC236}">
              <a16:creationId xmlns:a16="http://schemas.microsoft.com/office/drawing/2014/main" id="{04C0ECC0-AA27-4CAA-BAF3-B18FD0155A29}"/>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id="{43A548A5-A06E-479B-AAFD-0658B10B7237}"/>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a:extLst>
            <a:ext uri="{FF2B5EF4-FFF2-40B4-BE49-F238E27FC236}">
              <a16:creationId xmlns:a16="http://schemas.microsoft.com/office/drawing/2014/main" id="{5DC15214-075E-481D-9FBA-0F355C80E2EC}"/>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9" name="直線コネクタ 278">
          <a:extLst>
            <a:ext uri="{FF2B5EF4-FFF2-40B4-BE49-F238E27FC236}">
              <a16:creationId xmlns:a16="http://schemas.microsoft.com/office/drawing/2014/main" id="{D4279F82-02A9-49E2-845A-34988A3DE829}"/>
            </a:ext>
          </a:extLst>
        </xdr:cNvPr>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80" name="テキスト ボックス 279">
          <a:extLst>
            <a:ext uri="{FF2B5EF4-FFF2-40B4-BE49-F238E27FC236}">
              <a16:creationId xmlns:a16="http://schemas.microsoft.com/office/drawing/2014/main" id="{D89E3A38-6813-4272-A105-D61858BBB95A}"/>
            </a:ext>
          </a:extLst>
        </xdr:cNvPr>
        <xdr:cNvSpPr txBox="1"/>
      </xdr:nvSpPr>
      <xdr:spPr>
        <a:xfrm>
          <a:off x="27196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81" name="直線コネクタ 280">
          <a:extLst>
            <a:ext uri="{FF2B5EF4-FFF2-40B4-BE49-F238E27FC236}">
              <a16:creationId xmlns:a16="http://schemas.microsoft.com/office/drawing/2014/main" id="{D0B306E2-FB6F-40B3-90FE-AB76FAF45CF8}"/>
            </a:ext>
          </a:extLst>
        </xdr:cNvPr>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82" name="テキスト ボックス 281">
          <a:extLst>
            <a:ext uri="{FF2B5EF4-FFF2-40B4-BE49-F238E27FC236}">
              <a16:creationId xmlns:a16="http://schemas.microsoft.com/office/drawing/2014/main" id="{15512720-F5F4-4F11-B479-AE53BD8548B0}"/>
            </a:ext>
          </a:extLst>
        </xdr:cNvPr>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3" name="直線コネクタ 282">
          <a:extLst>
            <a:ext uri="{FF2B5EF4-FFF2-40B4-BE49-F238E27FC236}">
              <a16:creationId xmlns:a16="http://schemas.microsoft.com/office/drawing/2014/main" id="{50954891-04A4-4568-BDFC-5020C1B08A0A}"/>
            </a:ext>
          </a:extLst>
        </xdr:cNvPr>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4" name="テキスト ボックス 283">
          <a:extLst>
            <a:ext uri="{FF2B5EF4-FFF2-40B4-BE49-F238E27FC236}">
              <a16:creationId xmlns:a16="http://schemas.microsoft.com/office/drawing/2014/main" id="{A74F207F-2C3D-47CE-9E58-4C55CC6EFACC}"/>
            </a:ext>
          </a:extLst>
        </xdr:cNvPr>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5" name="直線コネクタ 284">
          <a:extLst>
            <a:ext uri="{FF2B5EF4-FFF2-40B4-BE49-F238E27FC236}">
              <a16:creationId xmlns:a16="http://schemas.microsoft.com/office/drawing/2014/main" id="{C0BE86E0-C178-4A6C-8476-A81C7F7CCCC1}"/>
            </a:ext>
          </a:extLst>
        </xdr:cNvPr>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6" name="テキスト ボックス 285">
          <a:extLst>
            <a:ext uri="{FF2B5EF4-FFF2-40B4-BE49-F238E27FC236}">
              <a16:creationId xmlns:a16="http://schemas.microsoft.com/office/drawing/2014/main" id="{172AC0F4-D5E7-4368-A636-3FF5807EE5B7}"/>
            </a:ext>
          </a:extLst>
        </xdr:cNvPr>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BEEC485F-EE0D-4171-BBC5-BCB2328C1D5A}"/>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8" name="テキスト ボックス 287">
          <a:extLst>
            <a:ext uri="{FF2B5EF4-FFF2-40B4-BE49-F238E27FC236}">
              <a16:creationId xmlns:a16="http://schemas.microsoft.com/office/drawing/2014/main" id="{4DE1AFAD-1D47-43E4-BBE6-7CCA761A1703}"/>
            </a:ext>
          </a:extLst>
        </xdr:cNvPr>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608196B0-112A-452E-B1BB-03A369605FA7}"/>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124968</xdr:rowOff>
    </xdr:from>
    <xdr:to>
      <xdr:col>24</xdr:col>
      <xdr:colOff>62865</xdr:colOff>
      <xdr:row>85</xdr:row>
      <xdr:rowOff>143256</xdr:rowOff>
    </xdr:to>
    <xdr:cxnSp macro="">
      <xdr:nvCxnSpPr>
        <xdr:cNvPr id="290" name="直線コネクタ 289">
          <a:extLst>
            <a:ext uri="{FF2B5EF4-FFF2-40B4-BE49-F238E27FC236}">
              <a16:creationId xmlns:a16="http://schemas.microsoft.com/office/drawing/2014/main" id="{99F26A80-67B3-40D5-8A77-BD1E198309F2}"/>
            </a:ext>
          </a:extLst>
        </xdr:cNvPr>
        <xdr:cNvCxnSpPr/>
      </xdr:nvCxnSpPr>
      <xdr:spPr>
        <a:xfrm flipV="1">
          <a:off x="4086225" y="13200888"/>
          <a:ext cx="0" cy="1191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147083</xdr:rowOff>
    </xdr:from>
    <xdr:ext cx="405111" cy="259045"/>
    <xdr:sp macro="" textlink="">
      <xdr:nvSpPr>
        <xdr:cNvPr id="291" name="【福祉施設】&#10;有形固定資産減価償却率最小値テキスト">
          <a:extLst>
            <a:ext uri="{FF2B5EF4-FFF2-40B4-BE49-F238E27FC236}">
              <a16:creationId xmlns:a16="http://schemas.microsoft.com/office/drawing/2014/main" id="{346639FA-BE10-41AA-BA14-F10DE6E40EEA}"/>
            </a:ext>
          </a:extLst>
        </xdr:cNvPr>
        <xdr:cNvSpPr txBox="1"/>
      </xdr:nvSpPr>
      <xdr:spPr>
        <a:xfrm>
          <a:off x="4124960" y="1439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143256</xdr:rowOff>
    </xdr:from>
    <xdr:to>
      <xdr:col>24</xdr:col>
      <xdr:colOff>152400</xdr:colOff>
      <xdr:row>85</xdr:row>
      <xdr:rowOff>143256</xdr:rowOff>
    </xdr:to>
    <xdr:cxnSp macro="">
      <xdr:nvCxnSpPr>
        <xdr:cNvPr id="292" name="直線コネクタ 291">
          <a:extLst>
            <a:ext uri="{FF2B5EF4-FFF2-40B4-BE49-F238E27FC236}">
              <a16:creationId xmlns:a16="http://schemas.microsoft.com/office/drawing/2014/main" id="{1B6B4B98-3E95-4693-BDE7-8211576BC459}"/>
            </a:ext>
          </a:extLst>
        </xdr:cNvPr>
        <xdr:cNvCxnSpPr/>
      </xdr:nvCxnSpPr>
      <xdr:spPr>
        <a:xfrm>
          <a:off x="4020820" y="143926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71645</xdr:rowOff>
    </xdr:from>
    <xdr:ext cx="405111" cy="259045"/>
    <xdr:sp macro="" textlink="">
      <xdr:nvSpPr>
        <xdr:cNvPr id="293" name="【福祉施設】&#10;有形固定資産減価償却率最大値テキスト">
          <a:extLst>
            <a:ext uri="{FF2B5EF4-FFF2-40B4-BE49-F238E27FC236}">
              <a16:creationId xmlns:a16="http://schemas.microsoft.com/office/drawing/2014/main" id="{FAA36B15-8F9C-43CE-ADFF-47754A011959}"/>
            </a:ext>
          </a:extLst>
        </xdr:cNvPr>
        <xdr:cNvSpPr txBox="1"/>
      </xdr:nvSpPr>
      <xdr:spPr>
        <a:xfrm>
          <a:off x="4124960" y="12979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124968</xdr:rowOff>
    </xdr:from>
    <xdr:to>
      <xdr:col>24</xdr:col>
      <xdr:colOff>152400</xdr:colOff>
      <xdr:row>78</xdr:row>
      <xdr:rowOff>124968</xdr:rowOff>
    </xdr:to>
    <xdr:cxnSp macro="">
      <xdr:nvCxnSpPr>
        <xdr:cNvPr id="294" name="直線コネクタ 293">
          <a:extLst>
            <a:ext uri="{FF2B5EF4-FFF2-40B4-BE49-F238E27FC236}">
              <a16:creationId xmlns:a16="http://schemas.microsoft.com/office/drawing/2014/main" id="{894E5670-0B38-41C6-8D15-E2DC360E447B}"/>
            </a:ext>
          </a:extLst>
        </xdr:cNvPr>
        <xdr:cNvCxnSpPr/>
      </xdr:nvCxnSpPr>
      <xdr:spPr>
        <a:xfrm>
          <a:off x="4020820" y="132008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20590</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FA249B86-7CD9-46E5-BEB8-04116E8300E5}"/>
            </a:ext>
          </a:extLst>
        </xdr:cNvPr>
        <xdr:cNvSpPr txBox="1"/>
      </xdr:nvSpPr>
      <xdr:spPr>
        <a:xfrm>
          <a:off x="4124960" y="13599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42163</xdr:rowOff>
    </xdr:from>
    <xdr:to>
      <xdr:col>24</xdr:col>
      <xdr:colOff>114300</xdr:colOff>
      <xdr:row>81</xdr:row>
      <xdr:rowOff>143763</xdr:rowOff>
    </xdr:to>
    <xdr:sp macro="" textlink="">
      <xdr:nvSpPr>
        <xdr:cNvPr id="296" name="フローチャート: 判断 295">
          <a:extLst>
            <a:ext uri="{FF2B5EF4-FFF2-40B4-BE49-F238E27FC236}">
              <a16:creationId xmlns:a16="http://schemas.microsoft.com/office/drawing/2014/main" id="{A5DB7C48-9E50-46B2-A34F-01E9F244DC0D}"/>
            </a:ext>
          </a:extLst>
        </xdr:cNvPr>
        <xdr:cNvSpPr/>
      </xdr:nvSpPr>
      <xdr:spPr>
        <a:xfrm>
          <a:off x="4036060" y="1362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42163</xdr:rowOff>
    </xdr:from>
    <xdr:to>
      <xdr:col>20</xdr:col>
      <xdr:colOff>38100</xdr:colOff>
      <xdr:row>81</xdr:row>
      <xdr:rowOff>143763</xdr:rowOff>
    </xdr:to>
    <xdr:sp macro="" textlink="">
      <xdr:nvSpPr>
        <xdr:cNvPr id="297" name="フローチャート: 判断 296">
          <a:extLst>
            <a:ext uri="{FF2B5EF4-FFF2-40B4-BE49-F238E27FC236}">
              <a16:creationId xmlns:a16="http://schemas.microsoft.com/office/drawing/2014/main" id="{684DF309-2755-4541-B334-D3712D03ED90}"/>
            </a:ext>
          </a:extLst>
        </xdr:cNvPr>
        <xdr:cNvSpPr/>
      </xdr:nvSpPr>
      <xdr:spPr>
        <a:xfrm>
          <a:off x="3312160" y="136210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28448</xdr:rowOff>
    </xdr:from>
    <xdr:to>
      <xdr:col>15</xdr:col>
      <xdr:colOff>101600</xdr:colOff>
      <xdr:row>81</xdr:row>
      <xdr:rowOff>130048</xdr:rowOff>
    </xdr:to>
    <xdr:sp macro="" textlink="">
      <xdr:nvSpPr>
        <xdr:cNvPr id="298" name="フローチャート: 判断 297">
          <a:extLst>
            <a:ext uri="{FF2B5EF4-FFF2-40B4-BE49-F238E27FC236}">
              <a16:creationId xmlns:a16="http://schemas.microsoft.com/office/drawing/2014/main" id="{6019793B-91FD-46A4-A977-6B57698FF1B3}"/>
            </a:ext>
          </a:extLst>
        </xdr:cNvPr>
        <xdr:cNvSpPr/>
      </xdr:nvSpPr>
      <xdr:spPr>
        <a:xfrm>
          <a:off x="2514600" y="1360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158750</xdr:rowOff>
    </xdr:from>
    <xdr:to>
      <xdr:col>10</xdr:col>
      <xdr:colOff>165100</xdr:colOff>
      <xdr:row>81</xdr:row>
      <xdr:rowOff>88900</xdr:rowOff>
    </xdr:to>
    <xdr:sp macro="" textlink="">
      <xdr:nvSpPr>
        <xdr:cNvPr id="299" name="フローチャート: 判断 298">
          <a:extLst>
            <a:ext uri="{FF2B5EF4-FFF2-40B4-BE49-F238E27FC236}">
              <a16:creationId xmlns:a16="http://schemas.microsoft.com/office/drawing/2014/main" id="{F37DD0CA-56A5-4432-9295-58FF4BEB38BE}"/>
            </a:ext>
          </a:extLst>
        </xdr:cNvPr>
        <xdr:cNvSpPr/>
      </xdr:nvSpPr>
      <xdr:spPr>
        <a:xfrm>
          <a:off x="1739900" y="13569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97028</xdr:rowOff>
    </xdr:from>
    <xdr:to>
      <xdr:col>6</xdr:col>
      <xdr:colOff>38100</xdr:colOff>
      <xdr:row>81</xdr:row>
      <xdr:rowOff>27178</xdr:rowOff>
    </xdr:to>
    <xdr:sp macro="" textlink="">
      <xdr:nvSpPr>
        <xdr:cNvPr id="300" name="フローチャート: 判断 299">
          <a:extLst>
            <a:ext uri="{FF2B5EF4-FFF2-40B4-BE49-F238E27FC236}">
              <a16:creationId xmlns:a16="http://schemas.microsoft.com/office/drawing/2014/main" id="{324AFE23-28EF-42E5-8DB5-CA394DCF4E2D}"/>
            </a:ext>
          </a:extLst>
        </xdr:cNvPr>
        <xdr:cNvSpPr/>
      </xdr:nvSpPr>
      <xdr:spPr>
        <a:xfrm>
          <a:off x="965200" y="135082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1A07066A-E923-40EF-B38C-BD11A5112B61}"/>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375A610C-75E7-4672-9B83-FD3B002383D6}"/>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4ADED7E5-7121-465E-AAC6-DB44014C5C9A}"/>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2B05DED9-14A8-4AF7-A9A2-550E4590AF4E}"/>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A455AC2A-433E-45BE-973B-64C0D7F4821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156463</xdr:rowOff>
    </xdr:from>
    <xdr:to>
      <xdr:col>24</xdr:col>
      <xdr:colOff>114300</xdr:colOff>
      <xdr:row>80</xdr:row>
      <xdr:rowOff>86613</xdr:rowOff>
    </xdr:to>
    <xdr:sp macro="" textlink="">
      <xdr:nvSpPr>
        <xdr:cNvPr id="306" name="楕円 305">
          <a:extLst>
            <a:ext uri="{FF2B5EF4-FFF2-40B4-BE49-F238E27FC236}">
              <a16:creationId xmlns:a16="http://schemas.microsoft.com/office/drawing/2014/main" id="{2AC305A1-074D-4B3D-B9EF-1CCFF9A12A0C}"/>
            </a:ext>
          </a:extLst>
        </xdr:cNvPr>
        <xdr:cNvSpPr/>
      </xdr:nvSpPr>
      <xdr:spPr>
        <a:xfrm>
          <a:off x="4036060" y="134000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7890</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7CE4AE2E-0075-4F9E-8AFF-BFDDC69E894B}"/>
            </a:ext>
          </a:extLst>
        </xdr:cNvPr>
        <xdr:cNvSpPr txBox="1"/>
      </xdr:nvSpPr>
      <xdr:spPr>
        <a:xfrm>
          <a:off x="4124960" y="13251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7874</xdr:rowOff>
    </xdr:from>
    <xdr:to>
      <xdr:col>20</xdr:col>
      <xdr:colOff>38100</xdr:colOff>
      <xdr:row>80</xdr:row>
      <xdr:rowOff>109474</xdr:rowOff>
    </xdr:to>
    <xdr:sp macro="" textlink="">
      <xdr:nvSpPr>
        <xdr:cNvPr id="308" name="楕円 307">
          <a:extLst>
            <a:ext uri="{FF2B5EF4-FFF2-40B4-BE49-F238E27FC236}">
              <a16:creationId xmlns:a16="http://schemas.microsoft.com/office/drawing/2014/main" id="{321018DB-DE9E-4201-BDF7-93ADD7C5EE57}"/>
            </a:ext>
          </a:extLst>
        </xdr:cNvPr>
        <xdr:cNvSpPr/>
      </xdr:nvSpPr>
      <xdr:spPr>
        <a:xfrm>
          <a:off x="3312160" y="1341907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35813</xdr:rowOff>
    </xdr:from>
    <xdr:to>
      <xdr:col>24</xdr:col>
      <xdr:colOff>63500</xdr:colOff>
      <xdr:row>80</xdr:row>
      <xdr:rowOff>58674</xdr:rowOff>
    </xdr:to>
    <xdr:cxnSp macro="">
      <xdr:nvCxnSpPr>
        <xdr:cNvPr id="309" name="直線コネクタ 308">
          <a:extLst>
            <a:ext uri="{FF2B5EF4-FFF2-40B4-BE49-F238E27FC236}">
              <a16:creationId xmlns:a16="http://schemas.microsoft.com/office/drawing/2014/main" id="{FA8E71B7-F566-4682-92A3-0826E8418148}"/>
            </a:ext>
          </a:extLst>
        </xdr:cNvPr>
        <xdr:cNvCxnSpPr/>
      </xdr:nvCxnSpPr>
      <xdr:spPr>
        <a:xfrm flipV="1">
          <a:off x="3355340" y="13447013"/>
          <a:ext cx="73152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131318</xdr:rowOff>
    </xdr:from>
    <xdr:to>
      <xdr:col>15</xdr:col>
      <xdr:colOff>101600</xdr:colOff>
      <xdr:row>80</xdr:row>
      <xdr:rowOff>61468</xdr:rowOff>
    </xdr:to>
    <xdr:sp macro="" textlink="">
      <xdr:nvSpPr>
        <xdr:cNvPr id="310" name="楕円 309">
          <a:extLst>
            <a:ext uri="{FF2B5EF4-FFF2-40B4-BE49-F238E27FC236}">
              <a16:creationId xmlns:a16="http://schemas.microsoft.com/office/drawing/2014/main" id="{B3F722F5-EBDD-44F9-A6B5-1DFEFD8F2774}"/>
            </a:ext>
          </a:extLst>
        </xdr:cNvPr>
        <xdr:cNvSpPr/>
      </xdr:nvSpPr>
      <xdr:spPr>
        <a:xfrm>
          <a:off x="2514600" y="133748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10668</xdr:rowOff>
    </xdr:from>
    <xdr:to>
      <xdr:col>19</xdr:col>
      <xdr:colOff>177800</xdr:colOff>
      <xdr:row>80</xdr:row>
      <xdr:rowOff>58674</xdr:rowOff>
    </xdr:to>
    <xdr:cxnSp macro="">
      <xdr:nvCxnSpPr>
        <xdr:cNvPr id="311" name="直線コネクタ 310">
          <a:extLst>
            <a:ext uri="{FF2B5EF4-FFF2-40B4-BE49-F238E27FC236}">
              <a16:creationId xmlns:a16="http://schemas.microsoft.com/office/drawing/2014/main" id="{1039AE6F-812F-46E6-AF59-AEF5CB82914E}"/>
            </a:ext>
          </a:extLst>
        </xdr:cNvPr>
        <xdr:cNvCxnSpPr/>
      </xdr:nvCxnSpPr>
      <xdr:spPr>
        <a:xfrm>
          <a:off x="2565400" y="13421868"/>
          <a:ext cx="78994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81026</xdr:rowOff>
    </xdr:from>
    <xdr:to>
      <xdr:col>10</xdr:col>
      <xdr:colOff>165100</xdr:colOff>
      <xdr:row>80</xdr:row>
      <xdr:rowOff>11176</xdr:rowOff>
    </xdr:to>
    <xdr:sp macro="" textlink="">
      <xdr:nvSpPr>
        <xdr:cNvPr id="312" name="楕円 311">
          <a:extLst>
            <a:ext uri="{FF2B5EF4-FFF2-40B4-BE49-F238E27FC236}">
              <a16:creationId xmlns:a16="http://schemas.microsoft.com/office/drawing/2014/main" id="{F091F932-CBD2-4C1B-B49B-B195D5394A90}"/>
            </a:ext>
          </a:extLst>
        </xdr:cNvPr>
        <xdr:cNvSpPr/>
      </xdr:nvSpPr>
      <xdr:spPr>
        <a:xfrm>
          <a:off x="1739900" y="133245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131826</xdr:rowOff>
    </xdr:from>
    <xdr:to>
      <xdr:col>15</xdr:col>
      <xdr:colOff>50800</xdr:colOff>
      <xdr:row>80</xdr:row>
      <xdr:rowOff>10668</xdr:rowOff>
    </xdr:to>
    <xdr:cxnSp macro="">
      <xdr:nvCxnSpPr>
        <xdr:cNvPr id="313" name="直線コネクタ 312">
          <a:extLst>
            <a:ext uri="{FF2B5EF4-FFF2-40B4-BE49-F238E27FC236}">
              <a16:creationId xmlns:a16="http://schemas.microsoft.com/office/drawing/2014/main" id="{2EBB16A7-36D2-47EB-A176-ED6BA78235F2}"/>
            </a:ext>
          </a:extLst>
        </xdr:cNvPr>
        <xdr:cNvCxnSpPr/>
      </xdr:nvCxnSpPr>
      <xdr:spPr>
        <a:xfrm>
          <a:off x="1790700" y="13375386"/>
          <a:ext cx="77470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28448</xdr:rowOff>
    </xdr:from>
    <xdr:to>
      <xdr:col>6</xdr:col>
      <xdr:colOff>38100</xdr:colOff>
      <xdr:row>79</xdr:row>
      <xdr:rowOff>130048</xdr:rowOff>
    </xdr:to>
    <xdr:sp macro="" textlink="">
      <xdr:nvSpPr>
        <xdr:cNvPr id="314" name="楕円 313">
          <a:extLst>
            <a:ext uri="{FF2B5EF4-FFF2-40B4-BE49-F238E27FC236}">
              <a16:creationId xmlns:a16="http://schemas.microsoft.com/office/drawing/2014/main" id="{88D03C3F-100B-4731-B0DE-4621C4F3BB2D}"/>
            </a:ext>
          </a:extLst>
        </xdr:cNvPr>
        <xdr:cNvSpPr/>
      </xdr:nvSpPr>
      <xdr:spPr>
        <a:xfrm>
          <a:off x="965200" y="1327200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79248</xdr:rowOff>
    </xdr:from>
    <xdr:to>
      <xdr:col>10</xdr:col>
      <xdr:colOff>114300</xdr:colOff>
      <xdr:row>79</xdr:row>
      <xdr:rowOff>131826</xdr:rowOff>
    </xdr:to>
    <xdr:cxnSp macro="">
      <xdr:nvCxnSpPr>
        <xdr:cNvPr id="315" name="直線コネクタ 314">
          <a:extLst>
            <a:ext uri="{FF2B5EF4-FFF2-40B4-BE49-F238E27FC236}">
              <a16:creationId xmlns:a16="http://schemas.microsoft.com/office/drawing/2014/main" id="{F3652DEB-30AB-475F-9E64-64EF31B3775C}"/>
            </a:ext>
          </a:extLst>
        </xdr:cNvPr>
        <xdr:cNvCxnSpPr/>
      </xdr:nvCxnSpPr>
      <xdr:spPr>
        <a:xfrm>
          <a:off x="1008380" y="13322808"/>
          <a:ext cx="78232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134890</xdr:rowOff>
    </xdr:from>
    <xdr:ext cx="405111" cy="259045"/>
    <xdr:sp macro="" textlink="">
      <xdr:nvSpPr>
        <xdr:cNvPr id="316" name="n_1aveValue【福祉施設】&#10;有形固定資産減価償却率">
          <a:extLst>
            <a:ext uri="{FF2B5EF4-FFF2-40B4-BE49-F238E27FC236}">
              <a16:creationId xmlns:a16="http://schemas.microsoft.com/office/drawing/2014/main" id="{E8270E9A-18CF-4CBB-A56C-CD7F009C59F2}"/>
            </a:ext>
          </a:extLst>
        </xdr:cNvPr>
        <xdr:cNvSpPr txBox="1"/>
      </xdr:nvSpPr>
      <xdr:spPr>
        <a:xfrm>
          <a:off x="3170564" y="13713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121175</xdr:rowOff>
    </xdr:from>
    <xdr:ext cx="405111" cy="259045"/>
    <xdr:sp macro="" textlink="">
      <xdr:nvSpPr>
        <xdr:cNvPr id="317" name="n_2aveValue【福祉施設】&#10;有形固定資産減価償却率">
          <a:extLst>
            <a:ext uri="{FF2B5EF4-FFF2-40B4-BE49-F238E27FC236}">
              <a16:creationId xmlns:a16="http://schemas.microsoft.com/office/drawing/2014/main" id="{26F941DB-62C6-4C6A-A12C-07A1FC327657}"/>
            </a:ext>
          </a:extLst>
        </xdr:cNvPr>
        <xdr:cNvSpPr txBox="1"/>
      </xdr:nvSpPr>
      <xdr:spPr>
        <a:xfrm>
          <a:off x="2385704" y="13700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80027</xdr:rowOff>
    </xdr:from>
    <xdr:ext cx="405111" cy="259045"/>
    <xdr:sp macro="" textlink="">
      <xdr:nvSpPr>
        <xdr:cNvPr id="318" name="n_3aveValue【福祉施設】&#10;有形固定資産減価償却率">
          <a:extLst>
            <a:ext uri="{FF2B5EF4-FFF2-40B4-BE49-F238E27FC236}">
              <a16:creationId xmlns:a16="http://schemas.microsoft.com/office/drawing/2014/main" id="{48942924-2D65-4DEB-A632-FB059127C3D9}"/>
            </a:ext>
          </a:extLst>
        </xdr:cNvPr>
        <xdr:cNvSpPr txBox="1"/>
      </xdr:nvSpPr>
      <xdr:spPr>
        <a:xfrm>
          <a:off x="1611004" y="13658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18305</xdr:rowOff>
    </xdr:from>
    <xdr:ext cx="405111" cy="259045"/>
    <xdr:sp macro="" textlink="">
      <xdr:nvSpPr>
        <xdr:cNvPr id="319" name="n_4aveValue【福祉施設】&#10;有形固定資産減価償却率">
          <a:extLst>
            <a:ext uri="{FF2B5EF4-FFF2-40B4-BE49-F238E27FC236}">
              <a16:creationId xmlns:a16="http://schemas.microsoft.com/office/drawing/2014/main" id="{43C3C698-68BE-4F1D-98BD-850906FE4B49}"/>
            </a:ext>
          </a:extLst>
        </xdr:cNvPr>
        <xdr:cNvSpPr txBox="1"/>
      </xdr:nvSpPr>
      <xdr:spPr>
        <a:xfrm>
          <a:off x="836304" y="13597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126001</xdr:rowOff>
    </xdr:from>
    <xdr:ext cx="405111" cy="259045"/>
    <xdr:sp macro="" textlink="">
      <xdr:nvSpPr>
        <xdr:cNvPr id="320" name="n_1mainValue【福祉施設】&#10;有形固定資産減価償却率">
          <a:extLst>
            <a:ext uri="{FF2B5EF4-FFF2-40B4-BE49-F238E27FC236}">
              <a16:creationId xmlns:a16="http://schemas.microsoft.com/office/drawing/2014/main" id="{70E3A30B-D3A6-4DA5-AD4D-D0136687AF38}"/>
            </a:ext>
          </a:extLst>
        </xdr:cNvPr>
        <xdr:cNvSpPr txBox="1"/>
      </xdr:nvSpPr>
      <xdr:spPr>
        <a:xfrm>
          <a:off x="3170564" y="1320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77995</xdr:rowOff>
    </xdr:from>
    <xdr:ext cx="405111" cy="259045"/>
    <xdr:sp macro="" textlink="">
      <xdr:nvSpPr>
        <xdr:cNvPr id="321" name="n_2mainValue【福祉施設】&#10;有形固定資産減価償却率">
          <a:extLst>
            <a:ext uri="{FF2B5EF4-FFF2-40B4-BE49-F238E27FC236}">
              <a16:creationId xmlns:a16="http://schemas.microsoft.com/office/drawing/2014/main" id="{2730D43F-A8B2-437D-B12F-A256D97176FE}"/>
            </a:ext>
          </a:extLst>
        </xdr:cNvPr>
        <xdr:cNvSpPr txBox="1"/>
      </xdr:nvSpPr>
      <xdr:spPr>
        <a:xfrm>
          <a:off x="2385704" y="1315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27703</xdr:rowOff>
    </xdr:from>
    <xdr:ext cx="405111" cy="259045"/>
    <xdr:sp macro="" textlink="">
      <xdr:nvSpPr>
        <xdr:cNvPr id="322" name="n_3mainValue【福祉施設】&#10;有形固定資産減価償却率">
          <a:extLst>
            <a:ext uri="{FF2B5EF4-FFF2-40B4-BE49-F238E27FC236}">
              <a16:creationId xmlns:a16="http://schemas.microsoft.com/office/drawing/2014/main" id="{D498F140-2C8D-46B8-A09D-A682F56834CE}"/>
            </a:ext>
          </a:extLst>
        </xdr:cNvPr>
        <xdr:cNvSpPr txBox="1"/>
      </xdr:nvSpPr>
      <xdr:spPr>
        <a:xfrm>
          <a:off x="1611004" y="13103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146575</xdr:rowOff>
    </xdr:from>
    <xdr:ext cx="405111" cy="259045"/>
    <xdr:sp macro="" textlink="">
      <xdr:nvSpPr>
        <xdr:cNvPr id="323" name="n_4mainValue【福祉施設】&#10;有形固定資産減価償却率">
          <a:extLst>
            <a:ext uri="{FF2B5EF4-FFF2-40B4-BE49-F238E27FC236}">
              <a16:creationId xmlns:a16="http://schemas.microsoft.com/office/drawing/2014/main" id="{261CDA27-7AAF-480F-AA7A-31885711553D}"/>
            </a:ext>
          </a:extLst>
        </xdr:cNvPr>
        <xdr:cNvSpPr txBox="1"/>
      </xdr:nvSpPr>
      <xdr:spPr>
        <a:xfrm>
          <a:off x="836304" y="1305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64BF8C7E-4235-4E13-9A5B-8EC5EB3693C4}"/>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ABBC2E9B-FD69-4DF9-BD28-49D6498BF4F9}"/>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8A4A70A5-C72B-4195-A509-9D94E5A31678}"/>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F6EEE312-BBD3-44F7-8FAF-7C3E254819A5}"/>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C79867BE-A89C-4D59-9E48-265E2C94288E}"/>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A8F4548F-802C-45FA-86D4-6FC5BDD761BE}"/>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E9DD371E-955B-4F7C-9496-F40AF5B8A70D}"/>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64C2E400-5CDE-4B5E-9C48-B1A188DFA18B}"/>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52EB36ED-3AC1-4AC8-BCE5-4F69D8BC6BE8}"/>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E2E129E8-80FE-47C0-A5ED-1BAE6CD31DAB}"/>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8E438ED8-A8C3-4E6E-B9F0-E1770806ADBE}"/>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0E7F0721-0BEF-439E-8ACF-4623AD625EEE}"/>
            </a:ext>
          </a:extLst>
        </xdr:cNvPr>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25A070FF-C6AC-4A88-99C4-26AA415D8639}"/>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BFBE4ACB-191F-4EBA-8A7D-33473F14CC04}"/>
            </a:ext>
          </a:extLst>
        </xdr:cNvPr>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ACEAF235-E26E-411A-A89C-2BBAEFD20BCE}"/>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11576C1B-1D9B-4B64-BEE0-F6A97FD1D6C4}"/>
            </a:ext>
          </a:extLst>
        </xdr:cNvPr>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6A030185-5D99-4B02-90A3-02F8A7E54F96}"/>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AB0A0072-3116-4A0F-BBF9-EECBC9909376}"/>
            </a:ext>
          </a:extLst>
        </xdr:cNvPr>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5F595151-A2CE-4EEC-9C0A-A9E5F0EC84CA}"/>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C6092147-73CC-4272-ACB8-EFAE66D1FBFB}"/>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9EFADF83-3D7E-477D-83A2-4A9EE5508259}"/>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72389</xdr:rowOff>
    </xdr:from>
    <xdr:to>
      <xdr:col>54</xdr:col>
      <xdr:colOff>189865</xdr:colOff>
      <xdr:row>86</xdr:row>
      <xdr:rowOff>17526</xdr:rowOff>
    </xdr:to>
    <xdr:cxnSp macro="">
      <xdr:nvCxnSpPr>
        <xdr:cNvPr id="345" name="直線コネクタ 344">
          <a:extLst>
            <a:ext uri="{FF2B5EF4-FFF2-40B4-BE49-F238E27FC236}">
              <a16:creationId xmlns:a16="http://schemas.microsoft.com/office/drawing/2014/main" id="{143B78A7-4340-4113-B709-8E32BCC8C1F7}"/>
            </a:ext>
          </a:extLst>
        </xdr:cNvPr>
        <xdr:cNvCxnSpPr/>
      </xdr:nvCxnSpPr>
      <xdr:spPr>
        <a:xfrm flipV="1">
          <a:off x="9219565" y="12980669"/>
          <a:ext cx="0" cy="1453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21353</xdr:rowOff>
    </xdr:from>
    <xdr:ext cx="469744" cy="259045"/>
    <xdr:sp macro="" textlink="">
      <xdr:nvSpPr>
        <xdr:cNvPr id="346" name="【福祉施設】&#10;一人当たり面積最小値テキスト">
          <a:extLst>
            <a:ext uri="{FF2B5EF4-FFF2-40B4-BE49-F238E27FC236}">
              <a16:creationId xmlns:a16="http://schemas.microsoft.com/office/drawing/2014/main" id="{20791310-DA7D-4226-8C9E-CBA7BF602341}"/>
            </a:ext>
          </a:extLst>
        </xdr:cNvPr>
        <xdr:cNvSpPr txBox="1"/>
      </xdr:nvSpPr>
      <xdr:spPr>
        <a:xfrm>
          <a:off x="9258300" y="1443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17526</xdr:rowOff>
    </xdr:from>
    <xdr:to>
      <xdr:col>55</xdr:col>
      <xdr:colOff>88900</xdr:colOff>
      <xdr:row>86</xdr:row>
      <xdr:rowOff>17526</xdr:rowOff>
    </xdr:to>
    <xdr:cxnSp macro="">
      <xdr:nvCxnSpPr>
        <xdr:cNvPr id="347" name="直線コネクタ 346">
          <a:extLst>
            <a:ext uri="{FF2B5EF4-FFF2-40B4-BE49-F238E27FC236}">
              <a16:creationId xmlns:a16="http://schemas.microsoft.com/office/drawing/2014/main" id="{5551E2B5-9AAE-4DC0-8972-10BEE87745AF}"/>
            </a:ext>
          </a:extLst>
        </xdr:cNvPr>
        <xdr:cNvCxnSpPr/>
      </xdr:nvCxnSpPr>
      <xdr:spPr>
        <a:xfrm>
          <a:off x="9154160" y="144345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19066</xdr:rowOff>
    </xdr:from>
    <xdr:ext cx="469744" cy="259045"/>
    <xdr:sp macro="" textlink="">
      <xdr:nvSpPr>
        <xdr:cNvPr id="348" name="【福祉施設】&#10;一人当たり面積最大値テキスト">
          <a:extLst>
            <a:ext uri="{FF2B5EF4-FFF2-40B4-BE49-F238E27FC236}">
              <a16:creationId xmlns:a16="http://schemas.microsoft.com/office/drawing/2014/main" id="{591118CA-648D-46CB-B251-6760CB3F46DE}"/>
            </a:ext>
          </a:extLst>
        </xdr:cNvPr>
        <xdr:cNvSpPr txBox="1"/>
      </xdr:nvSpPr>
      <xdr:spPr>
        <a:xfrm>
          <a:off x="9258300" y="12759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72389</xdr:rowOff>
    </xdr:from>
    <xdr:to>
      <xdr:col>55</xdr:col>
      <xdr:colOff>88900</xdr:colOff>
      <xdr:row>77</xdr:row>
      <xdr:rowOff>72389</xdr:rowOff>
    </xdr:to>
    <xdr:cxnSp macro="">
      <xdr:nvCxnSpPr>
        <xdr:cNvPr id="349" name="直線コネクタ 348">
          <a:extLst>
            <a:ext uri="{FF2B5EF4-FFF2-40B4-BE49-F238E27FC236}">
              <a16:creationId xmlns:a16="http://schemas.microsoft.com/office/drawing/2014/main" id="{3B671B5B-11FA-44F7-9F95-6B28EB493430}"/>
            </a:ext>
          </a:extLst>
        </xdr:cNvPr>
        <xdr:cNvCxnSpPr/>
      </xdr:nvCxnSpPr>
      <xdr:spPr>
        <a:xfrm>
          <a:off x="9154160" y="129806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167912</xdr:rowOff>
    </xdr:from>
    <xdr:ext cx="469744" cy="259045"/>
    <xdr:sp macro="" textlink="">
      <xdr:nvSpPr>
        <xdr:cNvPr id="350" name="【福祉施設】&#10;一人当たり面積平均値テキスト">
          <a:extLst>
            <a:ext uri="{FF2B5EF4-FFF2-40B4-BE49-F238E27FC236}">
              <a16:creationId xmlns:a16="http://schemas.microsoft.com/office/drawing/2014/main" id="{300C7C74-4843-4B6E-8F92-B9356D13D215}"/>
            </a:ext>
          </a:extLst>
        </xdr:cNvPr>
        <xdr:cNvSpPr txBox="1"/>
      </xdr:nvSpPr>
      <xdr:spPr>
        <a:xfrm>
          <a:off x="9258300" y="13914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145035</xdr:rowOff>
    </xdr:from>
    <xdr:to>
      <xdr:col>55</xdr:col>
      <xdr:colOff>50800</xdr:colOff>
      <xdr:row>84</xdr:row>
      <xdr:rowOff>75185</xdr:rowOff>
    </xdr:to>
    <xdr:sp macro="" textlink="">
      <xdr:nvSpPr>
        <xdr:cNvPr id="351" name="フローチャート: 判断 350">
          <a:extLst>
            <a:ext uri="{FF2B5EF4-FFF2-40B4-BE49-F238E27FC236}">
              <a16:creationId xmlns:a16="http://schemas.microsoft.com/office/drawing/2014/main" id="{9B9F3C03-08F7-49AE-AF2F-E9B740B0C14E}"/>
            </a:ext>
          </a:extLst>
        </xdr:cNvPr>
        <xdr:cNvSpPr/>
      </xdr:nvSpPr>
      <xdr:spPr>
        <a:xfrm>
          <a:off x="9192260" y="140591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44450</xdr:rowOff>
    </xdr:from>
    <xdr:to>
      <xdr:col>50</xdr:col>
      <xdr:colOff>165100</xdr:colOff>
      <xdr:row>84</xdr:row>
      <xdr:rowOff>146050</xdr:rowOff>
    </xdr:to>
    <xdr:sp macro="" textlink="">
      <xdr:nvSpPr>
        <xdr:cNvPr id="352" name="フローチャート: 判断 351">
          <a:extLst>
            <a:ext uri="{FF2B5EF4-FFF2-40B4-BE49-F238E27FC236}">
              <a16:creationId xmlns:a16="http://schemas.microsoft.com/office/drawing/2014/main" id="{2455718B-12CE-40D7-9C9D-42D6BCF7C59A}"/>
            </a:ext>
          </a:extLst>
        </xdr:cNvPr>
        <xdr:cNvSpPr/>
      </xdr:nvSpPr>
      <xdr:spPr>
        <a:xfrm>
          <a:off x="8445500" y="141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44450</xdr:rowOff>
    </xdr:from>
    <xdr:to>
      <xdr:col>46</xdr:col>
      <xdr:colOff>38100</xdr:colOff>
      <xdr:row>84</xdr:row>
      <xdr:rowOff>146050</xdr:rowOff>
    </xdr:to>
    <xdr:sp macro="" textlink="">
      <xdr:nvSpPr>
        <xdr:cNvPr id="353" name="フローチャート: 判断 352">
          <a:extLst>
            <a:ext uri="{FF2B5EF4-FFF2-40B4-BE49-F238E27FC236}">
              <a16:creationId xmlns:a16="http://schemas.microsoft.com/office/drawing/2014/main" id="{3A7E6028-0ED6-4C21-998F-9669E5BC4359}"/>
            </a:ext>
          </a:extLst>
        </xdr:cNvPr>
        <xdr:cNvSpPr/>
      </xdr:nvSpPr>
      <xdr:spPr>
        <a:xfrm>
          <a:off x="7670800" y="141262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60452</xdr:rowOff>
    </xdr:from>
    <xdr:to>
      <xdr:col>41</xdr:col>
      <xdr:colOff>101600</xdr:colOff>
      <xdr:row>84</xdr:row>
      <xdr:rowOff>162052</xdr:rowOff>
    </xdr:to>
    <xdr:sp macro="" textlink="">
      <xdr:nvSpPr>
        <xdr:cNvPr id="354" name="フローチャート: 判断 353">
          <a:extLst>
            <a:ext uri="{FF2B5EF4-FFF2-40B4-BE49-F238E27FC236}">
              <a16:creationId xmlns:a16="http://schemas.microsoft.com/office/drawing/2014/main" id="{0CC57562-A214-4BC8-AE22-43153B36FFFD}"/>
            </a:ext>
          </a:extLst>
        </xdr:cNvPr>
        <xdr:cNvSpPr/>
      </xdr:nvSpPr>
      <xdr:spPr>
        <a:xfrm>
          <a:off x="6873240" y="1414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58165</xdr:rowOff>
    </xdr:from>
    <xdr:to>
      <xdr:col>36</xdr:col>
      <xdr:colOff>165100</xdr:colOff>
      <xdr:row>84</xdr:row>
      <xdr:rowOff>159765</xdr:rowOff>
    </xdr:to>
    <xdr:sp macro="" textlink="">
      <xdr:nvSpPr>
        <xdr:cNvPr id="355" name="フローチャート: 判断 354">
          <a:extLst>
            <a:ext uri="{FF2B5EF4-FFF2-40B4-BE49-F238E27FC236}">
              <a16:creationId xmlns:a16="http://schemas.microsoft.com/office/drawing/2014/main" id="{42D86535-A797-43B5-BB5E-AADA0D630D27}"/>
            </a:ext>
          </a:extLst>
        </xdr:cNvPr>
        <xdr:cNvSpPr/>
      </xdr:nvSpPr>
      <xdr:spPr>
        <a:xfrm>
          <a:off x="6098540" y="1413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9026AF76-CADD-4379-87E8-CFCDF4EED375}"/>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1E700E07-0464-436F-97E4-7DBFEAA96425}"/>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C5CC3215-69B5-4009-977C-4734C2958A4C}"/>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687F45BC-9069-401A-8943-871A96E2EB71}"/>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9F00D81F-0A95-4B0E-B602-213D7DD6130C}"/>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42163</xdr:rowOff>
    </xdr:from>
    <xdr:to>
      <xdr:col>55</xdr:col>
      <xdr:colOff>50800</xdr:colOff>
      <xdr:row>85</xdr:row>
      <xdr:rowOff>143763</xdr:rowOff>
    </xdr:to>
    <xdr:sp macro="" textlink="">
      <xdr:nvSpPr>
        <xdr:cNvPr id="361" name="楕円 360">
          <a:extLst>
            <a:ext uri="{FF2B5EF4-FFF2-40B4-BE49-F238E27FC236}">
              <a16:creationId xmlns:a16="http://schemas.microsoft.com/office/drawing/2014/main" id="{6CFEC40B-2961-4D07-9DC9-0BD0D4DF14B2}"/>
            </a:ext>
          </a:extLst>
        </xdr:cNvPr>
        <xdr:cNvSpPr/>
      </xdr:nvSpPr>
      <xdr:spPr>
        <a:xfrm>
          <a:off x="9192260" y="1429156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128540</xdr:rowOff>
    </xdr:from>
    <xdr:ext cx="469744" cy="259045"/>
    <xdr:sp macro="" textlink="">
      <xdr:nvSpPr>
        <xdr:cNvPr id="362" name="【福祉施設】&#10;一人当たり面積該当値テキスト">
          <a:extLst>
            <a:ext uri="{FF2B5EF4-FFF2-40B4-BE49-F238E27FC236}">
              <a16:creationId xmlns:a16="http://schemas.microsoft.com/office/drawing/2014/main" id="{4DB639DE-C7B7-420A-A830-6B38F6549DD9}"/>
            </a:ext>
          </a:extLst>
        </xdr:cNvPr>
        <xdr:cNvSpPr txBox="1"/>
      </xdr:nvSpPr>
      <xdr:spPr>
        <a:xfrm>
          <a:off x="9258300" y="1421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33020</xdr:rowOff>
    </xdr:from>
    <xdr:to>
      <xdr:col>50</xdr:col>
      <xdr:colOff>165100</xdr:colOff>
      <xdr:row>85</xdr:row>
      <xdr:rowOff>134620</xdr:rowOff>
    </xdr:to>
    <xdr:sp macro="" textlink="">
      <xdr:nvSpPr>
        <xdr:cNvPr id="363" name="楕円 362">
          <a:extLst>
            <a:ext uri="{FF2B5EF4-FFF2-40B4-BE49-F238E27FC236}">
              <a16:creationId xmlns:a16="http://schemas.microsoft.com/office/drawing/2014/main" id="{42A7C308-C42A-4BB1-AA24-5302BBE2AD38}"/>
            </a:ext>
          </a:extLst>
        </xdr:cNvPr>
        <xdr:cNvSpPr/>
      </xdr:nvSpPr>
      <xdr:spPr>
        <a:xfrm>
          <a:off x="84455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83820</xdr:rowOff>
    </xdr:from>
    <xdr:to>
      <xdr:col>55</xdr:col>
      <xdr:colOff>0</xdr:colOff>
      <xdr:row>85</xdr:row>
      <xdr:rowOff>92963</xdr:rowOff>
    </xdr:to>
    <xdr:cxnSp macro="">
      <xdr:nvCxnSpPr>
        <xdr:cNvPr id="364" name="直線コネクタ 363">
          <a:extLst>
            <a:ext uri="{FF2B5EF4-FFF2-40B4-BE49-F238E27FC236}">
              <a16:creationId xmlns:a16="http://schemas.microsoft.com/office/drawing/2014/main" id="{490CA18E-AE1D-49B8-98B1-63FD6AF0E843}"/>
            </a:ext>
          </a:extLst>
        </xdr:cNvPr>
        <xdr:cNvCxnSpPr/>
      </xdr:nvCxnSpPr>
      <xdr:spPr>
        <a:xfrm>
          <a:off x="8496300" y="14333220"/>
          <a:ext cx="7239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35306</xdr:rowOff>
    </xdr:from>
    <xdr:to>
      <xdr:col>46</xdr:col>
      <xdr:colOff>38100</xdr:colOff>
      <xdr:row>85</xdr:row>
      <xdr:rowOff>136906</xdr:rowOff>
    </xdr:to>
    <xdr:sp macro="" textlink="">
      <xdr:nvSpPr>
        <xdr:cNvPr id="365" name="楕円 364">
          <a:extLst>
            <a:ext uri="{FF2B5EF4-FFF2-40B4-BE49-F238E27FC236}">
              <a16:creationId xmlns:a16="http://schemas.microsoft.com/office/drawing/2014/main" id="{44E49D8E-5620-43E7-85E6-41BBDDE438EB}"/>
            </a:ext>
          </a:extLst>
        </xdr:cNvPr>
        <xdr:cNvSpPr/>
      </xdr:nvSpPr>
      <xdr:spPr>
        <a:xfrm>
          <a:off x="7670800" y="1428470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83820</xdr:rowOff>
    </xdr:from>
    <xdr:to>
      <xdr:col>50</xdr:col>
      <xdr:colOff>114300</xdr:colOff>
      <xdr:row>85</xdr:row>
      <xdr:rowOff>86106</xdr:rowOff>
    </xdr:to>
    <xdr:cxnSp macro="">
      <xdr:nvCxnSpPr>
        <xdr:cNvPr id="366" name="直線コネクタ 365">
          <a:extLst>
            <a:ext uri="{FF2B5EF4-FFF2-40B4-BE49-F238E27FC236}">
              <a16:creationId xmlns:a16="http://schemas.microsoft.com/office/drawing/2014/main" id="{69A406B2-9FD0-4C16-AEA1-224D0CF16633}"/>
            </a:ext>
          </a:extLst>
        </xdr:cNvPr>
        <xdr:cNvCxnSpPr/>
      </xdr:nvCxnSpPr>
      <xdr:spPr>
        <a:xfrm flipV="1">
          <a:off x="7713980" y="14333220"/>
          <a:ext cx="7823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37592</xdr:rowOff>
    </xdr:from>
    <xdr:to>
      <xdr:col>41</xdr:col>
      <xdr:colOff>101600</xdr:colOff>
      <xdr:row>85</xdr:row>
      <xdr:rowOff>139192</xdr:rowOff>
    </xdr:to>
    <xdr:sp macro="" textlink="">
      <xdr:nvSpPr>
        <xdr:cNvPr id="367" name="楕円 366">
          <a:extLst>
            <a:ext uri="{FF2B5EF4-FFF2-40B4-BE49-F238E27FC236}">
              <a16:creationId xmlns:a16="http://schemas.microsoft.com/office/drawing/2014/main" id="{321F2940-3EC4-4E73-B9B1-F00B5B993709}"/>
            </a:ext>
          </a:extLst>
        </xdr:cNvPr>
        <xdr:cNvSpPr/>
      </xdr:nvSpPr>
      <xdr:spPr>
        <a:xfrm>
          <a:off x="6873240" y="1428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86106</xdr:rowOff>
    </xdr:from>
    <xdr:to>
      <xdr:col>45</xdr:col>
      <xdr:colOff>177800</xdr:colOff>
      <xdr:row>85</xdr:row>
      <xdr:rowOff>88392</xdr:rowOff>
    </xdr:to>
    <xdr:cxnSp macro="">
      <xdr:nvCxnSpPr>
        <xdr:cNvPr id="368" name="直線コネクタ 367">
          <a:extLst>
            <a:ext uri="{FF2B5EF4-FFF2-40B4-BE49-F238E27FC236}">
              <a16:creationId xmlns:a16="http://schemas.microsoft.com/office/drawing/2014/main" id="{41CAB686-E65E-47F5-B33B-A936444C69EF}"/>
            </a:ext>
          </a:extLst>
        </xdr:cNvPr>
        <xdr:cNvCxnSpPr/>
      </xdr:nvCxnSpPr>
      <xdr:spPr>
        <a:xfrm flipV="1">
          <a:off x="6924040" y="14335506"/>
          <a:ext cx="78994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37592</xdr:rowOff>
    </xdr:from>
    <xdr:to>
      <xdr:col>36</xdr:col>
      <xdr:colOff>165100</xdr:colOff>
      <xdr:row>85</xdr:row>
      <xdr:rowOff>139192</xdr:rowOff>
    </xdr:to>
    <xdr:sp macro="" textlink="">
      <xdr:nvSpPr>
        <xdr:cNvPr id="369" name="楕円 368">
          <a:extLst>
            <a:ext uri="{FF2B5EF4-FFF2-40B4-BE49-F238E27FC236}">
              <a16:creationId xmlns:a16="http://schemas.microsoft.com/office/drawing/2014/main" id="{21155732-B121-422A-8371-511DE84A1289}"/>
            </a:ext>
          </a:extLst>
        </xdr:cNvPr>
        <xdr:cNvSpPr/>
      </xdr:nvSpPr>
      <xdr:spPr>
        <a:xfrm>
          <a:off x="6098540" y="1428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88392</xdr:rowOff>
    </xdr:from>
    <xdr:to>
      <xdr:col>41</xdr:col>
      <xdr:colOff>50800</xdr:colOff>
      <xdr:row>85</xdr:row>
      <xdr:rowOff>88392</xdr:rowOff>
    </xdr:to>
    <xdr:cxnSp macro="">
      <xdr:nvCxnSpPr>
        <xdr:cNvPr id="370" name="直線コネクタ 369">
          <a:extLst>
            <a:ext uri="{FF2B5EF4-FFF2-40B4-BE49-F238E27FC236}">
              <a16:creationId xmlns:a16="http://schemas.microsoft.com/office/drawing/2014/main" id="{A24C6D7F-5337-4D4B-80D0-EC5F9F9A3CD0}"/>
            </a:ext>
          </a:extLst>
        </xdr:cNvPr>
        <xdr:cNvCxnSpPr/>
      </xdr:nvCxnSpPr>
      <xdr:spPr>
        <a:xfrm>
          <a:off x="6149340" y="14337792"/>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162577</xdr:rowOff>
    </xdr:from>
    <xdr:ext cx="469744" cy="259045"/>
    <xdr:sp macro="" textlink="">
      <xdr:nvSpPr>
        <xdr:cNvPr id="371" name="n_1aveValue【福祉施設】&#10;一人当たり面積">
          <a:extLst>
            <a:ext uri="{FF2B5EF4-FFF2-40B4-BE49-F238E27FC236}">
              <a16:creationId xmlns:a16="http://schemas.microsoft.com/office/drawing/2014/main" id="{1224BEA6-9422-4105-BB06-D7EB69D7E946}"/>
            </a:ext>
          </a:extLst>
        </xdr:cNvPr>
        <xdr:cNvSpPr txBox="1"/>
      </xdr:nvSpPr>
      <xdr:spPr>
        <a:xfrm>
          <a:off x="8271587" y="1390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162577</xdr:rowOff>
    </xdr:from>
    <xdr:ext cx="469744" cy="259045"/>
    <xdr:sp macro="" textlink="">
      <xdr:nvSpPr>
        <xdr:cNvPr id="372" name="n_2aveValue【福祉施設】&#10;一人当たり面積">
          <a:extLst>
            <a:ext uri="{FF2B5EF4-FFF2-40B4-BE49-F238E27FC236}">
              <a16:creationId xmlns:a16="http://schemas.microsoft.com/office/drawing/2014/main" id="{520ACA4A-BDF7-4D6E-B905-9EBAED37804F}"/>
            </a:ext>
          </a:extLst>
        </xdr:cNvPr>
        <xdr:cNvSpPr txBox="1"/>
      </xdr:nvSpPr>
      <xdr:spPr>
        <a:xfrm>
          <a:off x="7509587" y="1390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7129</xdr:rowOff>
    </xdr:from>
    <xdr:ext cx="469744" cy="259045"/>
    <xdr:sp macro="" textlink="">
      <xdr:nvSpPr>
        <xdr:cNvPr id="373" name="n_3aveValue【福祉施設】&#10;一人当たり面積">
          <a:extLst>
            <a:ext uri="{FF2B5EF4-FFF2-40B4-BE49-F238E27FC236}">
              <a16:creationId xmlns:a16="http://schemas.microsoft.com/office/drawing/2014/main" id="{0FAD88FC-3257-4B03-9E6E-64B1E66E072E}"/>
            </a:ext>
          </a:extLst>
        </xdr:cNvPr>
        <xdr:cNvSpPr txBox="1"/>
      </xdr:nvSpPr>
      <xdr:spPr>
        <a:xfrm>
          <a:off x="6712027" y="1392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4842</xdr:rowOff>
    </xdr:from>
    <xdr:ext cx="469744" cy="259045"/>
    <xdr:sp macro="" textlink="">
      <xdr:nvSpPr>
        <xdr:cNvPr id="374" name="n_4aveValue【福祉施設】&#10;一人当たり面積">
          <a:extLst>
            <a:ext uri="{FF2B5EF4-FFF2-40B4-BE49-F238E27FC236}">
              <a16:creationId xmlns:a16="http://schemas.microsoft.com/office/drawing/2014/main" id="{7FD1C0E7-6FE1-4763-939F-1A0A9F3AE40D}"/>
            </a:ext>
          </a:extLst>
        </xdr:cNvPr>
        <xdr:cNvSpPr txBox="1"/>
      </xdr:nvSpPr>
      <xdr:spPr>
        <a:xfrm>
          <a:off x="5937327" y="13918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125747</xdr:rowOff>
    </xdr:from>
    <xdr:ext cx="469744" cy="259045"/>
    <xdr:sp macro="" textlink="">
      <xdr:nvSpPr>
        <xdr:cNvPr id="375" name="n_1mainValue【福祉施設】&#10;一人当たり面積">
          <a:extLst>
            <a:ext uri="{FF2B5EF4-FFF2-40B4-BE49-F238E27FC236}">
              <a16:creationId xmlns:a16="http://schemas.microsoft.com/office/drawing/2014/main" id="{FE09F09D-0E24-4D50-B3D0-0BF36AB597DD}"/>
            </a:ext>
          </a:extLst>
        </xdr:cNvPr>
        <xdr:cNvSpPr txBox="1"/>
      </xdr:nvSpPr>
      <xdr:spPr>
        <a:xfrm>
          <a:off x="8271587" y="143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128033</xdr:rowOff>
    </xdr:from>
    <xdr:ext cx="469744" cy="259045"/>
    <xdr:sp macro="" textlink="">
      <xdr:nvSpPr>
        <xdr:cNvPr id="376" name="n_2mainValue【福祉施設】&#10;一人当たり面積">
          <a:extLst>
            <a:ext uri="{FF2B5EF4-FFF2-40B4-BE49-F238E27FC236}">
              <a16:creationId xmlns:a16="http://schemas.microsoft.com/office/drawing/2014/main" id="{F6066E48-6473-4DD6-A43F-3445C0DBB8EA}"/>
            </a:ext>
          </a:extLst>
        </xdr:cNvPr>
        <xdr:cNvSpPr txBox="1"/>
      </xdr:nvSpPr>
      <xdr:spPr>
        <a:xfrm>
          <a:off x="7509587" y="14377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130319</xdr:rowOff>
    </xdr:from>
    <xdr:ext cx="469744" cy="259045"/>
    <xdr:sp macro="" textlink="">
      <xdr:nvSpPr>
        <xdr:cNvPr id="377" name="n_3mainValue【福祉施設】&#10;一人当たり面積">
          <a:extLst>
            <a:ext uri="{FF2B5EF4-FFF2-40B4-BE49-F238E27FC236}">
              <a16:creationId xmlns:a16="http://schemas.microsoft.com/office/drawing/2014/main" id="{DC9991C3-736F-4BC0-A21B-2401D73D9889}"/>
            </a:ext>
          </a:extLst>
        </xdr:cNvPr>
        <xdr:cNvSpPr txBox="1"/>
      </xdr:nvSpPr>
      <xdr:spPr>
        <a:xfrm>
          <a:off x="6712027" y="1437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130319</xdr:rowOff>
    </xdr:from>
    <xdr:ext cx="469744" cy="259045"/>
    <xdr:sp macro="" textlink="">
      <xdr:nvSpPr>
        <xdr:cNvPr id="378" name="n_4mainValue【福祉施設】&#10;一人当たり面積">
          <a:extLst>
            <a:ext uri="{FF2B5EF4-FFF2-40B4-BE49-F238E27FC236}">
              <a16:creationId xmlns:a16="http://schemas.microsoft.com/office/drawing/2014/main" id="{5B7D4299-74AD-4641-AEF1-7EE5919589EE}"/>
            </a:ext>
          </a:extLst>
        </xdr:cNvPr>
        <xdr:cNvSpPr txBox="1"/>
      </xdr:nvSpPr>
      <xdr:spPr>
        <a:xfrm>
          <a:off x="5937327" y="1437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A026583E-64EC-4A0A-8D62-A568F68BED83}"/>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5A298F97-FBF7-4A6D-ABDB-381460D1D91E}"/>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3D8CE8EF-4B8B-460F-9C40-32E5544D4935}"/>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29D3446E-F7C3-4992-9740-522888E1373E}"/>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360C0A96-579D-445E-B684-078E18E40A2F}"/>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E3B783D-E7E4-49D9-B17A-A45D0D0641DA}"/>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E76F41C0-BA58-403D-B2D8-2B43A9AD0114}"/>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4F10C14C-BDBB-48D2-8424-4F64ADA2F888}"/>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27E52AB1-645D-4799-8E4D-AA9D9BC16BAF}"/>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FB7AD932-3111-49D1-BA93-B87E5884C36C}"/>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92C1BB49-DD6C-4550-889B-6A58DCAA9069}"/>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FBAD9507-3444-4A87-8C9B-0C2DEEE208AC}"/>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4AF4D2A5-FB20-4C59-B624-C06686136301}"/>
            </a:ext>
          </a:extLst>
        </xdr:cNvPr>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80280C8D-72BF-4630-BBFF-6DAF3247FF4D}"/>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93447961-15E8-4138-8078-F2CCBBB64476}"/>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E4A08A52-2608-4ADF-9552-CEDE7B1017E7}"/>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A3A7E92D-E54B-41EF-A1CA-03E6A20AE2D6}"/>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EABE9637-B3A9-4774-AE16-317306E44E66}"/>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1A41C710-1418-46C2-9312-96A0C5EC3A0F}"/>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207BD8E3-84D6-4473-83FF-81319F35C104}"/>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E718C07E-A807-446C-B844-DEF7FA89423C}"/>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9D692290-D0AD-4CFA-BC4E-DFDC47B7ED32}"/>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81461261-A108-4F9B-8624-9D4370158007}"/>
            </a:ext>
          </a:extLst>
        </xdr:cNvPr>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4601888B-C6DB-4509-B4D2-0A1BE6D91DD1}"/>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B55FBDE5-CF9E-46EA-A9FB-A257A7879AC4}"/>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136616</xdr:rowOff>
    </xdr:from>
    <xdr:to>
      <xdr:col>24</xdr:col>
      <xdr:colOff>62865</xdr:colOff>
      <xdr:row>109</xdr:row>
      <xdr:rowOff>35379</xdr:rowOff>
    </xdr:to>
    <xdr:cxnSp macro="">
      <xdr:nvCxnSpPr>
        <xdr:cNvPr id="404" name="直線コネクタ 403">
          <a:extLst>
            <a:ext uri="{FF2B5EF4-FFF2-40B4-BE49-F238E27FC236}">
              <a16:creationId xmlns:a16="http://schemas.microsoft.com/office/drawing/2014/main" id="{8B2746C9-E6F6-4599-AFA2-26A876892916}"/>
            </a:ext>
          </a:extLst>
        </xdr:cNvPr>
        <xdr:cNvCxnSpPr/>
      </xdr:nvCxnSpPr>
      <xdr:spPr>
        <a:xfrm flipV="1">
          <a:off x="4086225" y="16900616"/>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a:extLst>
            <a:ext uri="{FF2B5EF4-FFF2-40B4-BE49-F238E27FC236}">
              <a16:creationId xmlns:a16="http://schemas.microsoft.com/office/drawing/2014/main" id="{D5F665B1-5192-4DA0-80F6-A07F2A5C42AF}"/>
            </a:ext>
          </a:extLst>
        </xdr:cNvPr>
        <xdr:cNvSpPr txBox="1"/>
      </xdr:nvSpPr>
      <xdr:spPr>
        <a:xfrm>
          <a:off x="412496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a:extLst>
            <a:ext uri="{FF2B5EF4-FFF2-40B4-BE49-F238E27FC236}">
              <a16:creationId xmlns:a16="http://schemas.microsoft.com/office/drawing/2014/main" id="{D5D1570B-209A-47D6-80B9-649760C46F0D}"/>
            </a:ext>
          </a:extLst>
        </xdr:cNvPr>
        <xdr:cNvCxnSpPr/>
      </xdr:nvCxnSpPr>
      <xdr:spPr>
        <a:xfrm>
          <a:off x="402082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83293</xdr:rowOff>
    </xdr:from>
    <xdr:ext cx="405111" cy="259045"/>
    <xdr:sp macro="" textlink="">
      <xdr:nvSpPr>
        <xdr:cNvPr id="407" name="【市民会館】&#10;有形固定資産減価償却率最大値テキスト">
          <a:extLst>
            <a:ext uri="{FF2B5EF4-FFF2-40B4-BE49-F238E27FC236}">
              <a16:creationId xmlns:a16="http://schemas.microsoft.com/office/drawing/2014/main" id="{0D5B8009-467E-4588-8429-4FD979BD748C}"/>
            </a:ext>
          </a:extLst>
        </xdr:cNvPr>
        <xdr:cNvSpPr txBox="1"/>
      </xdr:nvSpPr>
      <xdr:spPr>
        <a:xfrm>
          <a:off x="4124960" y="16679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136616</xdr:rowOff>
    </xdr:from>
    <xdr:to>
      <xdr:col>24</xdr:col>
      <xdr:colOff>152400</xdr:colOff>
      <xdr:row>100</xdr:row>
      <xdr:rowOff>136616</xdr:rowOff>
    </xdr:to>
    <xdr:cxnSp macro="">
      <xdr:nvCxnSpPr>
        <xdr:cNvPr id="408" name="直線コネクタ 407">
          <a:extLst>
            <a:ext uri="{FF2B5EF4-FFF2-40B4-BE49-F238E27FC236}">
              <a16:creationId xmlns:a16="http://schemas.microsoft.com/office/drawing/2014/main" id="{D62DE870-DBDE-40B0-87E5-CB3AEDF724E7}"/>
            </a:ext>
          </a:extLst>
        </xdr:cNvPr>
        <xdr:cNvCxnSpPr/>
      </xdr:nvCxnSpPr>
      <xdr:spPr>
        <a:xfrm>
          <a:off x="4020820" y="169006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139716</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AC5D40FC-539F-4C09-B2C8-B62C37BE5C0A}"/>
            </a:ext>
          </a:extLst>
        </xdr:cNvPr>
        <xdr:cNvSpPr txBox="1"/>
      </xdr:nvSpPr>
      <xdr:spPr>
        <a:xfrm>
          <a:off x="4124960" y="174066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116839</xdr:rowOff>
    </xdr:from>
    <xdr:to>
      <xdr:col>24</xdr:col>
      <xdr:colOff>114300</xdr:colOff>
      <xdr:row>105</xdr:row>
      <xdr:rowOff>46989</xdr:rowOff>
    </xdr:to>
    <xdr:sp macro="" textlink="">
      <xdr:nvSpPr>
        <xdr:cNvPr id="410" name="フローチャート: 判断 409">
          <a:extLst>
            <a:ext uri="{FF2B5EF4-FFF2-40B4-BE49-F238E27FC236}">
              <a16:creationId xmlns:a16="http://schemas.microsoft.com/office/drawing/2014/main" id="{C248F827-87BD-43E7-A0CF-75329D64ABDB}"/>
            </a:ext>
          </a:extLst>
        </xdr:cNvPr>
        <xdr:cNvSpPr/>
      </xdr:nvSpPr>
      <xdr:spPr>
        <a:xfrm>
          <a:off x="4036060" y="175513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411" name="フローチャート: 判断 410">
          <a:extLst>
            <a:ext uri="{FF2B5EF4-FFF2-40B4-BE49-F238E27FC236}">
              <a16:creationId xmlns:a16="http://schemas.microsoft.com/office/drawing/2014/main" id="{6574C72C-A568-44C6-A754-9C6948447EC3}"/>
            </a:ext>
          </a:extLst>
        </xdr:cNvPr>
        <xdr:cNvSpPr/>
      </xdr:nvSpPr>
      <xdr:spPr>
        <a:xfrm>
          <a:off x="3312160" y="1746975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412" name="フローチャート: 判断 411">
          <a:extLst>
            <a:ext uri="{FF2B5EF4-FFF2-40B4-BE49-F238E27FC236}">
              <a16:creationId xmlns:a16="http://schemas.microsoft.com/office/drawing/2014/main" id="{D47649B9-B5AF-477B-B939-EEF3FCF292B0}"/>
            </a:ext>
          </a:extLst>
        </xdr:cNvPr>
        <xdr:cNvSpPr/>
      </xdr:nvSpPr>
      <xdr:spPr>
        <a:xfrm>
          <a:off x="2514600" y="1745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71120</xdr:rowOff>
    </xdr:from>
    <xdr:to>
      <xdr:col>10</xdr:col>
      <xdr:colOff>165100</xdr:colOff>
      <xdr:row>105</xdr:row>
      <xdr:rowOff>1270</xdr:rowOff>
    </xdr:to>
    <xdr:sp macro="" textlink="">
      <xdr:nvSpPr>
        <xdr:cNvPr id="413" name="フローチャート: 判断 412">
          <a:extLst>
            <a:ext uri="{FF2B5EF4-FFF2-40B4-BE49-F238E27FC236}">
              <a16:creationId xmlns:a16="http://schemas.microsoft.com/office/drawing/2014/main" id="{45DD174D-F0BD-4EC4-B43B-4918BF1DCF0A}"/>
            </a:ext>
          </a:extLst>
        </xdr:cNvPr>
        <xdr:cNvSpPr/>
      </xdr:nvSpPr>
      <xdr:spPr>
        <a:xfrm>
          <a:off x="1739900" y="17505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9071</xdr:rowOff>
    </xdr:from>
    <xdr:to>
      <xdr:col>6</xdr:col>
      <xdr:colOff>38100</xdr:colOff>
      <xdr:row>104</xdr:row>
      <xdr:rowOff>110671</xdr:rowOff>
    </xdr:to>
    <xdr:sp macro="" textlink="">
      <xdr:nvSpPr>
        <xdr:cNvPr id="414" name="フローチャート: 判断 413">
          <a:extLst>
            <a:ext uri="{FF2B5EF4-FFF2-40B4-BE49-F238E27FC236}">
              <a16:creationId xmlns:a16="http://schemas.microsoft.com/office/drawing/2014/main" id="{0C4A346C-754E-492B-82F3-3D278132E5FB}"/>
            </a:ext>
          </a:extLst>
        </xdr:cNvPr>
        <xdr:cNvSpPr/>
      </xdr:nvSpPr>
      <xdr:spPr>
        <a:xfrm>
          <a:off x="965200" y="1744363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FB1E5481-4160-4BE9-89CD-8680E6F3918C}"/>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F5A9B173-857B-4F99-AEFF-17065BBC385D}"/>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86AAD991-AD26-41EB-A24C-DC71C2D61B4B}"/>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6F16E0A0-2448-4CB9-82D9-C39C09766B2A}"/>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9B1A74A7-5042-40E3-A825-D73FBC859424}"/>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138068</xdr:rowOff>
    </xdr:from>
    <xdr:to>
      <xdr:col>24</xdr:col>
      <xdr:colOff>114300</xdr:colOff>
      <xdr:row>106</xdr:row>
      <xdr:rowOff>68218</xdr:rowOff>
    </xdr:to>
    <xdr:sp macro="" textlink="">
      <xdr:nvSpPr>
        <xdr:cNvPr id="420" name="楕円 419">
          <a:extLst>
            <a:ext uri="{FF2B5EF4-FFF2-40B4-BE49-F238E27FC236}">
              <a16:creationId xmlns:a16="http://schemas.microsoft.com/office/drawing/2014/main" id="{BDAD075A-A6F8-49B8-A8A8-7E2554A4DDA2}"/>
            </a:ext>
          </a:extLst>
        </xdr:cNvPr>
        <xdr:cNvSpPr/>
      </xdr:nvSpPr>
      <xdr:spPr>
        <a:xfrm>
          <a:off x="4036060" y="177402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116495</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E3495988-A150-4C21-BDB7-009333931FDC}"/>
            </a:ext>
          </a:extLst>
        </xdr:cNvPr>
        <xdr:cNvSpPr txBox="1"/>
      </xdr:nvSpPr>
      <xdr:spPr>
        <a:xfrm>
          <a:off x="4124960" y="1771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98879</xdr:rowOff>
    </xdr:from>
    <xdr:to>
      <xdr:col>20</xdr:col>
      <xdr:colOff>38100</xdr:colOff>
      <xdr:row>106</xdr:row>
      <xdr:rowOff>29029</xdr:rowOff>
    </xdr:to>
    <xdr:sp macro="" textlink="">
      <xdr:nvSpPr>
        <xdr:cNvPr id="422" name="楕円 421">
          <a:extLst>
            <a:ext uri="{FF2B5EF4-FFF2-40B4-BE49-F238E27FC236}">
              <a16:creationId xmlns:a16="http://schemas.microsoft.com/office/drawing/2014/main" id="{4431222E-C12C-489C-AB87-B60438544EDA}"/>
            </a:ext>
          </a:extLst>
        </xdr:cNvPr>
        <xdr:cNvSpPr/>
      </xdr:nvSpPr>
      <xdr:spPr>
        <a:xfrm>
          <a:off x="3312160" y="1770107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149679</xdr:rowOff>
    </xdr:from>
    <xdr:to>
      <xdr:col>24</xdr:col>
      <xdr:colOff>63500</xdr:colOff>
      <xdr:row>106</xdr:row>
      <xdr:rowOff>17418</xdr:rowOff>
    </xdr:to>
    <xdr:cxnSp macro="">
      <xdr:nvCxnSpPr>
        <xdr:cNvPr id="423" name="直線コネクタ 422">
          <a:extLst>
            <a:ext uri="{FF2B5EF4-FFF2-40B4-BE49-F238E27FC236}">
              <a16:creationId xmlns:a16="http://schemas.microsoft.com/office/drawing/2014/main" id="{3B329758-4DDD-46F5-BA0C-FC00E78D3CF3}"/>
            </a:ext>
          </a:extLst>
        </xdr:cNvPr>
        <xdr:cNvCxnSpPr/>
      </xdr:nvCxnSpPr>
      <xdr:spPr>
        <a:xfrm>
          <a:off x="3355340" y="17751879"/>
          <a:ext cx="731520" cy="3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64588</xdr:rowOff>
    </xdr:from>
    <xdr:to>
      <xdr:col>15</xdr:col>
      <xdr:colOff>101600</xdr:colOff>
      <xdr:row>105</xdr:row>
      <xdr:rowOff>166188</xdr:rowOff>
    </xdr:to>
    <xdr:sp macro="" textlink="">
      <xdr:nvSpPr>
        <xdr:cNvPr id="424" name="楕円 423">
          <a:extLst>
            <a:ext uri="{FF2B5EF4-FFF2-40B4-BE49-F238E27FC236}">
              <a16:creationId xmlns:a16="http://schemas.microsoft.com/office/drawing/2014/main" id="{518E6021-07D0-4966-8839-EB885194CA1A}"/>
            </a:ext>
          </a:extLst>
        </xdr:cNvPr>
        <xdr:cNvSpPr/>
      </xdr:nvSpPr>
      <xdr:spPr>
        <a:xfrm>
          <a:off x="2514600" y="1766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115388</xdr:rowOff>
    </xdr:from>
    <xdr:to>
      <xdr:col>19</xdr:col>
      <xdr:colOff>177800</xdr:colOff>
      <xdr:row>105</xdr:row>
      <xdr:rowOff>149679</xdr:rowOff>
    </xdr:to>
    <xdr:cxnSp macro="">
      <xdr:nvCxnSpPr>
        <xdr:cNvPr id="425" name="直線コネクタ 424">
          <a:extLst>
            <a:ext uri="{FF2B5EF4-FFF2-40B4-BE49-F238E27FC236}">
              <a16:creationId xmlns:a16="http://schemas.microsoft.com/office/drawing/2014/main" id="{0BDA4041-874A-43D9-8346-78D39E73A194}"/>
            </a:ext>
          </a:extLst>
        </xdr:cNvPr>
        <xdr:cNvCxnSpPr/>
      </xdr:nvCxnSpPr>
      <xdr:spPr>
        <a:xfrm>
          <a:off x="2565400" y="17717588"/>
          <a:ext cx="78994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58057</xdr:rowOff>
    </xdr:from>
    <xdr:to>
      <xdr:col>10</xdr:col>
      <xdr:colOff>165100</xdr:colOff>
      <xdr:row>105</xdr:row>
      <xdr:rowOff>159657</xdr:rowOff>
    </xdr:to>
    <xdr:sp macro="" textlink="">
      <xdr:nvSpPr>
        <xdr:cNvPr id="426" name="楕円 425">
          <a:extLst>
            <a:ext uri="{FF2B5EF4-FFF2-40B4-BE49-F238E27FC236}">
              <a16:creationId xmlns:a16="http://schemas.microsoft.com/office/drawing/2014/main" id="{26CBAA1E-D627-479D-A4CB-C4D7697B3E27}"/>
            </a:ext>
          </a:extLst>
        </xdr:cNvPr>
        <xdr:cNvSpPr/>
      </xdr:nvSpPr>
      <xdr:spPr>
        <a:xfrm>
          <a:off x="1739900" y="176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108857</xdr:rowOff>
    </xdr:from>
    <xdr:to>
      <xdr:col>15</xdr:col>
      <xdr:colOff>50800</xdr:colOff>
      <xdr:row>105</xdr:row>
      <xdr:rowOff>115388</xdr:rowOff>
    </xdr:to>
    <xdr:cxnSp macro="">
      <xdr:nvCxnSpPr>
        <xdr:cNvPr id="427" name="直線コネクタ 426">
          <a:extLst>
            <a:ext uri="{FF2B5EF4-FFF2-40B4-BE49-F238E27FC236}">
              <a16:creationId xmlns:a16="http://schemas.microsoft.com/office/drawing/2014/main" id="{8ABF93A6-9D8F-4DEA-A67C-865638B920DE}"/>
            </a:ext>
          </a:extLst>
        </xdr:cNvPr>
        <xdr:cNvCxnSpPr/>
      </xdr:nvCxnSpPr>
      <xdr:spPr>
        <a:xfrm>
          <a:off x="1790700" y="17711057"/>
          <a:ext cx="7747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25400</xdr:rowOff>
    </xdr:from>
    <xdr:to>
      <xdr:col>6</xdr:col>
      <xdr:colOff>38100</xdr:colOff>
      <xdr:row>105</xdr:row>
      <xdr:rowOff>127000</xdr:rowOff>
    </xdr:to>
    <xdr:sp macro="" textlink="">
      <xdr:nvSpPr>
        <xdr:cNvPr id="428" name="楕円 427">
          <a:extLst>
            <a:ext uri="{FF2B5EF4-FFF2-40B4-BE49-F238E27FC236}">
              <a16:creationId xmlns:a16="http://schemas.microsoft.com/office/drawing/2014/main" id="{1E7EB85C-0E28-44A3-AFD5-080959E04863}"/>
            </a:ext>
          </a:extLst>
        </xdr:cNvPr>
        <xdr:cNvSpPr/>
      </xdr:nvSpPr>
      <xdr:spPr>
        <a:xfrm>
          <a:off x="965200" y="176276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76200</xdr:rowOff>
    </xdr:from>
    <xdr:to>
      <xdr:col>10</xdr:col>
      <xdr:colOff>114300</xdr:colOff>
      <xdr:row>105</xdr:row>
      <xdr:rowOff>108857</xdr:rowOff>
    </xdr:to>
    <xdr:cxnSp macro="">
      <xdr:nvCxnSpPr>
        <xdr:cNvPr id="429" name="直線コネクタ 428">
          <a:extLst>
            <a:ext uri="{FF2B5EF4-FFF2-40B4-BE49-F238E27FC236}">
              <a16:creationId xmlns:a16="http://schemas.microsoft.com/office/drawing/2014/main" id="{69FF0C6D-56E8-4C22-8201-CA49A91D8A42}"/>
            </a:ext>
          </a:extLst>
        </xdr:cNvPr>
        <xdr:cNvCxnSpPr/>
      </xdr:nvCxnSpPr>
      <xdr:spPr>
        <a:xfrm>
          <a:off x="1008380" y="17678400"/>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153325</xdr:rowOff>
    </xdr:from>
    <xdr:ext cx="405111" cy="259045"/>
    <xdr:sp macro="" textlink="">
      <xdr:nvSpPr>
        <xdr:cNvPr id="430" name="n_1aveValue【市民会館】&#10;有形固定資産減価償却率">
          <a:extLst>
            <a:ext uri="{FF2B5EF4-FFF2-40B4-BE49-F238E27FC236}">
              <a16:creationId xmlns:a16="http://schemas.microsoft.com/office/drawing/2014/main" id="{50B5DD26-386C-4071-88CC-3CFADA7BCD09}"/>
            </a:ext>
          </a:extLst>
        </xdr:cNvPr>
        <xdr:cNvSpPr txBox="1"/>
      </xdr:nvSpPr>
      <xdr:spPr>
        <a:xfrm>
          <a:off x="3170564" y="17252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431" name="n_2aveValue【市民会館】&#10;有形固定資産減価償却率">
          <a:extLst>
            <a:ext uri="{FF2B5EF4-FFF2-40B4-BE49-F238E27FC236}">
              <a16:creationId xmlns:a16="http://schemas.microsoft.com/office/drawing/2014/main" id="{1686EC33-6F09-462A-A8B0-404337AF8A99}"/>
            </a:ext>
          </a:extLst>
        </xdr:cNvPr>
        <xdr:cNvSpPr txBox="1"/>
      </xdr:nvSpPr>
      <xdr:spPr>
        <a:xfrm>
          <a:off x="2385704" y="17233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17797</xdr:rowOff>
    </xdr:from>
    <xdr:ext cx="405111" cy="259045"/>
    <xdr:sp macro="" textlink="">
      <xdr:nvSpPr>
        <xdr:cNvPr id="432" name="n_3aveValue【市民会館】&#10;有形固定資産減価償却率">
          <a:extLst>
            <a:ext uri="{FF2B5EF4-FFF2-40B4-BE49-F238E27FC236}">
              <a16:creationId xmlns:a16="http://schemas.microsoft.com/office/drawing/2014/main" id="{5B71B43D-6D1E-48C8-9D52-C9FCA44259CC}"/>
            </a:ext>
          </a:extLst>
        </xdr:cNvPr>
        <xdr:cNvSpPr txBox="1"/>
      </xdr:nvSpPr>
      <xdr:spPr>
        <a:xfrm>
          <a:off x="1611004" y="1728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127198</xdr:rowOff>
    </xdr:from>
    <xdr:ext cx="405111" cy="259045"/>
    <xdr:sp macro="" textlink="">
      <xdr:nvSpPr>
        <xdr:cNvPr id="433" name="n_4aveValue【市民会館】&#10;有形固定資産減価償却率">
          <a:extLst>
            <a:ext uri="{FF2B5EF4-FFF2-40B4-BE49-F238E27FC236}">
              <a16:creationId xmlns:a16="http://schemas.microsoft.com/office/drawing/2014/main" id="{E6B031A5-1C52-4D03-8D8F-18B3C4925A99}"/>
            </a:ext>
          </a:extLst>
        </xdr:cNvPr>
        <xdr:cNvSpPr txBox="1"/>
      </xdr:nvSpPr>
      <xdr:spPr>
        <a:xfrm>
          <a:off x="836304" y="17226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20156</xdr:rowOff>
    </xdr:from>
    <xdr:ext cx="405111" cy="259045"/>
    <xdr:sp macro="" textlink="">
      <xdr:nvSpPr>
        <xdr:cNvPr id="434" name="n_1mainValue【市民会館】&#10;有形固定資産減価償却率">
          <a:extLst>
            <a:ext uri="{FF2B5EF4-FFF2-40B4-BE49-F238E27FC236}">
              <a16:creationId xmlns:a16="http://schemas.microsoft.com/office/drawing/2014/main" id="{C31360DC-B955-49F8-839E-FC3311C02F6B}"/>
            </a:ext>
          </a:extLst>
        </xdr:cNvPr>
        <xdr:cNvSpPr txBox="1"/>
      </xdr:nvSpPr>
      <xdr:spPr>
        <a:xfrm>
          <a:off x="3170564" y="17789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157315</xdr:rowOff>
    </xdr:from>
    <xdr:ext cx="405111" cy="259045"/>
    <xdr:sp macro="" textlink="">
      <xdr:nvSpPr>
        <xdr:cNvPr id="435" name="n_2mainValue【市民会館】&#10;有形固定資産減価償却率">
          <a:extLst>
            <a:ext uri="{FF2B5EF4-FFF2-40B4-BE49-F238E27FC236}">
              <a16:creationId xmlns:a16="http://schemas.microsoft.com/office/drawing/2014/main" id="{DCFA9695-BC5D-45F2-8051-FB1D37B66C48}"/>
            </a:ext>
          </a:extLst>
        </xdr:cNvPr>
        <xdr:cNvSpPr txBox="1"/>
      </xdr:nvSpPr>
      <xdr:spPr>
        <a:xfrm>
          <a:off x="2385704" y="1775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150784</xdr:rowOff>
    </xdr:from>
    <xdr:ext cx="405111" cy="259045"/>
    <xdr:sp macro="" textlink="">
      <xdr:nvSpPr>
        <xdr:cNvPr id="436" name="n_3mainValue【市民会館】&#10;有形固定資産減価償却率">
          <a:extLst>
            <a:ext uri="{FF2B5EF4-FFF2-40B4-BE49-F238E27FC236}">
              <a16:creationId xmlns:a16="http://schemas.microsoft.com/office/drawing/2014/main" id="{984F87E1-D82A-4B77-9EE6-CF39919304CC}"/>
            </a:ext>
          </a:extLst>
        </xdr:cNvPr>
        <xdr:cNvSpPr txBox="1"/>
      </xdr:nvSpPr>
      <xdr:spPr>
        <a:xfrm>
          <a:off x="1611004" y="1775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118127</xdr:rowOff>
    </xdr:from>
    <xdr:ext cx="405111" cy="259045"/>
    <xdr:sp macro="" textlink="">
      <xdr:nvSpPr>
        <xdr:cNvPr id="437" name="n_4mainValue【市民会館】&#10;有形固定資産減価償却率">
          <a:extLst>
            <a:ext uri="{FF2B5EF4-FFF2-40B4-BE49-F238E27FC236}">
              <a16:creationId xmlns:a16="http://schemas.microsoft.com/office/drawing/2014/main" id="{E509C77A-C753-4A9C-AAE4-A1C88A45DA69}"/>
            </a:ext>
          </a:extLst>
        </xdr:cNvPr>
        <xdr:cNvSpPr txBox="1"/>
      </xdr:nvSpPr>
      <xdr:spPr>
        <a:xfrm>
          <a:off x="836304" y="1772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83CF9D8F-9C1F-4FCC-AB1D-2C88DF821528}"/>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E8B79105-E2F5-4498-8FAF-9B58AB60326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EBA5476D-2150-434A-9724-9B47B8AD0785}"/>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E7A2D90F-C9AB-433C-981F-387AEFB86F58}"/>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F266B446-33C2-419A-AB1D-34014C469E23}"/>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FEFFDFBB-EA88-414B-872B-4B716D3DCCC2}"/>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C4C054A6-DB9E-41DC-B2D2-B2E025E6C6D8}"/>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83D20FCD-EBC6-4AE4-8725-A5BE9FC3E744}"/>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591D4EB1-7503-4FFC-B1C9-A35E62676459}"/>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125145CE-2982-484C-AD93-A1323D0E6BB1}"/>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C777C134-98A3-4E88-B57C-CAA11CA76AA2}"/>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04450430-E208-4A7A-BBC3-83191BE5233E}"/>
            </a:ext>
          </a:extLst>
        </xdr:cNvPr>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5C5E5854-7D5E-4FD8-BE89-E697F6C78363}"/>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FDDF61ED-417E-48C6-B495-C18305CFB23D}"/>
            </a:ext>
          </a:extLst>
        </xdr:cNvPr>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11BC84A2-9636-4BA4-9EFC-C426FE8DFBC6}"/>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7D88B40A-D2E1-47B3-8872-66CE2C5FA8A8}"/>
            </a:ext>
          </a:extLst>
        </xdr:cNvPr>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1F06B08E-CFFE-4865-BB08-B93550EB0AE6}"/>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29BEC7F1-ADD0-46A4-B71E-0DDCE2F1DF5A}"/>
            </a:ext>
          </a:extLst>
        </xdr:cNvPr>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D5DADFAC-9124-478E-A368-768FEF2D169D}"/>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6A52E0AE-6069-4C3D-B341-826ED1E956DF}"/>
            </a:ext>
          </a:extLst>
        </xdr:cNvPr>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0BF8591D-5D43-4E40-A23D-9A98CA7076E6}"/>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B27FD95E-BCA1-4B93-854F-E9FA52FCF9EB}"/>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29B136AE-31A9-47FE-BCC8-A5CDA57A8222}"/>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148589</xdr:rowOff>
    </xdr:from>
    <xdr:to>
      <xdr:col>54</xdr:col>
      <xdr:colOff>189865</xdr:colOff>
      <xdr:row>108</xdr:row>
      <xdr:rowOff>83820</xdr:rowOff>
    </xdr:to>
    <xdr:cxnSp macro="">
      <xdr:nvCxnSpPr>
        <xdr:cNvPr id="461" name="直線コネクタ 460">
          <a:extLst>
            <a:ext uri="{FF2B5EF4-FFF2-40B4-BE49-F238E27FC236}">
              <a16:creationId xmlns:a16="http://schemas.microsoft.com/office/drawing/2014/main" id="{01DE39A2-384B-4466-B5A3-8DC10C3AEF05}"/>
            </a:ext>
          </a:extLst>
        </xdr:cNvPr>
        <xdr:cNvCxnSpPr/>
      </xdr:nvCxnSpPr>
      <xdr:spPr>
        <a:xfrm flipV="1">
          <a:off x="9219565" y="16744949"/>
          <a:ext cx="0" cy="1443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87647</xdr:rowOff>
    </xdr:from>
    <xdr:ext cx="469744" cy="259045"/>
    <xdr:sp macro="" textlink="">
      <xdr:nvSpPr>
        <xdr:cNvPr id="462" name="【市民会館】&#10;一人当たり面積最小値テキスト">
          <a:extLst>
            <a:ext uri="{FF2B5EF4-FFF2-40B4-BE49-F238E27FC236}">
              <a16:creationId xmlns:a16="http://schemas.microsoft.com/office/drawing/2014/main" id="{B32AC78E-9495-46F0-AE2D-53F64BC1EB31}"/>
            </a:ext>
          </a:extLst>
        </xdr:cNvPr>
        <xdr:cNvSpPr txBox="1"/>
      </xdr:nvSpPr>
      <xdr:spPr>
        <a:xfrm>
          <a:off x="9258300" y="1819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83820</xdr:rowOff>
    </xdr:from>
    <xdr:to>
      <xdr:col>55</xdr:col>
      <xdr:colOff>88900</xdr:colOff>
      <xdr:row>108</xdr:row>
      <xdr:rowOff>83820</xdr:rowOff>
    </xdr:to>
    <xdr:cxnSp macro="">
      <xdr:nvCxnSpPr>
        <xdr:cNvPr id="463" name="直線コネクタ 462">
          <a:extLst>
            <a:ext uri="{FF2B5EF4-FFF2-40B4-BE49-F238E27FC236}">
              <a16:creationId xmlns:a16="http://schemas.microsoft.com/office/drawing/2014/main" id="{A7A91ADD-1306-4292-8A09-7DB38FB92CDD}"/>
            </a:ext>
          </a:extLst>
        </xdr:cNvPr>
        <xdr:cNvCxnSpPr/>
      </xdr:nvCxnSpPr>
      <xdr:spPr>
        <a:xfrm>
          <a:off x="9154160" y="181889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95266</xdr:rowOff>
    </xdr:from>
    <xdr:ext cx="469744" cy="259045"/>
    <xdr:sp macro="" textlink="">
      <xdr:nvSpPr>
        <xdr:cNvPr id="464" name="【市民会館】&#10;一人当たり面積最大値テキスト">
          <a:extLst>
            <a:ext uri="{FF2B5EF4-FFF2-40B4-BE49-F238E27FC236}">
              <a16:creationId xmlns:a16="http://schemas.microsoft.com/office/drawing/2014/main" id="{4866338C-544E-459B-8729-2C787FB16AE6}"/>
            </a:ext>
          </a:extLst>
        </xdr:cNvPr>
        <xdr:cNvSpPr txBox="1"/>
      </xdr:nvSpPr>
      <xdr:spPr>
        <a:xfrm>
          <a:off x="9258300" y="16523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148589</xdr:rowOff>
    </xdr:from>
    <xdr:to>
      <xdr:col>55</xdr:col>
      <xdr:colOff>88900</xdr:colOff>
      <xdr:row>99</xdr:row>
      <xdr:rowOff>148589</xdr:rowOff>
    </xdr:to>
    <xdr:cxnSp macro="">
      <xdr:nvCxnSpPr>
        <xdr:cNvPr id="465" name="直線コネクタ 464">
          <a:extLst>
            <a:ext uri="{FF2B5EF4-FFF2-40B4-BE49-F238E27FC236}">
              <a16:creationId xmlns:a16="http://schemas.microsoft.com/office/drawing/2014/main" id="{E8FBADC0-4E6A-48A8-9D83-6440CCC50186}"/>
            </a:ext>
          </a:extLst>
        </xdr:cNvPr>
        <xdr:cNvCxnSpPr/>
      </xdr:nvCxnSpPr>
      <xdr:spPr>
        <a:xfrm>
          <a:off x="9154160" y="167449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163847</xdr:rowOff>
    </xdr:from>
    <xdr:ext cx="469744" cy="259045"/>
    <xdr:sp macro="" textlink="">
      <xdr:nvSpPr>
        <xdr:cNvPr id="466" name="【市民会館】&#10;一人当たり面積平均値テキスト">
          <a:extLst>
            <a:ext uri="{FF2B5EF4-FFF2-40B4-BE49-F238E27FC236}">
              <a16:creationId xmlns:a16="http://schemas.microsoft.com/office/drawing/2014/main" id="{66254603-E8C2-4816-870E-AC05527F0921}"/>
            </a:ext>
          </a:extLst>
        </xdr:cNvPr>
        <xdr:cNvSpPr txBox="1"/>
      </xdr:nvSpPr>
      <xdr:spPr>
        <a:xfrm>
          <a:off x="9258300" y="17598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67" name="フローチャート: 判断 466">
          <a:extLst>
            <a:ext uri="{FF2B5EF4-FFF2-40B4-BE49-F238E27FC236}">
              <a16:creationId xmlns:a16="http://schemas.microsoft.com/office/drawing/2014/main" id="{B99D4412-F9E0-4EB9-8C55-95983B5E2066}"/>
            </a:ext>
          </a:extLst>
        </xdr:cNvPr>
        <xdr:cNvSpPr/>
      </xdr:nvSpPr>
      <xdr:spPr>
        <a:xfrm>
          <a:off x="9192260" y="176161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162561</xdr:rowOff>
    </xdr:from>
    <xdr:to>
      <xdr:col>50</xdr:col>
      <xdr:colOff>165100</xdr:colOff>
      <xdr:row>105</xdr:row>
      <xdr:rowOff>92711</xdr:rowOff>
    </xdr:to>
    <xdr:sp macro="" textlink="">
      <xdr:nvSpPr>
        <xdr:cNvPr id="468" name="フローチャート: 判断 467">
          <a:extLst>
            <a:ext uri="{FF2B5EF4-FFF2-40B4-BE49-F238E27FC236}">
              <a16:creationId xmlns:a16="http://schemas.microsoft.com/office/drawing/2014/main" id="{EA3D8989-3825-4AC2-B4C7-B0986811193A}"/>
            </a:ext>
          </a:extLst>
        </xdr:cNvPr>
        <xdr:cNvSpPr/>
      </xdr:nvSpPr>
      <xdr:spPr>
        <a:xfrm>
          <a:off x="8445500" y="175971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166370</xdr:rowOff>
    </xdr:from>
    <xdr:to>
      <xdr:col>46</xdr:col>
      <xdr:colOff>38100</xdr:colOff>
      <xdr:row>105</xdr:row>
      <xdr:rowOff>96520</xdr:rowOff>
    </xdr:to>
    <xdr:sp macro="" textlink="">
      <xdr:nvSpPr>
        <xdr:cNvPr id="469" name="フローチャート: 判断 468">
          <a:extLst>
            <a:ext uri="{FF2B5EF4-FFF2-40B4-BE49-F238E27FC236}">
              <a16:creationId xmlns:a16="http://schemas.microsoft.com/office/drawing/2014/main" id="{94FC315E-0FE8-4EEE-A5F4-311C5D621DF9}"/>
            </a:ext>
          </a:extLst>
        </xdr:cNvPr>
        <xdr:cNvSpPr/>
      </xdr:nvSpPr>
      <xdr:spPr>
        <a:xfrm>
          <a:off x="7670800" y="176009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71120</xdr:rowOff>
    </xdr:from>
    <xdr:to>
      <xdr:col>41</xdr:col>
      <xdr:colOff>101600</xdr:colOff>
      <xdr:row>106</xdr:row>
      <xdr:rowOff>1270</xdr:rowOff>
    </xdr:to>
    <xdr:sp macro="" textlink="">
      <xdr:nvSpPr>
        <xdr:cNvPr id="470" name="フローチャート: 判断 469">
          <a:extLst>
            <a:ext uri="{FF2B5EF4-FFF2-40B4-BE49-F238E27FC236}">
              <a16:creationId xmlns:a16="http://schemas.microsoft.com/office/drawing/2014/main" id="{EFAFFD0C-00C5-477D-B2B4-07818EF2CA93}"/>
            </a:ext>
          </a:extLst>
        </xdr:cNvPr>
        <xdr:cNvSpPr/>
      </xdr:nvSpPr>
      <xdr:spPr>
        <a:xfrm>
          <a:off x="6873240" y="176733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78739</xdr:rowOff>
    </xdr:from>
    <xdr:to>
      <xdr:col>36</xdr:col>
      <xdr:colOff>165100</xdr:colOff>
      <xdr:row>106</xdr:row>
      <xdr:rowOff>8889</xdr:rowOff>
    </xdr:to>
    <xdr:sp macro="" textlink="">
      <xdr:nvSpPr>
        <xdr:cNvPr id="471" name="フローチャート: 判断 470">
          <a:extLst>
            <a:ext uri="{FF2B5EF4-FFF2-40B4-BE49-F238E27FC236}">
              <a16:creationId xmlns:a16="http://schemas.microsoft.com/office/drawing/2014/main" id="{1712C585-93D5-458D-B549-FD8490904A54}"/>
            </a:ext>
          </a:extLst>
        </xdr:cNvPr>
        <xdr:cNvSpPr/>
      </xdr:nvSpPr>
      <xdr:spPr>
        <a:xfrm>
          <a:off x="6098540" y="176809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37A38EE2-F6B0-4485-950F-C6720FA87D51}"/>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851244A8-F342-4A13-802D-AB7F46C82CD7}"/>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FD9DB118-86A4-4B33-8181-D4F570286EF6}"/>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E71AD1FD-B744-454F-B29D-9F2E1EFB2CF1}"/>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327B3E94-CE4B-4C96-9FF1-680D49B59544}"/>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166370</xdr:rowOff>
    </xdr:from>
    <xdr:to>
      <xdr:col>55</xdr:col>
      <xdr:colOff>50800</xdr:colOff>
      <xdr:row>105</xdr:row>
      <xdr:rowOff>96520</xdr:rowOff>
    </xdr:to>
    <xdr:sp macro="" textlink="">
      <xdr:nvSpPr>
        <xdr:cNvPr id="477" name="楕円 476">
          <a:extLst>
            <a:ext uri="{FF2B5EF4-FFF2-40B4-BE49-F238E27FC236}">
              <a16:creationId xmlns:a16="http://schemas.microsoft.com/office/drawing/2014/main" id="{8736A05B-096A-4DF8-8FAC-CBE0D983C8C7}"/>
            </a:ext>
          </a:extLst>
        </xdr:cNvPr>
        <xdr:cNvSpPr/>
      </xdr:nvSpPr>
      <xdr:spPr>
        <a:xfrm>
          <a:off x="9192260" y="176009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17797</xdr:rowOff>
    </xdr:from>
    <xdr:ext cx="469744" cy="259045"/>
    <xdr:sp macro="" textlink="">
      <xdr:nvSpPr>
        <xdr:cNvPr id="478" name="【市民会館】&#10;一人当たり面積該当値テキスト">
          <a:extLst>
            <a:ext uri="{FF2B5EF4-FFF2-40B4-BE49-F238E27FC236}">
              <a16:creationId xmlns:a16="http://schemas.microsoft.com/office/drawing/2014/main" id="{A4BD0045-9192-4454-ADED-BA3505894845}"/>
            </a:ext>
          </a:extLst>
        </xdr:cNvPr>
        <xdr:cNvSpPr txBox="1"/>
      </xdr:nvSpPr>
      <xdr:spPr>
        <a:xfrm>
          <a:off x="9258300" y="1745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6350</xdr:rowOff>
    </xdr:from>
    <xdr:to>
      <xdr:col>50</xdr:col>
      <xdr:colOff>165100</xdr:colOff>
      <xdr:row>105</xdr:row>
      <xdr:rowOff>107950</xdr:rowOff>
    </xdr:to>
    <xdr:sp macro="" textlink="">
      <xdr:nvSpPr>
        <xdr:cNvPr id="479" name="楕円 478">
          <a:extLst>
            <a:ext uri="{FF2B5EF4-FFF2-40B4-BE49-F238E27FC236}">
              <a16:creationId xmlns:a16="http://schemas.microsoft.com/office/drawing/2014/main" id="{161B126F-275C-4176-A779-8B88942F080E}"/>
            </a:ext>
          </a:extLst>
        </xdr:cNvPr>
        <xdr:cNvSpPr/>
      </xdr:nvSpPr>
      <xdr:spPr>
        <a:xfrm>
          <a:off x="8445500" y="1760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45720</xdr:rowOff>
    </xdr:from>
    <xdr:to>
      <xdr:col>55</xdr:col>
      <xdr:colOff>0</xdr:colOff>
      <xdr:row>105</xdr:row>
      <xdr:rowOff>57150</xdr:rowOff>
    </xdr:to>
    <xdr:cxnSp macro="">
      <xdr:nvCxnSpPr>
        <xdr:cNvPr id="480" name="直線コネクタ 479">
          <a:extLst>
            <a:ext uri="{FF2B5EF4-FFF2-40B4-BE49-F238E27FC236}">
              <a16:creationId xmlns:a16="http://schemas.microsoft.com/office/drawing/2014/main" id="{F2E95CF2-CD68-4474-A121-5266E2C55894}"/>
            </a:ext>
          </a:extLst>
        </xdr:cNvPr>
        <xdr:cNvCxnSpPr/>
      </xdr:nvCxnSpPr>
      <xdr:spPr>
        <a:xfrm flipV="1">
          <a:off x="8496300" y="17647920"/>
          <a:ext cx="7239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81" name="楕円 480">
          <a:extLst>
            <a:ext uri="{FF2B5EF4-FFF2-40B4-BE49-F238E27FC236}">
              <a16:creationId xmlns:a16="http://schemas.microsoft.com/office/drawing/2014/main" id="{C13966BF-E9ED-4EC7-92A6-3DABC9B6282E}"/>
            </a:ext>
          </a:extLst>
        </xdr:cNvPr>
        <xdr:cNvSpPr/>
      </xdr:nvSpPr>
      <xdr:spPr>
        <a:xfrm>
          <a:off x="7670800" y="176161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57150</xdr:rowOff>
    </xdr:from>
    <xdr:to>
      <xdr:col>50</xdr:col>
      <xdr:colOff>114300</xdr:colOff>
      <xdr:row>105</xdr:row>
      <xdr:rowOff>64770</xdr:rowOff>
    </xdr:to>
    <xdr:cxnSp macro="">
      <xdr:nvCxnSpPr>
        <xdr:cNvPr id="482" name="直線コネクタ 481">
          <a:extLst>
            <a:ext uri="{FF2B5EF4-FFF2-40B4-BE49-F238E27FC236}">
              <a16:creationId xmlns:a16="http://schemas.microsoft.com/office/drawing/2014/main" id="{61DA2911-3B5A-4557-B7A0-2AE4492A45A0}"/>
            </a:ext>
          </a:extLst>
        </xdr:cNvPr>
        <xdr:cNvCxnSpPr/>
      </xdr:nvCxnSpPr>
      <xdr:spPr>
        <a:xfrm flipV="1">
          <a:off x="7713980" y="17659350"/>
          <a:ext cx="7823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21589</xdr:rowOff>
    </xdr:from>
    <xdr:to>
      <xdr:col>41</xdr:col>
      <xdr:colOff>101600</xdr:colOff>
      <xdr:row>105</xdr:row>
      <xdr:rowOff>123189</xdr:rowOff>
    </xdr:to>
    <xdr:sp macro="" textlink="">
      <xdr:nvSpPr>
        <xdr:cNvPr id="483" name="楕円 482">
          <a:extLst>
            <a:ext uri="{FF2B5EF4-FFF2-40B4-BE49-F238E27FC236}">
              <a16:creationId xmlns:a16="http://schemas.microsoft.com/office/drawing/2014/main" id="{2F03D3FD-576A-4908-966F-D6C6DF20CCE1}"/>
            </a:ext>
          </a:extLst>
        </xdr:cNvPr>
        <xdr:cNvSpPr/>
      </xdr:nvSpPr>
      <xdr:spPr>
        <a:xfrm>
          <a:off x="6873240" y="1762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64770</xdr:rowOff>
    </xdr:from>
    <xdr:to>
      <xdr:col>45</xdr:col>
      <xdr:colOff>177800</xdr:colOff>
      <xdr:row>105</xdr:row>
      <xdr:rowOff>72389</xdr:rowOff>
    </xdr:to>
    <xdr:cxnSp macro="">
      <xdr:nvCxnSpPr>
        <xdr:cNvPr id="484" name="直線コネクタ 483">
          <a:extLst>
            <a:ext uri="{FF2B5EF4-FFF2-40B4-BE49-F238E27FC236}">
              <a16:creationId xmlns:a16="http://schemas.microsoft.com/office/drawing/2014/main" id="{DD33D3AC-A4ED-479A-9BD3-C9F908A0E78B}"/>
            </a:ext>
          </a:extLst>
        </xdr:cNvPr>
        <xdr:cNvCxnSpPr/>
      </xdr:nvCxnSpPr>
      <xdr:spPr>
        <a:xfrm flipV="1">
          <a:off x="6924040" y="17666970"/>
          <a:ext cx="78994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29211</xdr:rowOff>
    </xdr:from>
    <xdr:to>
      <xdr:col>36</xdr:col>
      <xdr:colOff>165100</xdr:colOff>
      <xdr:row>105</xdr:row>
      <xdr:rowOff>130811</xdr:rowOff>
    </xdr:to>
    <xdr:sp macro="" textlink="">
      <xdr:nvSpPr>
        <xdr:cNvPr id="485" name="楕円 484">
          <a:extLst>
            <a:ext uri="{FF2B5EF4-FFF2-40B4-BE49-F238E27FC236}">
              <a16:creationId xmlns:a16="http://schemas.microsoft.com/office/drawing/2014/main" id="{A35E1A82-4F33-46E7-881B-BB3F2FA7AF1B}"/>
            </a:ext>
          </a:extLst>
        </xdr:cNvPr>
        <xdr:cNvSpPr/>
      </xdr:nvSpPr>
      <xdr:spPr>
        <a:xfrm>
          <a:off x="6098540" y="1763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72389</xdr:rowOff>
    </xdr:from>
    <xdr:to>
      <xdr:col>41</xdr:col>
      <xdr:colOff>50800</xdr:colOff>
      <xdr:row>105</xdr:row>
      <xdr:rowOff>80011</xdr:rowOff>
    </xdr:to>
    <xdr:cxnSp macro="">
      <xdr:nvCxnSpPr>
        <xdr:cNvPr id="486" name="直線コネクタ 485">
          <a:extLst>
            <a:ext uri="{FF2B5EF4-FFF2-40B4-BE49-F238E27FC236}">
              <a16:creationId xmlns:a16="http://schemas.microsoft.com/office/drawing/2014/main" id="{97406A0D-14C3-4CE3-B30D-9C4392556FC0}"/>
            </a:ext>
          </a:extLst>
        </xdr:cNvPr>
        <xdr:cNvCxnSpPr/>
      </xdr:nvCxnSpPr>
      <xdr:spPr>
        <a:xfrm flipV="1">
          <a:off x="6149340" y="17674589"/>
          <a:ext cx="7747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109238</xdr:rowOff>
    </xdr:from>
    <xdr:ext cx="469744" cy="259045"/>
    <xdr:sp macro="" textlink="">
      <xdr:nvSpPr>
        <xdr:cNvPr id="487" name="n_1aveValue【市民会館】&#10;一人当たり面積">
          <a:extLst>
            <a:ext uri="{FF2B5EF4-FFF2-40B4-BE49-F238E27FC236}">
              <a16:creationId xmlns:a16="http://schemas.microsoft.com/office/drawing/2014/main" id="{78A1F160-73D4-4D8E-A7C5-80D411796544}"/>
            </a:ext>
          </a:extLst>
        </xdr:cNvPr>
        <xdr:cNvSpPr txBox="1"/>
      </xdr:nvSpPr>
      <xdr:spPr>
        <a:xfrm>
          <a:off x="8271587" y="17376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113047</xdr:rowOff>
    </xdr:from>
    <xdr:ext cx="469744" cy="259045"/>
    <xdr:sp macro="" textlink="">
      <xdr:nvSpPr>
        <xdr:cNvPr id="488" name="n_2aveValue【市民会館】&#10;一人当たり面積">
          <a:extLst>
            <a:ext uri="{FF2B5EF4-FFF2-40B4-BE49-F238E27FC236}">
              <a16:creationId xmlns:a16="http://schemas.microsoft.com/office/drawing/2014/main" id="{69035AAC-3B70-4334-AB74-FF8A4217929C}"/>
            </a:ext>
          </a:extLst>
        </xdr:cNvPr>
        <xdr:cNvSpPr txBox="1"/>
      </xdr:nvSpPr>
      <xdr:spPr>
        <a:xfrm>
          <a:off x="7509587" y="1737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163847</xdr:rowOff>
    </xdr:from>
    <xdr:ext cx="469744" cy="259045"/>
    <xdr:sp macro="" textlink="">
      <xdr:nvSpPr>
        <xdr:cNvPr id="489" name="n_3aveValue【市民会館】&#10;一人当たり面積">
          <a:extLst>
            <a:ext uri="{FF2B5EF4-FFF2-40B4-BE49-F238E27FC236}">
              <a16:creationId xmlns:a16="http://schemas.microsoft.com/office/drawing/2014/main" id="{E744D685-4529-42AE-9848-107740361EA4}"/>
            </a:ext>
          </a:extLst>
        </xdr:cNvPr>
        <xdr:cNvSpPr txBox="1"/>
      </xdr:nvSpPr>
      <xdr:spPr>
        <a:xfrm>
          <a:off x="6712027" y="1776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16</xdr:rowOff>
    </xdr:from>
    <xdr:ext cx="469744" cy="259045"/>
    <xdr:sp macro="" textlink="">
      <xdr:nvSpPr>
        <xdr:cNvPr id="490" name="n_4aveValue【市民会館】&#10;一人当たり面積">
          <a:extLst>
            <a:ext uri="{FF2B5EF4-FFF2-40B4-BE49-F238E27FC236}">
              <a16:creationId xmlns:a16="http://schemas.microsoft.com/office/drawing/2014/main" id="{2168A55E-152A-40EA-9D77-858872E02E4B}"/>
            </a:ext>
          </a:extLst>
        </xdr:cNvPr>
        <xdr:cNvSpPr txBox="1"/>
      </xdr:nvSpPr>
      <xdr:spPr>
        <a:xfrm>
          <a:off x="5937327" y="1776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99077</xdr:rowOff>
    </xdr:from>
    <xdr:ext cx="469744" cy="259045"/>
    <xdr:sp macro="" textlink="">
      <xdr:nvSpPr>
        <xdr:cNvPr id="491" name="n_1mainValue【市民会館】&#10;一人当たり面積">
          <a:extLst>
            <a:ext uri="{FF2B5EF4-FFF2-40B4-BE49-F238E27FC236}">
              <a16:creationId xmlns:a16="http://schemas.microsoft.com/office/drawing/2014/main" id="{CA3DA43B-DE51-4067-BF02-DA578306EEAE}"/>
            </a:ext>
          </a:extLst>
        </xdr:cNvPr>
        <xdr:cNvSpPr txBox="1"/>
      </xdr:nvSpPr>
      <xdr:spPr>
        <a:xfrm>
          <a:off x="8271587" y="1770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106697</xdr:rowOff>
    </xdr:from>
    <xdr:ext cx="469744" cy="259045"/>
    <xdr:sp macro="" textlink="">
      <xdr:nvSpPr>
        <xdr:cNvPr id="492" name="n_2mainValue【市民会館】&#10;一人当たり面積">
          <a:extLst>
            <a:ext uri="{FF2B5EF4-FFF2-40B4-BE49-F238E27FC236}">
              <a16:creationId xmlns:a16="http://schemas.microsoft.com/office/drawing/2014/main" id="{0A7957E9-7A3B-4F5E-81C4-463360F5E0F6}"/>
            </a:ext>
          </a:extLst>
        </xdr:cNvPr>
        <xdr:cNvSpPr txBox="1"/>
      </xdr:nvSpPr>
      <xdr:spPr>
        <a:xfrm>
          <a:off x="7509587" y="17708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139716</xdr:rowOff>
    </xdr:from>
    <xdr:ext cx="469744" cy="259045"/>
    <xdr:sp macro="" textlink="">
      <xdr:nvSpPr>
        <xdr:cNvPr id="493" name="n_3mainValue【市民会館】&#10;一人当たり面積">
          <a:extLst>
            <a:ext uri="{FF2B5EF4-FFF2-40B4-BE49-F238E27FC236}">
              <a16:creationId xmlns:a16="http://schemas.microsoft.com/office/drawing/2014/main" id="{07F652D9-586E-4A3D-8FA4-5F79F3CD24EA}"/>
            </a:ext>
          </a:extLst>
        </xdr:cNvPr>
        <xdr:cNvSpPr txBox="1"/>
      </xdr:nvSpPr>
      <xdr:spPr>
        <a:xfrm>
          <a:off x="6712027" y="1740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147338</xdr:rowOff>
    </xdr:from>
    <xdr:ext cx="469744" cy="259045"/>
    <xdr:sp macro="" textlink="">
      <xdr:nvSpPr>
        <xdr:cNvPr id="494" name="n_4mainValue【市民会館】&#10;一人当たり面積">
          <a:extLst>
            <a:ext uri="{FF2B5EF4-FFF2-40B4-BE49-F238E27FC236}">
              <a16:creationId xmlns:a16="http://schemas.microsoft.com/office/drawing/2014/main" id="{39964853-D60B-4DD6-816B-F3A3C79A1925}"/>
            </a:ext>
          </a:extLst>
        </xdr:cNvPr>
        <xdr:cNvSpPr txBox="1"/>
      </xdr:nvSpPr>
      <xdr:spPr>
        <a:xfrm>
          <a:off x="5937327" y="1741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C11D638F-A80F-463A-A586-A1849C3762BA}"/>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61D4FB35-B19C-4EF5-92A7-140633F19098}"/>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F81D9F5A-9D7E-482C-959E-D3CEDDFEE233}"/>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D2E3903F-BD33-4745-85EE-6E301F72A613}"/>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1F941DB2-10AB-43EF-A760-FAE13BAEBC2B}"/>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704671C9-9B4D-4EA3-8F89-48627066E3B6}"/>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0F098AA2-A304-45AB-A1DF-760976BEF3BF}"/>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4924E5F4-22DD-4BAA-9FAF-E3FCAB7BE9D1}"/>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60409C6C-86D9-4352-9C2B-4FBA9DA2502D}"/>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76156561-0AA4-447E-8450-E60E8225EC3D}"/>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F153F6A4-384D-4132-986B-094470BE8FAF}"/>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8DDF68F6-1E89-464F-8FD1-79173164771A}"/>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id="{3DFAAEBB-C6EF-4F1A-B1C5-77F875B99BD9}"/>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4ACF7AEC-24B8-487A-AE0D-17B7C85EE306}"/>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25622B20-7792-45CE-99C0-3CBDAC02284E}"/>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ABC893C1-F3C2-4263-9A7E-556631C4F20F}"/>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DA713EB2-E420-4B60-8EEB-23CF6EA1FABB}"/>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A31D697E-68B4-4744-8373-F148069118A2}"/>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522944E3-9AAC-4A48-8F28-9B2C2A316E1B}"/>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F454F7FE-2374-4033-A29C-425FD96EB244}"/>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a16="http://schemas.microsoft.com/office/drawing/2014/main" id="{9AD9B37A-9B0C-400D-A2F9-FF3842B220A7}"/>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A103815F-EBDA-43F6-A796-14CEA8F9CF27}"/>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a:extLst>
            <a:ext uri="{FF2B5EF4-FFF2-40B4-BE49-F238E27FC236}">
              <a16:creationId xmlns:a16="http://schemas.microsoft.com/office/drawing/2014/main" id="{AC191F8A-AB6D-4E4A-85AE-DC40257CDD1D}"/>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5CD83407-9924-4224-A70E-658A742BCD5E}"/>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95250</xdr:rowOff>
    </xdr:from>
    <xdr:to>
      <xdr:col>85</xdr:col>
      <xdr:colOff>126364</xdr:colOff>
      <xdr:row>42</xdr:row>
      <xdr:rowOff>17145</xdr:rowOff>
    </xdr:to>
    <xdr:cxnSp macro="">
      <xdr:nvCxnSpPr>
        <xdr:cNvPr id="519" name="直線コネクタ 518">
          <a:extLst>
            <a:ext uri="{FF2B5EF4-FFF2-40B4-BE49-F238E27FC236}">
              <a16:creationId xmlns:a16="http://schemas.microsoft.com/office/drawing/2014/main" id="{27217E70-5C09-4430-84CA-7DFE62885CCE}"/>
            </a:ext>
          </a:extLst>
        </xdr:cNvPr>
        <xdr:cNvCxnSpPr/>
      </xdr:nvCxnSpPr>
      <xdr:spPr>
        <a:xfrm flipV="1">
          <a:off x="14375764" y="5795010"/>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20972</xdr:rowOff>
    </xdr:from>
    <xdr:ext cx="405111" cy="259045"/>
    <xdr:sp macro="" textlink="">
      <xdr:nvSpPr>
        <xdr:cNvPr id="520" name="【一般廃棄物処理施設】&#10;有形固定資産減価償却率最小値テキスト">
          <a:extLst>
            <a:ext uri="{FF2B5EF4-FFF2-40B4-BE49-F238E27FC236}">
              <a16:creationId xmlns:a16="http://schemas.microsoft.com/office/drawing/2014/main" id="{7A93D26A-F978-4D86-8166-9DEB4363E603}"/>
            </a:ext>
          </a:extLst>
        </xdr:cNvPr>
        <xdr:cNvSpPr txBox="1"/>
      </xdr:nvSpPr>
      <xdr:spPr>
        <a:xfrm>
          <a:off x="144145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17145</xdr:rowOff>
    </xdr:from>
    <xdr:to>
      <xdr:col>86</xdr:col>
      <xdr:colOff>25400</xdr:colOff>
      <xdr:row>42</xdr:row>
      <xdr:rowOff>17145</xdr:rowOff>
    </xdr:to>
    <xdr:cxnSp macro="">
      <xdr:nvCxnSpPr>
        <xdr:cNvPr id="521" name="直線コネクタ 520">
          <a:extLst>
            <a:ext uri="{FF2B5EF4-FFF2-40B4-BE49-F238E27FC236}">
              <a16:creationId xmlns:a16="http://schemas.microsoft.com/office/drawing/2014/main" id="{B0A78A98-D692-4C5F-9501-D386AFA0B4F8}"/>
            </a:ext>
          </a:extLst>
        </xdr:cNvPr>
        <xdr:cNvCxnSpPr/>
      </xdr:nvCxnSpPr>
      <xdr:spPr>
        <a:xfrm>
          <a:off x="14287500" y="70580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41927</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7965B7F3-C634-4ADB-AB99-8025DCDD2ECD}"/>
            </a:ext>
          </a:extLst>
        </xdr:cNvPr>
        <xdr:cNvSpPr txBox="1"/>
      </xdr:nvSpPr>
      <xdr:spPr>
        <a:xfrm>
          <a:off x="144145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95250</xdr:rowOff>
    </xdr:from>
    <xdr:to>
      <xdr:col>86</xdr:col>
      <xdr:colOff>25400</xdr:colOff>
      <xdr:row>34</xdr:row>
      <xdr:rowOff>95250</xdr:rowOff>
    </xdr:to>
    <xdr:cxnSp macro="">
      <xdr:nvCxnSpPr>
        <xdr:cNvPr id="523" name="直線コネクタ 522">
          <a:extLst>
            <a:ext uri="{FF2B5EF4-FFF2-40B4-BE49-F238E27FC236}">
              <a16:creationId xmlns:a16="http://schemas.microsoft.com/office/drawing/2014/main" id="{1F042194-0C10-481D-9469-E81DE560F36B}"/>
            </a:ext>
          </a:extLst>
        </xdr:cNvPr>
        <xdr:cNvCxnSpPr/>
      </xdr:nvCxnSpPr>
      <xdr:spPr>
        <a:xfrm>
          <a:off x="14287500" y="57950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61612</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D9F3F807-7F56-4B95-8B4E-DC5679EC9994}"/>
            </a:ext>
          </a:extLst>
        </xdr:cNvPr>
        <xdr:cNvSpPr txBox="1"/>
      </xdr:nvSpPr>
      <xdr:spPr>
        <a:xfrm>
          <a:off x="14414500" y="6096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38735</xdr:rowOff>
    </xdr:from>
    <xdr:to>
      <xdr:col>85</xdr:col>
      <xdr:colOff>177800</xdr:colOff>
      <xdr:row>37</xdr:row>
      <xdr:rowOff>140335</xdr:rowOff>
    </xdr:to>
    <xdr:sp macro="" textlink="">
      <xdr:nvSpPr>
        <xdr:cNvPr id="525" name="フローチャート: 判断 524">
          <a:extLst>
            <a:ext uri="{FF2B5EF4-FFF2-40B4-BE49-F238E27FC236}">
              <a16:creationId xmlns:a16="http://schemas.microsoft.com/office/drawing/2014/main" id="{4D6239FA-D567-4A79-962C-0926CD0EAA7B}"/>
            </a:ext>
          </a:extLst>
        </xdr:cNvPr>
        <xdr:cNvSpPr/>
      </xdr:nvSpPr>
      <xdr:spPr>
        <a:xfrm>
          <a:off x="14325600" y="624141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526" name="フローチャート: 判断 525">
          <a:extLst>
            <a:ext uri="{FF2B5EF4-FFF2-40B4-BE49-F238E27FC236}">
              <a16:creationId xmlns:a16="http://schemas.microsoft.com/office/drawing/2014/main" id="{90E8B189-80F4-422D-84A6-5910EC923439}"/>
            </a:ext>
          </a:extLst>
        </xdr:cNvPr>
        <xdr:cNvSpPr/>
      </xdr:nvSpPr>
      <xdr:spPr>
        <a:xfrm>
          <a:off x="13578840" y="6334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154940</xdr:rowOff>
    </xdr:from>
    <xdr:to>
      <xdr:col>76</xdr:col>
      <xdr:colOff>165100</xdr:colOff>
      <xdr:row>38</xdr:row>
      <xdr:rowOff>85090</xdr:rowOff>
    </xdr:to>
    <xdr:sp macro="" textlink="">
      <xdr:nvSpPr>
        <xdr:cNvPr id="527" name="フローチャート: 判断 526">
          <a:extLst>
            <a:ext uri="{FF2B5EF4-FFF2-40B4-BE49-F238E27FC236}">
              <a16:creationId xmlns:a16="http://schemas.microsoft.com/office/drawing/2014/main" id="{237306E9-DF00-4557-95ED-CAEF97A9C97C}"/>
            </a:ext>
          </a:extLst>
        </xdr:cNvPr>
        <xdr:cNvSpPr/>
      </xdr:nvSpPr>
      <xdr:spPr>
        <a:xfrm>
          <a:off x="12804140" y="6357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118745</xdr:rowOff>
    </xdr:from>
    <xdr:to>
      <xdr:col>72</xdr:col>
      <xdr:colOff>38100</xdr:colOff>
      <xdr:row>38</xdr:row>
      <xdr:rowOff>48895</xdr:rowOff>
    </xdr:to>
    <xdr:sp macro="" textlink="">
      <xdr:nvSpPr>
        <xdr:cNvPr id="528" name="フローチャート: 判断 527">
          <a:extLst>
            <a:ext uri="{FF2B5EF4-FFF2-40B4-BE49-F238E27FC236}">
              <a16:creationId xmlns:a16="http://schemas.microsoft.com/office/drawing/2014/main" id="{C5FA6624-43FC-468D-A9BC-D78A78F7C75C}"/>
            </a:ext>
          </a:extLst>
        </xdr:cNvPr>
        <xdr:cNvSpPr/>
      </xdr:nvSpPr>
      <xdr:spPr>
        <a:xfrm>
          <a:off x="12029440" y="63214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xdr:rowOff>
    </xdr:from>
    <xdr:to>
      <xdr:col>67</xdr:col>
      <xdr:colOff>101600</xdr:colOff>
      <xdr:row>37</xdr:row>
      <xdr:rowOff>109855</xdr:rowOff>
    </xdr:to>
    <xdr:sp macro="" textlink="">
      <xdr:nvSpPr>
        <xdr:cNvPr id="529" name="フローチャート: 判断 528">
          <a:extLst>
            <a:ext uri="{FF2B5EF4-FFF2-40B4-BE49-F238E27FC236}">
              <a16:creationId xmlns:a16="http://schemas.microsoft.com/office/drawing/2014/main" id="{438C9EC0-D0BB-40F5-8FC1-2FECCCE1BFA1}"/>
            </a:ext>
          </a:extLst>
        </xdr:cNvPr>
        <xdr:cNvSpPr/>
      </xdr:nvSpPr>
      <xdr:spPr>
        <a:xfrm>
          <a:off x="11231880" y="62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58A342D8-0B5F-4B00-B1A6-AC360FD045A5}"/>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3C3CDF6D-727B-40C9-A612-B390AEAE649A}"/>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BAB0A04E-A093-4816-8023-875320BD56A7}"/>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7BFDE85-DAA4-4E86-AAAC-8CDB5654CC1E}"/>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5D8462A3-6CCC-4FE2-B927-107CC7ECD2F6}"/>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120650</xdr:rowOff>
    </xdr:from>
    <xdr:to>
      <xdr:col>85</xdr:col>
      <xdr:colOff>177800</xdr:colOff>
      <xdr:row>40</xdr:row>
      <xdr:rowOff>50800</xdr:rowOff>
    </xdr:to>
    <xdr:sp macro="" textlink="">
      <xdr:nvSpPr>
        <xdr:cNvPr id="535" name="楕円 534">
          <a:extLst>
            <a:ext uri="{FF2B5EF4-FFF2-40B4-BE49-F238E27FC236}">
              <a16:creationId xmlns:a16="http://schemas.microsoft.com/office/drawing/2014/main" id="{F8E3F9DC-2AED-4E0C-8B9C-89B5655FA11A}"/>
            </a:ext>
          </a:extLst>
        </xdr:cNvPr>
        <xdr:cNvSpPr/>
      </xdr:nvSpPr>
      <xdr:spPr>
        <a:xfrm>
          <a:off x="14325600" y="665861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99077</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E93FE7D2-628A-4270-91E1-7D5EF2AF483C}"/>
            </a:ext>
          </a:extLst>
        </xdr:cNvPr>
        <xdr:cNvSpPr txBox="1"/>
      </xdr:nvSpPr>
      <xdr:spPr>
        <a:xfrm>
          <a:off x="14414500"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635</xdr:rowOff>
    </xdr:from>
    <xdr:to>
      <xdr:col>81</xdr:col>
      <xdr:colOff>101600</xdr:colOff>
      <xdr:row>40</xdr:row>
      <xdr:rowOff>102235</xdr:rowOff>
    </xdr:to>
    <xdr:sp macro="" textlink="">
      <xdr:nvSpPr>
        <xdr:cNvPr id="537" name="楕円 536">
          <a:extLst>
            <a:ext uri="{FF2B5EF4-FFF2-40B4-BE49-F238E27FC236}">
              <a16:creationId xmlns:a16="http://schemas.microsoft.com/office/drawing/2014/main" id="{582A92A5-1772-438B-A714-DF989531C645}"/>
            </a:ext>
          </a:extLst>
        </xdr:cNvPr>
        <xdr:cNvSpPr/>
      </xdr:nvSpPr>
      <xdr:spPr>
        <a:xfrm>
          <a:off x="13578840" y="670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0</xdr:rowOff>
    </xdr:from>
    <xdr:to>
      <xdr:col>85</xdr:col>
      <xdr:colOff>127000</xdr:colOff>
      <xdr:row>40</xdr:row>
      <xdr:rowOff>51435</xdr:rowOff>
    </xdr:to>
    <xdr:cxnSp macro="">
      <xdr:nvCxnSpPr>
        <xdr:cNvPr id="538" name="直線コネクタ 537">
          <a:extLst>
            <a:ext uri="{FF2B5EF4-FFF2-40B4-BE49-F238E27FC236}">
              <a16:creationId xmlns:a16="http://schemas.microsoft.com/office/drawing/2014/main" id="{BC461293-DE1C-4150-AC27-E9B99BE29F5E}"/>
            </a:ext>
          </a:extLst>
        </xdr:cNvPr>
        <xdr:cNvCxnSpPr/>
      </xdr:nvCxnSpPr>
      <xdr:spPr>
        <a:xfrm flipV="1">
          <a:off x="13629640" y="6705600"/>
          <a:ext cx="74676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139700</xdr:rowOff>
    </xdr:from>
    <xdr:to>
      <xdr:col>76</xdr:col>
      <xdr:colOff>165100</xdr:colOff>
      <xdr:row>40</xdr:row>
      <xdr:rowOff>69850</xdr:rowOff>
    </xdr:to>
    <xdr:sp macro="" textlink="">
      <xdr:nvSpPr>
        <xdr:cNvPr id="539" name="楕円 538">
          <a:extLst>
            <a:ext uri="{FF2B5EF4-FFF2-40B4-BE49-F238E27FC236}">
              <a16:creationId xmlns:a16="http://schemas.microsoft.com/office/drawing/2014/main" id="{38D20D9B-72B2-4742-84FE-06E7A3146E98}"/>
            </a:ext>
          </a:extLst>
        </xdr:cNvPr>
        <xdr:cNvSpPr/>
      </xdr:nvSpPr>
      <xdr:spPr>
        <a:xfrm>
          <a:off x="12804140" y="66776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19050</xdr:rowOff>
    </xdr:from>
    <xdr:to>
      <xdr:col>81</xdr:col>
      <xdr:colOff>50800</xdr:colOff>
      <xdr:row>40</xdr:row>
      <xdr:rowOff>51435</xdr:rowOff>
    </xdr:to>
    <xdr:cxnSp macro="">
      <xdr:nvCxnSpPr>
        <xdr:cNvPr id="540" name="直線コネクタ 539">
          <a:extLst>
            <a:ext uri="{FF2B5EF4-FFF2-40B4-BE49-F238E27FC236}">
              <a16:creationId xmlns:a16="http://schemas.microsoft.com/office/drawing/2014/main" id="{67ADED62-D1B4-4D57-B75C-1C8F725BE24E}"/>
            </a:ext>
          </a:extLst>
        </xdr:cNvPr>
        <xdr:cNvCxnSpPr/>
      </xdr:nvCxnSpPr>
      <xdr:spPr>
        <a:xfrm>
          <a:off x="12854940" y="6724650"/>
          <a:ext cx="7747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80645</xdr:rowOff>
    </xdr:from>
    <xdr:to>
      <xdr:col>72</xdr:col>
      <xdr:colOff>38100</xdr:colOff>
      <xdr:row>40</xdr:row>
      <xdr:rowOff>10795</xdr:rowOff>
    </xdr:to>
    <xdr:sp macro="" textlink="">
      <xdr:nvSpPr>
        <xdr:cNvPr id="541" name="楕円 540">
          <a:extLst>
            <a:ext uri="{FF2B5EF4-FFF2-40B4-BE49-F238E27FC236}">
              <a16:creationId xmlns:a16="http://schemas.microsoft.com/office/drawing/2014/main" id="{0AADC45B-3DCF-4C8C-BD32-493B4810FCEB}"/>
            </a:ext>
          </a:extLst>
        </xdr:cNvPr>
        <xdr:cNvSpPr/>
      </xdr:nvSpPr>
      <xdr:spPr>
        <a:xfrm>
          <a:off x="12029440" y="66186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131445</xdr:rowOff>
    </xdr:from>
    <xdr:to>
      <xdr:col>76</xdr:col>
      <xdr:colOff>114300</xdr:colOff>
      <xdr:row>40</xdr:row>
      <xdr:rowOff>19050</xdr:rowOff>
    </xdr:to>
    <xdr:cxnSp macro="">
      <xdr:nvCxnSpPr>
        <xdr:cNvPr id="542" name="直線コネクタ 541">
          <a:extLst>
            <a:ext uri="{FF2B5EF4-FFF2-40B4-BE49-F238E27FC236}">
              <a16:creationId xmlns:a16="http://schemas.microsoft.com/office/drawing/2014/main" id="{C1D0EAB6-AD54-4DC0-9016-E5477678D14C}"/>
            </a:ext>
          </a:extLst>
        </xdr:cNvPr>
        <xdr:cNvCxnSpPr/>
      </xdr:nvCxnSpPr>
      <xdr:spPr>
        <a:xfrm>
          <a:off x="12072620" y="6669405"/>
          <a:ext cx="78232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33020</xdr:rowOff>
    </xdr:from>
    <xdr:to>
      <xdr:col>67</xdr:col>
      <xdr:colOff>101600</xdr:colOff>
      <xdr:row>39</xdr:row>
      <xdr:rowOff>134620</xdr:rowOff>
    </xdr:to>
    <xdr:sp macro="" textlink="">
      <xdr:nvSpPr>
        <xdr:cNvPr id="543" name="楕円 542">
          <a:extLst>
            <a:ext uri="{FF2B5EF4-FFF2-40B4-BE49-F238E27FC236}">
              <a16:creationId xmlns:a16="http://schemas.microsoft.com/office/drawing/2014/main" id="{42476E97-C237-4E65-9133-F1D674070B55}"/>
            </a:ext>
          </a:extLst>
        </xdr:cNvPr>
        <xdr:cNvSpPr/>
      </xdr:nvSpPr>
      <xdr:spPr>
        <a:xfrm>
          <a:off x="1123188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83820</xdr:rowOff>
    </xdr:from>
    <xdr:to>
      <xdr:col>71</xdr:col>
      <xdr:colOff>177800</xdr:colOff>
      <xdr:row>39</xdr:row>
      <xdr:rowOff>131445</xdr:rowOff>
    </xdr:to>
    <xdr:cxnSp macro="">
      <xdr:nvCxnSpPr>
        <xdr:cNvPr id="544" name="直線コネクタ 543">
          <a:extLst>
            <a:ext uri="{FF2B5EF4-FFF2-40B4-BE49-F238E27FC236}">
              <a16:creationId xmlns:a16="http://schemas.microsoft.com/office/drawing/2014/main" id="{F600AF96-6699-40F5-B330-EFBB186D73A7}"/>
            </a:ext>
          </a:extLst>
        </xdr:cNvPr>
        <xdr:cNvCxnSpPr/>
      </xdr:nvCxnSpPr>
      <xdr:spPr>
        <a:xfrm>
          <a:off x="11282680" y="6621780"/>
          <a:ext cx="78994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78757</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723A73A6-5792-4372-93DE-504A9CEE32D2}"/>
            </a:ext>
          </a:extLst>
        </xdr:cNvPr>
        <xdr:cNvSpPr txBox="1"/>
      </xdr:nvSpPr>
      <xdr:spPr>
        <a:xfrm>
          <a:off x="134372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101617</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5F305007-626B-435C-9FDB-A099AB38DE98}"/>
            </a:ext>
          </a:extLst>
        </xdr:cNvPr>
        <xdr:cNvSpPr txBox="1"/>
      </xdr:nvSpPr>
      <xdr:spPr>
        <a:xfrm>
          <a:off x="12675244"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65422</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3FD786B1-0A04-4580-88C9-0A3CF14D5DD1}"/>
            </a:ext>
          </a:extLst>
        </xdr:cNvPr>
        <xdr:cNvSpPr txBox="1"/>
      </xdr:nvSpPr>
      <xdr:spPr>
        <a:xfrm>
          <a:off x="11900544" y="610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126382</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1ED8CA09-591B-468B-AEE6-DB54057B57D1}"/>
            </a:ext>
          </a:extLst>
        </xdr:cNvPr>
        <xdr:cNvSpPr txBox="1"/>
      </xdr:nvSpPr>
      <xdr:spPr>
        <a:xfrm>
          <a:off x="11102984" y="59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93362</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646FF433-E136-4CD8-BB86-A65904CDF6B6}"/>
            </a:ext>
          </a:extLst>
        </xdr:cNvPr>
        <xdr:cNvSpPr txBox="1"/>
      </xdr:nvSpPr>
      <xdr:spPr>
        <a:xfrm>
          <a:off x="13437244" y="679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60977</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F738797B-217E-4EF4-91FC-6BFE317E464B}"/>
            </a:ext>
          </a:extLst>
        </xdr:cNvPr>
        <xdr:cNvSpPr txBox="1"/>
      </xdr:nvSpPr>
      <xdr:spPr>
        <a:xfrm>
          <a:off x="12675244" y="676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1922</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FE348670-6FC5-4C66-A747-5E6ECBF1A083}"/>
            </a:ext>
          </a:extLst>
        </xdr:cNvPr>
        <xdr:cNvSpPr txBox="1"/>
      </xdr:nvSpPr>
      <xdr:spPr>
        <a:xfrm>
          <a:off x="11900544" y="67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125747</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2DEC65C6-90C2-4F92-B0A5-C603EE4D5B99}"/>
            </a:ext>
          </a:extLst>
        </xdr:cNvPr>
        <xdr:cNvSpPr txBox="1"/>
      </xdr:nvSpPr>
      <xdr:spPr>
        <a:xfrm>
          <a:off x="1110298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63208B6D-61AC-41DB-B366-E5632453A251}"/>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BDE1415E-38D4-46E8-B454-36BD9047000C}"/>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0BAFB248-1424-4D13-BFA5-E844A36170B5}"/>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CF7A147C-D7F9-4977-B498-563CFE49D1B6}"/>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7FC114BB-DF35-40EF-9D49-4E73FE2A28A9}"/>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03FD9D8F-2C61-42AE-ABB2-DD477A634E0E}"/>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C0E79C05-14D5-4EEA-A797-26CCE422E7D1}"/>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D03ECBC6-6A8E-4E41-87AE-3F58835D9C3F}"/>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8A3F23B2-389B-467C-AE82-84E38AC20787}"/>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573C4E7F-114D-41F3-AF5B-DF4B8FA5CE13}"/>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3" name="直線コネクタ 562">
          <a:extLst>
            <a:ext uri="{FF2B5EF4-FFF2-40B4-BE49-F238E27FC236}">
              <a16:creationId xmlns:a16="http://schemas.microsoft.com/office/drawing/2014/main" id="{536947D8-ED3A-43B6-B8BB-B7D7E2D9B805}"/>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4" name="テキスト ボックス 563">
          <a:extLst>
            <a:ext uri="{FF2B5EF4-FFF2-40B4-BE49-F238E27FC236}">
              <a16:creationId xmlns:a16="http://schemas.microsoft.com/office/drawing/2014/main" id="{BC5EC581-6454-4E28-B99A-FA8D0D7B8AD2}"/>
            </a:ext>
          </a:extLst>
        </xdr:cNvPr>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5" name="直線コネクタ 564">
          <a:extLst>
            <a:ext uri="{FF2B5EF4-FFF2-40B4-BE49-F238E27FC236}">
              <a16:creationId xmlns:a16="http://schemas.microsoft.com/office/drawing/2014/main" id="{ACAAF3D6-9922-4157-B2F1-C59EBF516A27}"/>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6" name="テキスト ボックス 565">
          <a:extLst>
            <a:ext uri="{FF2B5EF4-FFF2-40B4-BE49-F238E27FC236}">
              <a16:creationId xmlns:a16="http://schemas.microsoft.com/office/drawing/2014/main" id="{9BB5DE45-3E9D-4AEA-B0E9-2EF0D00E4903}"/>
            </a:ext>
          </a:extLst>
        </xdr:cNvPr>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7" name="直線コネクタ 566">
          <a:extLst>
            <a:ext uri="{FF2B5EF4-FFF2-40B4-BE49-F238E27FC236}">
              <a16:creationId xmlns:a16="http://schemas.microsoft.com/office/drawing/2014/main" id="{E5C44F0D-0775-4AA8-A60D-5946A7720994}"/>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8" name="テキスト ボックス 567">
          <a:extLst>
            <a:ext uri="{FF2B5EF4-FFF2-40B4-BE49-F238E27FC236}">
              <a16:creationId xmlns:a16="http://schemas.microsoft.com/office/drawing/2014/main" id="{9EEEC7B0-95A8-4035-A7BE-1AE12BA12E50}"/>
            </a:ext>
          </a:extLst>
        </xdr:cNvPr>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9" name="直線コネクタ 568">
          <a:extLst>
            <a:ext uri="{FF2B5EF4-FFF2-40B4-BE49-F238E27FC236}">
              <a16:creationId xmlns:a16="http://schemas.microsoft.com/office/drawing/2014/main" id="{693AC867-2A53-4299-A750-0E3C33669F53}"/>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0" name="テキスト ボックス 569">
          <a:extLst>
            <a:ext uri="{FF2B5EF4-FFF2-40B4-BE49-F238E27FC236}">
              <a16:creationId xmlns:a16="http://schemas.microsoft.com/office/drawing/2014/main" id="{F919820F-FC0E-46EC-AB0D-A4F3C524599C}"/>
            </a:ext>
          </a:extLst>
        </xdr:cNvPr>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a:extLst>
            <a:ext uri="{FF2B5EF4-FFF2-40B4-BE49-F238E27FC236}">
              <a16:creationId xmlns:a16="http://schemas.microsoft.com/office/drawing/2014/main" id="{F7C6DEF2-FA3C-4A93-AA7C-56B196D17C5A}"/>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a:extLst>
            <a:ext uri="{FF2B5EF4-FFF2-40B4-BE49-F238E27FC236}">
              <a16:creationId xmlns:a16="http://schemas.microsoft.com/office/drawing/2014/main" id="{60ECFB8B-8067-4663-8C0D-584130DDDD59}"/>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a:extLst>
            <a:ext uri="{FF2B5EF4-FFF2-40B4-BE49-F238E27FC236}">
              <a16:creationId xmlns:a16="http://schemas.microsoft.com/office/drawing/2014/main" id="{247E6468-B628-4FD5-9D41-262556D7C119}"/>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69548</xdr:rowOff>
    </xdr:from>
    <xdr:to>
      <xdr:col>116</xdr:col>
      <xdr:colOff>62864</xdr:colOff>
      <xdr:row>41</xdr:row>
      <xdr:rowOff>115949</xdr:rowOff>
    </xdr:to>
    <xdr:cxnSp macro="">
      <xdr:nvCxnSpPr>
        <xdr:cNvPr id="574" name="直線コネクタ 573">
          <a:extLst>
            <a:ext uri="{FF2B5EF4-FFF2-40B4-BE49-F238E27FC236}">
              <a16:creationId xmlns:a16="http://schemas.microsoft.com/office/drawing/2014/main" id="{C45186F1-F5ED-4986-A6FB-6419398820E3}"/>
            </a:ext>
          </a:extLst>
        </xdr:cNvPr>
        <xdr:cNvCxnSpPr/>
      </xdr:nvCxnSpPr>
      <xdr:spPr>
        <a:xfrm flipV="1">
          <a:off x="19509104" y="5601668"/>
          <a:ext cx="0" cy="138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119776</xdr:rowOff>
    </xdr:from>
    <xdr:ext cx="469744" cy="259045"/>
    <xdr:sp macro="" textlink="">
      <xdr:nvSpPr>
        <xdr:cNvPr id="575" name="【一般廃棄物処理施設】&#10;一人当たり有形固定資産（償却資産）額最小値テキスト">
          <a:extLst>
            <a:ext uri="{FF2B5EF4-FFF2-40B4-BE49-F238E27FC236}">
              <a16:creationId xmlns:a16="http://schemas.microsoft.com/office/drawing/2014/main" id="{4862DCED-D8A8-4044-9CB5-9A05CD47EB9A}"/>
            </a:ext>
          </a:extLst>
        </xdr:cNvPr>
        <xdr:cNvSpPr txBox="1"/>
      </xdr:nvSpPr>
      <xdr:spPr>
        <a:xfrm>
          <a:off x="19547840" y="699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115949</xdr:rowOff>
    </xdr:from>
    <xdr:to>
      <xdr:col>116</xdr:col>
      <xdr:colOff>152400</xdr:colOff>
      <xdr:row>41</xdr:row>
      <xdr:rowOff>115949</xdr:rowOff>
    </xdr:to>
    <xdr:cxnSp macro="">
      <xdr:nvCxnSpPr>
        <xdr:cNvPr id="576" name="直線コネクタ 575">
          <a:extLst>
            <a:ext uri="{FF2B5EF4-FFF2-40B4-BE49-F238E27FC236}">
              <a16:creationId xmlns:a16="http://schemas.microsoft.com/office/drawing/2014/main" id="{A35E26D5-2827-4C0A-BE29-26C6569F56EF}"/>
            </a:ext>
          </a:extLst>
        </xdr:cNvPr>
        <xdr:cNvCxnSpPr/>
      </xdr:nvCxnSpPr>
      <xdr:spPr>
        <a:xfrm>
          <a:off x="19443700" y="69891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16225</xdr:rowOff>
    </xdr:from>
    <xdr:ext cx="599010" cy="259045"/>
    <xdr:sp macro="" textlink="">
      <xdr:nvSpPr>
        <xdr:cNvPr id="577" name="【一般廃棄物処理施設】&#10;一人当たり有形固定資産（償却資産）額最大値テキスト">
          <a:extLst>
            <a:ext uri="{FF2B5EF4-FFF2-40B4-BE49-F238E27FC236}">
              <a16:creationId xmlns:a16="http://schemas.microsoft.com/office/drawing/2014/main" id="{F8C6C888-FBAF-4BFC-BFFC-70F0327502E9}"/>
            </a:ext>
          </a:extLst>
        </xdr:cNvPr>
        <xdr:cNvSpPr txBox="1"/>
      </xdr:nvSpPr>
      <xdr:spPr>
        <a:xfrm>
          <a:off x="19547840" y="5380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69548</xdr:rowOff>
    </xdr:from>
    <xdr:to>
      <xdr:col>116</xdr:col>
      <xdr:colOff>152400</xdr:colOff>
      <xdr:row>33</xdr:row>
      <xdr:rowOff>69548</xdr:rowOff>
    </xdr:to>
    <xdr:cxnSp macro="">
      <xdr:nvCxnSpPr>
        <xdr:cNvPr id="578" name="直線コネクタ 577">
          <a:extLst>
            <a:ext uri="{FF2B5EF4-FFF2-40B4-BE49-F238E27FC236}">
              <a16:creationId xmlns:a16="http://schemas.microsoft.com/office/drawing/2014/main" id="{36DC74B1-EE14-476B-A740-32111877DD45}"/>
            </a:ext>
          </a:extLst>
        </xdr:cNvPr>
        <xdr:cNvCxnSpPr/>
      </xdr:nvCxnSpPr>
      <xdr:spPr>
        <a:xfrm>
          <a:off x="19443700" y="56016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119806</xdr:rowOff>
    </xdr:from>
    <xdr:ext cx="599010" cy="259045"/>
    <xdr:sp macro="" textlink="">
      <xdr:nvSpPr>
        <xdr:cNvPr id="579" name="【一般廃棄物処理施設】&#10;一人当たり有形固定資産（償却資産）額平均値テキスト">
          <a:extLst>
            <a:ext uri="{FF2B5EF4-FFF2-40B4-BE49-F238E27FC236}">
              <a16:creationId xmlns:a16="http://schemas.microsoft.com/office/drawing/2014/main" id="{B408E770-346E-4D1C-885D-7DA901883C71}"/>
            </a:ext>
          </a:extLst>
        </xdr:cNvPr>
        <xdr:cNvSpPr txBox="1"/>
      </xdr:nvSpPr>
      <xdr:spPr>
        <a:xfrm>
          <a:off x="19547840" y="63224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96929</xdr:rowOff>
    </xdr:from>
    <xdr:to>
      <xdr:col>116</xdr:col>
      <xdr:colOff>114300</xdr:colOff>
      <xdr:row>39</xdr:row>
      <xdr:rowOff>27079</xdr:rowOff>
    </xdr:to>
    <xdr:sp macro="" textlink="">
      <xdr:nvSpPr>
        <xdr:cNvPr id="580" name="フローチャート: 判断 579">
          <a:extLst>
            <a:ext uri="{FF2B5EF4-FFF2-40B4-BE49-F238E27FC236}">
              <a16:creationId xmlns:a16="http://schemas.microsoft.com/office/drawing/2014/main" id="{69888F1B-5100-4A1F-A45F-72DA54ABF81B}"/>
            </a:ext>
          </a:extLst>
        </xdr:cNvPr>
        <xdr:cNvSpPr/>
      </xdr:nvSpPr>
      <xdr:spPr>
        <a:xfrm>
          <a:off x="19458940" y="64672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140752</xdr:rowOff>
    </xdr:from>
    <xdr:to>
      <xdr:col>112</xdr:col>
      <xdr:colOff>38100</xdr:colOff>
      <xdr:row>39</xdr:row>
      <xdr:rowOff>70902</xdr:rowOff>
    </xdr:to>
    <xdr:sp macro="" textlink="">
      <xdr:nvSpPr>
        <xdr:cNvPr id="581" name="フローチャート: 判断 580">
          <a:extLst>
            <a:ext uri="{FF2B5EF4-FFF2-40B4-BE49-F238E27FC236}">
              <a16:creationId xmlns:a16="http://schemas.microsoft.com/office/drawing/2014/main" id="{0269F5BE-F728-4020-B521-19F882C93BA0}"/>
            </a:ext>
          </a:extLst>
        </xdr:cNvPr>
        <xdr:cNvSpPr/>
      </xdr:nvSpPr>
      <xdr:spPr>
        <a:xfrm>
          <a:off x="18735040" y="65110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121696</xdr:rowOff>
    </xdr:from>
    <xdr:to>
      <xdr:col>107</xdr:col>
      <xdr:colOff>101600</xdr:colOff>
      <xdr:row>39</xdr:row>
      <xdr:rowOff>51846</xdr:rowOff>
    </xdr:to>
    <xdr:sp macro="" textlink="">
      <xdr:nvSpPr>
        <xdr:cNvPr id="582" name="フローチャート: 判断 581">
          <a:extLst>
            <a:ext uri="{FF2B5EF4-FFF2-40B4-BE49-F238E27FC236}">
              <a16:creationId xmlns:a16="http://schemas.microsoft.com/office/drawing/2014/main" id="{7A0DE0BA-ABE3-4E3F-8E1C-08A91BBDA94E}"/>
            </a:ext>
          </a:extLst>
        </xdr:cNvPr>
        <xdr:cNvSpPr/>
      </xdr:nvSpPr>
      <xdr:spPr>
        <a:xfrm>
          <a:off x="17937480" y="64920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140253</xdr:rowOff>
    </xdr:from>
    <xdr:to>
      <xdr:col>102</xdr:col>
      <xdr:colOff>165100</xdr:colOff>
      <xdr:row>39</xdr:row>
      <xdr:rowOff>70403</xdr:rowOff>
    </xdr:to>
    <xdr:sp macro="" textlink="">
      <xdr:nvSpPr>
        <xdr:cNvPr id="583" name="フローチャート: 判断 582">
          <a:extLst>
            <a:ext uri="{FF2B5EF4-FFF2-40B4-BE49-F238E27FC236}">
              <a16:creationId xmlns:a16="http://schemas.microsoft.com/office/drawing/2014/main" id="{5BC6B466-F6F5-4EB3-8D65-5FB825ED9B36}"/>
            </a:ext>
          </a:extLst>
        </xdr:cNvPr>
        <xdr:cNvSpPr/>
      </xdr:nvSpPr>
      <xdr:spPr>
        <a:xfrm>
          <a:off x="17162780" y="65105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40076</xdr:rowOff>
    </xdr:from>
    <xdr:to>
      <xdr:col>98</xdr:col>
      <xdr:colOff>38100</xdr:colOff>
      <xdr:row>39</xdr:row>
      <xdr:rowOff>141676</xdr:rowOff>
    </xdr:to>
    <xdr:sp macro="" textlink="">
      <xdr:nvSpPr>
        <xdr:cNvPr id="584" name="フローチャート: 判断 583">
          <a:extLst>
            <a:ext uri="{FF2B5EF4-FFF2-40B4-BE49-F238E27FC236}">
              <a16:creationId xmlns:a16="http://schemas.microsoft.com/office/drawing/2014/main" id="{F868FE17-4874-480A-B21D-EF1932BBF7C3}"/>
            </a:ext>
          </a:extLst>
        </xdr:cNvPr>
        <xdr:cNvSpPr/>
      </xdr:nvSpPr>
      <xdr:spPr>
        <a:xfrm>
          <a:off x="16388080" y="657803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6FF11CA1-4723-4F48-B2A7-1B870E8C540C}"/>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73DC6B34-EA4B-4C8F-A6C9-D9FB7BFF93B9}"/>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D0779FA2-4F96-4C46-83CB-0CF5EB4393A4}"/>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A194F832-0F32-4005-8695-43B1D0350DBD}"/>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15064BA7-1FA2-4C90-A861-C21BB9587327}"/>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118792</xdr:rowOff>
    </xdr:from>
    <xdr:to>
      <xdr:col>116</xdr:col>
      <xdr:colOff>114300</xdr:colOff>
      <xdr:row>39</xdr:row>
      <xdr:rowOff>48942</xdr:rowOff>
    </xdr:to>
    <xdr:sp macro="" textlink="">
      <xdr:nvSpPr>
        <xdr:cNvPr id="590" name="楕円 589">
          <a:extLst>
            <a:ext uri="{FF2B5EF4-FFF2-40B4-BE49-F238E27FC236}">
              <a16:creationId xmlns:a16="http://schemas.microsoft.com/office/drawing/2014/main" id="{23D009A0-DAC1-4970-A889-19DA9D7726AC}"/>
            </a:ext>
          </a:extLst>
        </xdr:cNvPr>
        <xdr:cNvSpPr/>
      </xdr:nvSpPr>
      <xdr:spPr>
        <a:xfrm>
          <a:off x="19458940" y="64891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97219</xdr:rowOff>
    </xdr:from>
    <xdr:ext cx="599010" cy="259045"/>
    <xdr:sp macro="" textlink="">
      <xdr:nvSpPr>
        <xdr:cNvPr id="591" name="【一般廃棄物処理施設】&#10;一人当たり有形固定資産（償却資産）額該当値テキスト">
          <a:extLst>
            <a:ext uri="{FF2B5EF4-FFF2-40B4-BE49-F238E27FC236}">
              <a16:creationId xmlns:a16="http://schemas.microsoft.com/office/drawing/2014/main" id="{A6BC49EA-253F-4864-B0E0-BD2064BB791A}"/>
            </a:ext>
          </a:extLst>
        </xdr:cNvPr>
        <xdr:cNvSpPr txBox="1"/>
      </xdr:nvSpPr>
      <xdr:spPr>
        <a:xfrm>
          <a:off x="19547840" y="6467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37374</xdr:rowOff>
    </xdr:from>
    <xdr:to>
      <xdr:col>112</xdr:col>
      <xdr:colOff>38100</xdr:colOff>
      <xdr:row>38</xdr:row>
      <xdr:rowOff>138974</xdr:rowOff>
    </xdr:to>
    <xdr:sp macro="" textlink="">
      <xdr:nvSpPr>
        <xdr:cNvPr id="592" name="楕円 591">
          <a:extLst>
            <a:ext uri="{FF2B5EF4-FFF2-40B4-BE49-F238E27FC236}">
              <a16:creationId xmlns:a16="http://schemas.microsoft.com/office/drawing/2014/main" id="{DEB098B2-7AD7-416F-BF7D-BE99015FEF14}"/>
            </a:ext>
          </a:extLst>
        </xdr:cNvPr>
        <xdr:cNvSpPr/>
      </xdr:nvSpPr>
      <xdr:spPr>
        <a:xfrm>
          <a:off x="18735040" y="640769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88174</xdr:rowOff>
    </xdr:from>
    <xdr:to>
      <xdr:col>116</xdr:col>
      <xdr:colOff>63500</xdr:colOff>
      <xdr:row>38</xdr:row>
      <xdr:rowOff>169592</xdr:rowOff>
    </xdr:to>
    <xdr:cxnSp macro="">
      <xdr:nvCxnSpPr>
        <xdr:cNvPr id="593" name="直線コネクタ 592">
          <a:extLst>
            <a:ext uri="{FF2B5EF4-FFF2-40B4-BE49-F238E27FC236}">
              <a16:creationId xmlns:a16="http://schemas.microsoft.com/office/drawing/2014/main" id="{7F974309-3939-45D0-9581-5E3A4CC634C3}"/>
            </a:ext>
          </a:extLst>
        </xdr:cNvPr>
        <xdr:cNvCxnSpPr/>
      </xdr:nvCxnSpPr>
      <xdr:spPr>
        <a:xfrm>
          <a:off x="18778220" y="6458494"/>
          <a:ext cx="731520" cy="8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43093</xdr:rowOff>
    </xdr:from>
    <xdr:to>
      <xdr:col>107</xdr:col>
      <xdr:colOff>101600</xdr:colOff>
      <xdr:row>38</xdr:row>
      <xdr:rowOff>144693</xdr:rowOff>
    </xdr:to>
    <xdr:sp macro="" textlink="">
      <xdr:nvSpPr>
        <xdr:cNvPr id="594" name="楕円 593">
          <a:extLst>
            <a:ext uri="{FF2B5EF4-FFF2-40B4-BE49-F238E27FC236}">
              <a16:creationId xmlns:a16="http://schemas.microsoft.com/office/drawing/2014/main" id="{1E586B7A-615A-4688-8DCF-753AB38129D0}"/>
            </a:ext>
          </a:extLst>
        </xdr:cNvPr>
        <xdr:cNvSpPr/>
      </xdr:nvSpPr>
      <xdr:spPr>
        <a:xfrm>
          <a:off x="17937480" y="641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88174</xdr:rowOff>
    </xdr:from>
    <xdr:to>
      <xdr:col>111</xdr:col>
      <xdr:colOff>177800</xdr:colOff>
      <xdr:row>38</xdr:row>
      <xdr:rowOff>93893</xdr:rowOff>
    </xdr:to>
    <xdr:cxnSp macro="">
      <xdr:nvCxnSpPr>
        <xdr:cNvPr id="595" name="直線コネクタ 594">
          <a:extLst>
            <a:ext uri="{FF2B5EF4-FFF2-40B4-BE49-F238E27FC236}">
              <a16:creationId xmlns:a16="http://schemas.microsoft.com/office/drawing/2014/main" id="{C7922DED-88E8-49A1-A2F2-5FBBEEB01293}"/>
            </a:ext>
          </a:extLst>
        </xdr:cNvPr>
        <xdr:cNvCxnSpPr/>
      </xdr:nvCxnSpPr>
      <xdr:spPr>
        <a:xfrm flipV="1">
          <a:off x="17988280" y="6458494"/>
          <a:ext cx="789940" cy="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46001</xdr:rowOff>
    </xdr:from>
    <xdr:to>
      <xdr:col>102</xdr:col>
      <xdr:colOff>165100</xdr:colOff>
      <xdr:row>38</xdr:row>
      <xdr:rowOff>147601</xdr:rowOff>
    </xdr:to>
    <xdr:sp macro="" textlink="">
      <xdr:nvSpPr>
        <xdr:cNvPr id="596" name="楕円 595">
          <a:extLst>
            <a:ext uri="{FF2B5EF4-FFF2-40B4-BE49-F238E27FC236}">
              <a16:creationId xmlns:a16="http://schemas.microsoft.com/office/drawing/2014/main" id="{62185526-393C-4E0B-9C99-EE19DD73D500}"/>
            </a:ext>
          </a:extLst>
        </xdr:cNvPr>
        <xdr:cNvSpPr/>
      </xdr:nvSpPr>
      <xdr:spPr>
        <a:xfrm>
          <a:off x="17162780" y="641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93893</xdr:rowOff>
    </xdr:from>
    <xdr:to>
      <xdr:col>107</xdr:col>
      <xdr:colOff>50800</xdr:colOff>
      <xdr:row>38</xdr:row>
      <xdr:rowOff>96801</xdr:rowOff>
    </xdr:to>
    <xdr:cxnSp macro="">
      <xdr:nvCxnSpPr>
        <xdr:cNvPr id="597" name="直線コネクタ 596">
          <a:extLst>
            <a:ext uri="{FF2B5EF4-FFF2-40B4-BE49-F238E27FC236}">
              <a16:creationId xmlns:a16="http://schemas.microsoft.com/office/drawing/2014/main" id="{C18D7626-6F52-483A-9DE3-8267DAE150C2}"/>
            </a:ext>
          </a:extLst>
        </xdr:cNvPr>
        <xdr:cNvCxnSpPr/>
      </xdr:nvCxnSpPr>
      <xdr:spPr>
        <a:xfrm flipV="1">
          <a:off x="17213580" y="6464213"/>
          <a:ext cx="774700" cy="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47565</xdr:rowOff>
    </xdr:from>
    <xdr:to>
      <xdr:col>98</xdr:col>
      <xdr:colOff>38100</xdr:colOff>
      <xdr:row>38</xdr:row>
      <xdr:rowOff>149165</xdr:rowOff>
    </xdr:to>
    <xdr:sp macro="" textlink="">
      <xdr:nvSpPr>
        <xdr:cNvPr id="598" name="楕円 597">
          <a:extLst>
            <a:ext uri="{FF2B5EF4-FFF2-40B4-BE49-F238E27FC236}">
              <a16:creationId xmlns:a16="http://schemas.microsoft.com/office/drawing/2014/main" id="{82FD038D-4516-4368-AA33-16BDAF11084C}"/>
            </a:ext>
          </a:extLst>
        </xdr:cNvPr>
        <xdr:cNvSpPr/>
      </xdr:nvSpPr>
      <xdr:spPr>
        <a:xfrm>
          <a:off x="16388080" y="641788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96801</xdr:rowOff>
    </xdr:from>
    <xdr:to>
      <xdr:col>102</xdr:col>
      <xdr:colOff>114300</xdr:colOff>
      <xdr:row>38</xdr:row>
      <xdr:rowOff>98365</xdr:rowOff>
    </xdr:to>
    <xdr:cxnSp macro="">
      <xdr:nvCxnSpPr>
        <xdr:cNvPr id="599" name="直線コネクタ 598">
          <a:extLst>
            <a:ext uri="{FF2B5EF4-FFF2-40B4-BE49-F238E27FC236}">
              <a16:creationId xmlns:a16="http://schemas.microsoft.com/office/drawing/2014/main" id="{2673C5CE-ADF8-4292-8F0A-924FC4D57481}"/>
            </a:ext>
          </a:extLst>
        </xdr:cNvPr>
        <xdr:cNvCxnSpPr/>
      </xdr:nvCxnSpPr>
      <xdr:spPr>
        <a:xfrm flipV="1">
          <a:off x="16431260" y="6467121"/>
          <a:ext cx="782320" cy="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62029</xdr:rowOff>
    </xdr:from>
    <xdr:ext cx="534377" cy="259045"/>
    <xdr:sp macro="" textlink="">
      <xdr:nvSpPr>
        <xdr:cNvPr id="600" name="n_1aveValue【一般廃棄物処理施設】&#10;一人当たり有形固定資産（償却資産）額">
          <a:extLst>
            <a:ext uri="{FF2B5EF4-FFF2-40B4-BE49-F238E27FC236}">
              <a16:creationId xmlns:a16="http://schemas.microsoft.com/office/drawing/2014/main" id="{5492596C-C33B-4672-B999-3243BFC1B88A}"/>
            </a:ext>
          </a:extLst>
        </xdr:cNvPr>
        <xdr:cNvSpPr txBox="1"/>
      </xdr:nvSpPr>
      <xdr:spPr>
        <a:xfrm>
          <a:off x="18528811" y="659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42973</xdr:rowOff>
    </xdr:from>
    <xdr:ext cx="599010" cy="259045"/>
    <xdr:sp macro="" textlink="">
      <xdr:nvSpPr>
        <xdr:cNvPr id="601" name="n_2aveValue【一般廃棄物処理施設】&#10;一人当たり有形固定資産（償却資産）額">
          <a:extLst>
            <a:ext uri="{FF2B5EF4-FFF2-40B4-BE49-F238E27FC236}">
              <a16:creationId xmlns:a16="http://schemas.microsoft.com/office/drawing/2014/main" id="{352C64B6-7781-46B2-BCF4-5BBAEEBCA7D6}"/>
            </a:ext>
          </a:extLst>
        </xdr:cNvPr>
        <xdr:cNvSpPr txBox="1"/>
      </xdr:nvSpPr>
      <xdr:spPr>
        <a:xfrm>
          <a:off x="17734495" y="6580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61530</xdr:rowOff>
    </xdr:from>
    <xdr:ext cx="534377" cy="259045"/>
    <xdr:sp macro="" textlink="">
      <xdr:nvSpPr>
        <xdr:cNvPr id="602" name="n_3aveValue【一般廃棄物処理施設】&#10;一人当たり有形固定資産（償却資産）額">
          <a:extLst>
            <a:ext uri="{FF2B5EF4-FFF2-40B4-BE49-F238E27FC236}">
              <a16:creationId xmlns:a16="http://schemas.microsoft.com/office/drawing/2014/main" id="{A69E01A3-6A58-4739-8C6A-086343241E6E}"/>
            </a:ext>
          </a:extLst>
        </xdr:cNvPr>
        <xdr:cNvSpPr txBox="1"/>
      </xdr:nvSpPr>
      <xdr:spPr>
        <a:xfrm>
          <a:off x="16969251" y="6599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132803</xdr:rowOff>
    </xdr:from>
    <xdr:ext cx="534377" cy="259045"/>
    <xdr:sp macro="" textlink="">
      <xdr:nvSpPr>
        <xdr:cNvPr id="603" name="n_4aveValue【一般廃棄物処理施設】&#10;一人当たり有形固定資産（償却資産）額">
          <a:extLst>
            <a:ext uri="{FF2B5EF4-FFF2-40B4-BE49-F238E27FC236}">
              <a16:creationId xmlns:a16="http://schemas.microsoft.com/office/drawing/2014/main" id="{3C0E303C-48CC-4168-B094-A915C53B9705}"/>
            </a:ext>
          </a:extLst>
        </xdr:cNvPr>
        <xdr:cNvSpPr txBox="1"/>
      </xdr:nvSpPr>
      <xdr:spPr>
        <a:xfrm>
          <a:off x="16194551" y="667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155501</xdr:rowOff>
    </xdr:from>
    <xdr:ext cx="599010" cy="259045"/>
    <xdr:sp macro="" textlink="">
      <xdr:nvSpPr>
        <xdr:cNvPr id="604" name="n_1mainValue【一般廃棄物処理施設】&#10;一人当たり有形固定資産（償却資産）額">
          <a:extLst>
            <a:ext uri="{FF2B5EF4-FFF2-40B4-BE49-F238E27FC236}">
              <a16:creationId xmlns:a16="http://schemas.microsoft.com/office/drawing/2014/main" id="{D6F1801E-E937-4702-9E1B-51DF750C9CB3}"/>
            </a:ext>
          </a:extLst>
        </xdr:cNvPr>
        <xdr:cNvSpPr txBox="1"/>
      </xdr:nvSpPr>
      <xdr:spPr>
        <a:xfrm>
          <a:off x="18496495" y="6190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161220</xdr:rowOff>
    </xdr:from>
    <xdr:ext cx="599010" cy="259045"/>
    <xdr:sp macro="" textlink="">
      <xdr:nvSpPr>
        <xdr:cNvPr id="605" name="n_2mainValue【一般廃棄物処理施設】&#10;一人当たり有形固定資産（償却資産）額">
          <a:extLst>
            <a:ext uri="{FF2B5EF4-FFF2-40B4-BE49-F238E27FC236}">
              <a16:creationId xmlns:a16="http://schemas.microsoft.com/office/drawing/2014/main" id="{7DBBD69E-8C76-4BD7-A295-D320A8F90530}"/>
            </a:ext>
          </a:extLst>
        </xdr:cNvPr>
        <xdr:cNvSpPr txBox="1"/>
      </xdr:nvSpPr>
      <xdr:spPr>
        <a:xfrm>
          <a:off x="17734495" y="619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164128</xdr:rowOff>
    </xdr:from>
    <xdr:ext cx="599010" cy="259045"/>
    <xdr:sp macro="" textlink="">
      <xdr:nvSpPr>
        <xdr:cNvPr id="606" name="n_3mainValue【一般廃棄物処理施設】&#10;一人当たり有形固定資産（償却資産）額">
          <a:extLst>
            <a:ext uri="{FF2B5EF4-FFF2-40B4-BE49-F238E27FC236}">
              <a16:creationId xmlns:a16="http://schemas.microsoft.com/office/drawing/2014/main" id="{47A81332-3F50-4987-BC46-54D495CDD819}"/>
            </a:ext>
          </a:extLst>
        </xdr:cNvPr>
        <xdr:cNvSpPr txBox="1"/>
      </xdr:nvSpPr>
      <xdr:spPr>
        <a:xfrm>
          <a:off x="16936935" y="6199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165692</xdr:rowOff>
    </xdr:from>
    <xdr:ext cx="599010" cy="259045"/>
    <xdr:sp macro="" textlink="">
      <xdr:nvSpPr>
        <xdr:cNvPr id="607" name="n_4mainValue【一般廃棄物処理施設】&#10;一人当たり有形固定資産（償却資産）額">
          <a:extLst>
            <a:ext uri="{FF2B5EF4-FFF2-40B4-BE49-F238E27FC236}">
              <a16:creationId xmlns:a16="http://schemas.microsoft.com/office/drawing/2014/main" id="{3D9F79C3-BC06-4D12-A0B7-98783336A7C7}"/>
            </a:ext>
          </a:extLst>
        </xdr:cNvPr>
        <xdr:cNvSpPr txBox="1"/>
      </xdr:nvSpPr>
      <xdr:spPr>
        <a:xfrm>
          <a:off x="16162235" y="6200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a:extLst>
            <a:ext uri="{FF2B5EF4-FFF2-40B4-BE49-F238E27FC236}">
              <a16:creationId xmlns:a16="http://schemas.microsoft.com/office/drawing/2014/main" id="{8FCA8F41-A45D-4AB4-8568-D4E0F6275449}"/>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a:extLst>
            <a:ext uri="{FF2B5EF4-FFF2-40B4-BE49-F238E27FC236}">
              <a16:creationId xmlns:a16="http://schemas.microsoft.com/office/drawing/2014/main" id="{DDF9FEE8-9C07-4198-9C6A-8CBC8E7BF402}"/>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a:extLst>
            <a:ext uri="{FF2B5EF4-FFF2-40B4-BE49-F238E27FC236}">
              <a16:creationId xmlns:a16="http://schemas.microsoft.com/office/drawing/2014/main" id="{2D0ADA04-6824-4D64-82EC-B1BBF002D02E}"/>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a:extLst>
            <a:ext uri="{FF2B5EF4-FFF2-40B4-BE49-F238E27FC236}">
              <a16:creationId xmlns:a16="http://schemas.microsoft.com/office/drawing/2014/main" id="{1E37D494-242A-486E-BAE5-C7582A108E61}"/>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a:extLst>
            <a:ext uri="{FF2B5EF4-FFF2-40B4-BE49-F238E27FC236}">
              <a16:creationId xmlns:a16="http://schemas.microsoft.com/office/drawing/2014/main" id="{C62AD3C1-A9AC-486C-897E-2F9519EB5F63}"/>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a:extLst>
            <a:ext uri="{FF2B5EF4-FFF2-40B4-BE49-F238E27FC236}">
              <a16:creationId xmlns:a16="http://schemas.microsoft.com/office/drawing/2014/main" id="{EBF26F48-D5DB-4A5A-ADFF-536774C98372}"/>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a:extLst>
            <a:ext uri="{FF2B5EF4-FFF2-40B4-BE49-F238E27FC236}">
              <a16:creationId xmlns:a16="http://schemas.microsoft.com/office/drawing/2014/main" id="{3E6D39FD-95DD-4D72-A49C-03E0FBAF59F7}"/>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a:extLst>
            <a:ext uri="{FF2B5EF4-FFF2-40B4-BE49-F238E27FC236}">
              <a16:creationId xmlns:a16="http://schemas.microsoft.com/office/drawing/2014/main" id="{174B0185-89D1-4E66-8A9C-71875B1FE68D}"/>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a:extLst>
            <a:ext uri="{FF2B5EF4-FFF2-40B4-BE49-F238E27FC236}">
              <a16:creationId xmlns:a16="http://schemas.microsoft.com/office/drawing/2014/main" id="{BD5618B2-0D4C-498B-9C71-77E1FCB0A442}"/>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a:extLst>
            <a:ext uri="{FF2B5EF4-FFF2-40B4-BE49-F238E27FC236}">
              <a16:creationId xmlns:a16="http://schemas.microsoft.com/office/drawing/2014/main" id="{5AD4224D-CDA4-4CE4-AF1C-D4DD03D629FA}"/>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a:extLst>
            <a:ext uri="{FF2B5EF4-FFF2-40B4-BE49-F238E27FC236}">
              <a16:creationId xmlns:a16="http://schemas.microsoft.com/office/drawing/2014/main" id="{2FBBFD17-DA03-47F2-87CD-744BE6347047}"/>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9" name="直線コネクタ 618">
          <a:extLst>
            <a:ext uri="{FF2B5EF4-FFF2-40B4-BE49-F238E27FC236}">
              <a16:creationId xmlns:a16="http://schemas.microsoft.com/office/drawing/2014/main" id="{441D94E6-AA7B-4BF0-B34B-665102D1A283}"/>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0" name="テキスト ボックス 619">
          <a:extLst>
            <a:ext uri="{FF2B5EF4-FFF2-40B4-BE49-F238E27FC236}">
              <a16:creationId xmlns:a16="http://schemas.microsoft.com/office/drawing/2014/main" id="{6C052B63-07BB-4081-809F-E1378F8ADFD6}"/>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1" name="直線コネクタ 620">
          <a:extLst>
            <a:ext uri="{FF2B5EF4-FFF2-40B4-BE49-F238E27FC236}">
              <a16:creationId xmlns:a16="http://schemas.microsoft.com/office/drawing/2014/main" id="{77676EF8-A546-4B9E-A301-9F9C1FC39E78}"/>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2" name="テキスト ボックス 621">
          <a:extLst>
            <a:ext uri="{FF2B5EF4-FFF2-40B4-BE49-F238E27FC236}">
              <a16:creationId xmlns:a16="http://schemas.microsoft.com/office/drawing/2014/main" id="{F95F80DC-D9A3-4699-9F58-2F9DAAFE0E7A}"/>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3" name="直線コネクタ 622">
          <a:extLst>
            <a:ext uri="{FF2B5EF4-FFF2-40B4-BE49-F238E27FC236}">
              <a16:creationId xmlns:a16="http://schemas.microsoft.com/office/drawing/2014/main" id="{9B2897B2-FE45-4DBB-8A2A-F184F784EE76}"/>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4" name="テキスト ボックス 623">
          <a:extLst>
            <a:ext uri="{FF2B5EF4-FFF2-40B4-BE49-F238E27FC236}">
              <a16:creationId xmlns:a16="http://schemas.microsoft.com/office/drawing/2014/main" id="{7D60444D-5BFE-46A2-8FC5-C217040B35D7}"/>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5" name="直線コネクタ 624">
          <a:extLst>
            <a:ext uri="{FF2B5EF4-FFF2-40B4-BE49-F238E27FC236}">
              <a16:creationId xmlns:a16="http://schemas.microsoft.com/office/drawing/2014/main" id="{11C2373E-EE34-4BF4-A77A-26C1404CE084}"/>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6" name="テキスト ボックス 625">
          <a:extLst>
            <a:ext uri="{FF2B5EF4-FFF2-40B4-BE49-F238E27FC236}">
              <a16:creationId xmlns:a16="http://schemas.microsoft.com/office/drawing/2014/main" id="{12232753-9C30-44D8-8926-D6A5AE314C4B}"/>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7" name="直線コネクタ 626">
          <a:extLst>
            <a:ext uri="{FF2B5EF4-FFF2-40B4-BE49-F238E27FC236}">
              <a16:creationId xmlns:a16="http://schemas.microsoft.com/office/drawing/2014/main" id="{1EC3F211-5248-451C-84E5-CC00801BD091}"/>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8" name="テキスト ボックス 627">
          <a:extLst>
            <a:ext uri="{FF2B5EF4-FFF2-40B4-BE49-F238E27FC236}">
              <a16:creationId xmlns:a16="http://schemas.microsoft.com/office/drawing/2014/main" id="{343ED59A-5D12-4928-B045-623F10C6A30D}"/>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a:extLst>
            <a:ext uri="{FF2B5EF4-FFF2-40B4-BE49-F238E27FC236}">
              <a16:creationId xmlns:a16="http://schemas.microsoft.com/office/drawing/2014/main" id="{6FCB595A-2D3E-49C8-B10D-E62B50E85082}"/>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0" name="テキスト ボックス 629">
          <a:extLst>
            <a:ext uri="{FF2B5EF4-FFF2-40B4-BE49-F238E27FC236}">
              <a16:creationId xmlns:a16="http://schemas.microsoft.com/office/drawing/2014/main" id="{0A3627D5-6C2C-4E8D-8906-57E71B1E27C8}"/>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a:extLst>
            <a:ext uri="{FF2B5EF4-FFF2-40B4-BE49-F238E27FC236}">
              <a16:creationId xmlns:a16="http://schemas.microsoft.com/office/drawing/2014/main" id="{E83E4CA4-7794-49B8-8233-16878D13B808}"/>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160020</xdr:rowOff>
    </xdr:from>
    <xdr:to>
      <xdr:col>85</xdr:col>
      <xdr:colOff>126364</xdr:colOff>
      <xdr:row>64</xdr:row>
      <xdr:rowOff>41910</xdr:rowOff>
    </xdr:to>
    <xdr:cxnSp macro="">
      <xdr:nvCxnSpPr>
        <xdr:cNvPr id="632" name="直線コネクタ 631">
          <a:extLst>
            <a:ext uri="{FF2B5EF4-FFF2-40B4-BE49-F238E27FC236}">
              <a16:creationId xmlns:a16="http://schemas.microsoft.com/office/drawing/2014/main" id="{BCABCDBB-5F00-46EB-9C68-6E919751CC35}"/>
            </a:ext>
          </a:extLst>
        </xdr:cNvPr>
        <xdr:cNvCxnSpPr/>
      </xdr:nvCxnSpPr>
      <xdr:spPr>
        <a:xfrm flipV="1">
          <a:off x="14375764" y="954786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45737</xdr:rowOff>
    </xdr:from>
    <xdr:ext cx="405111" cy="259045"/>
    <xdr:sp macro="" textlink="">
      <xdr:nvSpPr>
        <xdr:cNvPr id="633" name="【保健センター・保健所】&#10;有形固定資産減価償却率最小値テキスト">
          <a:extLst>
            <a:ext uri="{FF2B5EF4-FFF2-40B4-BE49-F238E27FC236}">
              <a16:creationId xmlns:a16="http://schemas.microsoft.com/office/drawing/2014/main" id="{E3ED0605-EA0B-4231-B37C-7C0EA00464C1}"/>
            </a:ext>
          </a:extLst>
        </xdr:cNvPr>
        <xdr:cNvSpPr txBox="1"/>
      </xdr:nvSpPr>
      <xdr:spPr>
        <a:xfrm>
          <a:off x="14414500" y="1077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41910</xdr:rowOff>
    </xdr:from>
    <xdr:to>
      <xdr:col>86</xdr:col>
      <xdr:colOff>25400</xdr:colOff>
      <xdr:row>64</xdr:row>
      <xdr:rowOff>41910</xdr:rowOff>
    </xdr:to>
    <xdr:cxnSp macro="">
      <xdr:nvCxnSpPr>
        <xdr:cNvPr id="634" name="直線コネクタ 633">
          <a:extLst>
            <a:ext uri="{FF2B5EF4-FFF2-40B4-BE49-F238E27FC236}">
              <a16:creationId xmlns:a16="http://schemas.microsoft.com/office/drawing/2014/main" id="{8C763673-0111-4779-B876-92A8A4CB208E}"/>
            </a:ext>
          </a:extLst>
        </xdr:cNvPr>
        <xdr:cNvCxnSpPr/>
      </xdr:nvCxnSpPr>
      <xdr:spPr>
        <a:xfrm>
          <a:off x="14287500" y="107708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106697</xdr:rowOff>
    </xdr:from>
    <xdr:ext cx="405111" cy="259045"/>
    <xdr:sp macro="" textlink="">
      <xdr:nvSpPr>
        <xdr:cNvPr id="635" name="【保健センター・保健所】&#10;有形固定資産減価償却率最大値テキスト">
          <a:extLst>
            <a:ext uri="{FF2B5EF4-FFF2-40B4-BE49-F238E27FC236}">
              <a16:creationId xmlns:a16="http://schemas.microsoft.com/office/drawing/2014/main" id="{E307F6F1-FFCF-4494-8D0B-38397C5BF384}"/>
            </a:ext>
          </a:extLst>
        </xdr:cNvPr>
        <xdr:cNvSpPr txBox="1"/>
      </xdr:nvSpPr>
      <xdr:spPr>
        <a:xfrm>
          <a:off x="144145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160020</xdr:rowOff>
    </xdr:from>
    <xdr:to>
      <xdr:col>86</xdr:col>
      <xdr:colOff>25400</xdr:colOff>
      <xdr:row>56</xdr:row>
      <xdr:rowOff>160020</xdr:rowOff>
    </xdr:to>
    <xdr:cxnSp macro="">
      <xdr:nvCxnSpPr>
        <xdr:cNvPr id="636" name="直線コネクタ 635">
          <a:extLst>
            <a:ext uri="{FF2B5EF4-FFF2-40B4-BE49-F238E27FC236}">
              <a16:creationId xmlns:a16="http://schemas.microsoft.com/office/drawing/2014/main" id="{D5DD1E1A-0468-4CA2-8857-E153A342A51D}"/>
            </a:ext>
          </a:extLst>
        </xdr:cNvPr>
        <xdr:cNvCxnSpPr/>
      </xdr:nvCxnSpPr>
      <xdr:spPr>
        <a:xfrm>
          <a:off x="14287500" y="95478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132097</xdr:rowOff>
    </xdr:from>
    <xdr:ext cx="405111" cy="259045"/>
    <xdr:sp macro="" textlink="">
      <xdr:nvSpPr>
        <xdr:cNvPr id="637" name="【保健センター・保健所】&#10;有形固定資産減価償却率平均値テキスト">
          <a:extLst>
            <a:ext uri="{FF2B5EF4-FFF2-40B4-BE49-F238E27FC236}">
              <a16:creationId xmlns:a16="http://schemas.microsoft.com/office/drawing/2014/main" id="{F73497D7-7EEF-452A-A885-66FF65837045}"/>
            </a:ext>
          </a:extLst>
        </xdr:cNvPr>
        <xdr:cNvSpPr txBox="1"/>
      </xdr:nvSpPr>
      <xdr:spPr>
        <a:xfrm>
          <a:off x="14414500" y="9687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638" name="フローチャート: 判断 637">
          <a:extLst>
            <a:ext uri="{FF2B5EF4-FFF2-40B4-BE49-F238E27FC236}">
              <a16:creationId xmlns:a16="http://schemas.microsoft.com/office/drawing/2014/main" id="{0A54E8E8-5900-439E-90FA-29298D2D1199}"/>
            </a:ext>
          </a:extLst>
        </xdr:cNvPr>
        <xdr:cNvSpPr/>
      </xdr:nvSpPr>
      <xdr:spPr>
        <a:xfrm>
          <a:off x="14325600" y="983234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65405</xdr:rowOff>
    </xdr:from>
    <xdr:to>
      <xdr:col>81</xdr:col>
      <xdr:colOff>101600</xdr:colOff>
      <xdr:row>58</xdr:row>
      <xdr:rowOff>167005</xdr:rowOff>
    </xdr:to>
    <xdr:sp macro="" textlink="">
      <xdr:nvSpPr>
        <xdr:cNvPr id="639" name="フローチャート: 判断 638">
          <a:extLst>
            <a:ext uri="{FF2B5EF4-FFF2-40B4-BE49-F238E27FC236}">
              <a16:creationId xmlns:a16="http://schemas.microsoft.com/office/drawing/2014/main" id="{6FB1A7A4-6C08-4799-BF41-9440CA83C5B0}"/>
            </a:ext>
          </a:extLst>
        </xdr:cNvPr>
        <xdr:cNvSpPr/>
      </xdr:nvSpPr>
      <xdr:spPr>
        <a:xfrm>
          <a:off x="13578840" y="978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31115</xdr:rowOff>
    </xdr:from>
    <xdr:to>
      <xdr:col>76</xdr:col>
      <xdr:colOff>165100</xdr:colOff>
      <xdr:row>58</xdr:row>
      <xdr:rowOff>132715</xdr:rowOff>
    </xdr:to>
    <xdr:sp macro="" textlink="">
      <xdr:nvSpPr>
        <xdr:cNvPr id="640" name="フローチャート: 判断 639">
          <a:extLst>
            <a:ext uri="{FF2B5EF4-FFF2-40B4-BE49-F238E27FC236}">
              <a16:creationId xmlns:a16="http://schemas.microsoft.com/office/drawing/2014/main" id="{AD0DD91A-C4C3-4397-9DF4-A5CF59BF3BD5}"/>
            </a:ext>
          </a:extLst>
        </xdr:cNvPr>
        <xdr:cNvSpPr/>
      </xdr:nvSpPr>
      <xdr:spPr>
        <a:xfrm>
          <a:off x="12804140" y="975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74930</xdr:rowOff>
    </xdr:from>
    <xdr:to>
      <xdr:col>72</xdr:col>
      <xdr:colOff>38100</xdr:colOff>
      <xdr:row>59</xdr:row>
      <xdr:rowOff>5080</xdr:rowOff>
    </xdr:to>
    <xdr:sp macro="" textlink="">
      <xdr:nvSpPr>
        <xdr:cNvPr id="641" name="フローチャート: 判断 640">
          <a:extLst>
            <a:ext uri="{FF2B5EF4-FFF2-40B4-BE49-F238E27FC236}">
              <a16:creationId xmlns:a16="http://schemas.microsoft.com/office/drawing/2014/main" id="{F3AC1921-8A04-48EC-B3E3-0F72248B1842}"/>
            </a:ext>
          </a:extLst>
        </xdr:cNvPr>
        <xdr:cNvSpPr/>
      </xdr:nvSpPr>
      <xdr:spPr>
        <a:xfrm>
          <a:off x="12029440" y="97980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50165</xdr:rowOff>
    </xdr:from>
    <xdr:to>
      <xdr:col>67</xdr:col>
      <xdr:colOff>101600</xdr:colOff>
      <xdr:row>58</xdr:row>
      <xdr:rowOff>151765</xdr:rowOff>
    </xdr:to>
    <xdr:sp macro="" textlink="">
      <xdr:nvSpPr>
        <xdr:cNvPr id="642" name="フローチャート: 判断 641">
          <a:extLst>
            <a:ext uri="{FF2B5EF4-FFF2-40B4-BE49-F238E27FC236}">
              <a16:creationId xmlns:a16="http://schemas.microsoft.com/office/drawing/2014/main" id="{1BC5CCD1-0560-44E4-87CA-22447E7A3243}"/>
            </a:ext>
          </a:extLst>
        </xdr:cNvPr>
        <xdr:cNvSpPr/>
      </xdr:nvSpPr>
      <xdr:spPr>
        <a:xfrm>
          <a:off x="11231880" y="977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E60B18B7-FFF7-487B-9256-B448AA11388F}"/>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1C9B293E-05EC-475C-93B0-35AA78B34A19}"/>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DF20F82A-88F5-4927-AB03-C11CE16B2C83}"/>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975DD2AD-AF2B-44F8-877E-BDA1D19A2AC8}"/>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3FE5D9FF-1D74-449D-9B12-782F1F0C76FE}"/>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84455</xdr:rowOff>
    </xdr:from>
    <xdr:to>
      <xdr:col>85</xdr:col>
      <xdr:colOff>177800</xdr:colOff>
      <xdr:row>63</xdr:row>
      <xdr:rowOff>14605</xdr:rowOff>
    </xdr:to>
    <xdr:sp macro="" textlink="">
      <xdr:nvSpPr>
        <xdr:cNvPr id="648" name="楕円 647">
          <a:extLst>
            <a:ext uri="{FF2B5EF4-FFF2-40B4-BE49-F238E27FC236}">
              <a16:creationId xmlns:a16="http://schemas.microsoft.com/office/drawing/2014/main" id="{4396A626-9F77-4A5B-AB31-42AA5E4CDE5B}"/>
            </a:ext>
          </a:extLst>
        </xdr:cNvPr>
        <xdr:cNvSpPr/>
      </xdr:nvSpPr>
      <xdr:spPr>
        <a:xfrm>
          <a:off x="14325600" y="1047813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62882</xdr:rowOff>
    </xdr:from>
    <xdr:ext cx="405111" cy="259045"/>
    <xdr:sp macro="" textlink="">
      <xdr:nvSpPr>
        <xdr:cNvPr id="649" name="【保健センター・保健所】&#10;有形固定資産減価償却率該当値テキスト">
          <a:extLst>
            <a:ext uri="{FF2B5EF4-FFF2-40B4-BE49-F238E27FC236}">
              <a16:creationId xmlns:a16="http://schemas.microsoft.com/office/drawing/2014/main" id="{1DA8CE06-DD71-4AD5-B8D1-036A5C8A08D5}"/>
            </a:ext>
          </a:extLst>
        </xdr:cNvPr>
        <xdr:cNvSpPr txBox="1"/>
      </xdr:nvSpPr>
      <xdr:spPr>
        <a:xfrm>
          <a:off x="14414500" y="1045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46355</xdr:rowOff>
    </xdr:from>
    <xdr:to>
      <xdr:col>81</xdr:col>
      <xdr:colOff>101600</xdr:colOff>
      <xdr:row>62</xdr:row>
      <xdr:rowOff>147955</xdr:rowOff>
    </xdr:to>
    <xdr:sp macro="" textlink="">
      <xdr:nvSpPr>
        <xdr:cNvPr id="650" name="楕円 649">
          <a:extLst>
            <a:ext uri="{FF2B5EF4-FFF2-40B4-BE49-F238E27FC236}">
              <a16:creationId xmlns:a16="http://schemas.microsoft.com/office/drawing/2014/main" id="{102B0D96-CDFE-4953-B7B3-BBC868698BA1}"/>
            </a:ext>
          </a:extLst>
        </xdr:cNvPr>
        <xdr:cNvSpPr/>
      </xdr:nvSpPr>
      <xdr:spPr>
        <a:xfrm>
          <a:off x="13578840" y="1044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97155</xdr:rowOff>
    </xdr:from>
    <xdr:to>
      <xdr:col>85</xdr:col>
      <xdr:colOff>127000</xdr:colOff>
      <xdr:row>62</xdr:row>
      <xdr:rowOff>135255</xdr:rowOff>
    </xdr:to>
    <xdr:cxnSp macro="">
      <xdr:nvCxnSpPr>
        <xdr:cNvPr id="651" name="直線コネクタ 650">
          <a:extLst>
            <a:ext uri="{FF2B5EF4-FFF2-40B4-BE49-F238E27FC236}">
              <a16:creationId xmlns:a16="http://schemas.microsoft.com/office/drawing/2014/main" id="{33AFC814-C80A-4CA6-8E7B-F7BF269B68E5}"/>
            </a:ext>
          </a:extLst>
        </xdr:cNvPr>
        <xdr:cNvCxnSpPr/>
      </xdr:nvCxnSpPr>
      <xdr:spPr>
        <a:xfrm>
          <a:off x="13629640" y="10490835"/>
          <a:ext cx="7467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8255</xdr:rowOff>
    </xdr:from>
    <xdr:to>
      <xdr:col>76</xdr:col>
      <xdr:colOff>165100</xdr:colOff>
      <xdr:row>62</xdr:row>
      <xdr:rowOff>109855</xdr:rowOff>
    </xdr:to>
    <xdr:sp macro="" textlink="">
      <xdr:nvSpPr>
        <xdr:cNvPr id="652" name="楕円 651">
          <a:extLst>
            <a:ext uri="{FF2B5EF4-FFF2-40B4-BE49-F238E27FC236}">
              <a16:creationId xmlns:a16="http://schemas.microsoft.com/office/drawing/2014/main" id="{0181B161-20FA-45FA-87D3-88037801A6A9}"/>
            </a:ext>
          </a:extLst>
        </xdr:cNvPr>
        <xdr:cNvSpPr/>
      </xdr:nvSpPr>
      <xdr:spPr>
        <a:xfrm>
          <a:off x="12804140" y="104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59055</xdr:rowOff>
    </xdr:from>
    <xdr:to>
      <xdr:col>81</xdr:col>
      <xdr:colOff>50800</xdr:colOff>
      <xdr:row>62</xdr:row>
      <xdr:rowOff>97155</xdr:rowOff>
    </xdr:to>
    <xdr:cxnSp macro="">
      <xdr:nvCxnSpPr>
        <xdr:cNvPr id="653" name="直線コネクタ 652">
          <a:extLst>
            <a:ext uri="{FF2B5EF4-FFF2-40B4-BE49-F238E27FC236}">
              <a16:creationId xmlns:a16="http://schemas.microsoft.com/office/drawing/2014/main" id="{B7C6860A-434C-4D92-9C14-0DC00E2D7F3B}"/>
            </a:ext>
          </a:extLst>
        </xdr:cNvPr>
        <xdr:cNvCxnSpPr/>
      </xdr:nvCxnSpPr>
      <xdr:spPr>
        <a:xfrm>
          <a:off x="12854940" y="10452735"/>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139700</xdr:rowOff>
    </xdr:from>
    <xdr:to>
      <xdr:col>72</xdr:col>
      <xdr:colOff>38100</xdr:colOff>
      <xdr:row>62</xdr:row>
      <xdr:rowOff>69850</xdr:rowOff>
    </xdr:to>
    <xdr:sp macro="" textlink="">
      <xdr:nvSpPr>
        <xdr:cNvPr id="654" name="楕円 653">
          <a:extLst>
            <a:ext uri="{FF2B5EF4-FFF2-40B4-BE49-F238E27FC236}">
              <a16:creationId xmlns:a16="http://schemas.microsoft.com/office/drawing/2014/main" id="{C12F6942-06B4-4B01-84AA-B82160FDF754}"/>
            </a:ext>
          </a:extLst>
        </xdr:cNvPr>
        <xdr:cNvSpPr/>
      </xdr:nvSpPr>
      <xdr:spPr>
        <a:xfrm>
          <a:off x="12029440" y="103657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19050</xdr:rowOff>
    </xdr:from>
    <xdr:to>
      <xdr:col>76</xdr:col>
      <xdr:colOff>114300</xdr:colOff>
      <xdr:row>62</xdr:row>
      <xdr:rowOff>59055</xdr:rowOff>
    </xdr:to>
    <xdr:cxnSp macro="">
      <xdr:nvCxnSpPr>
        <xdr:cNvPr id="655" name="直線コネクタ 654">
          <a:extLst>
            <a:ext uri="{FF2B5EF4-FFF2-40B4-BE49-F238E27FC236}">
              <a16:creationId xmlns:a16="http://schemas.microsoft.com/office/drawing/2014/main" id="{9F63E239-E21C-4B36-9490-533754D4CA80}"/>
            </a:ext>
          </a:extLst>
        </xdr:cNvPr>
        <xdr:cNvCxnSpPr/>
      </xdr:nvCxnSpPr>
      <xdr:spPr>
        <a:xfrm>
          <a:off x="12072620" y="10412730"/>
          <a:ext cx="78232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122555</xdr:rowOff>
    </xdr:from>
    <xdr:to>
      <xdr:col>67</xdr:col>
      <xdr:colOff>101600</xdr:colOff>
      <xdr:row>62</xdr:row>
      <xdr:rowOff>52705</xdr:rowOff>
    </xdr:to>
    <xdr:sp macro="" textlink="">
      <xdr:nvSpPr>
        <xdr:cNvPr id="656" name="楕円 655">
          <a:extLst>
            <a:ext uri="{FF2B5EF4-FFF2-40B4-BE49-F238E27FC236}">
              <a16:creationId xmlns:a16="http://schemas.microsoft.com/office/drawing/2014/main" id="{03B933E6-E72C-4CAA-8C9B-E85EEAF8296D}"/>
            </a:ext>
          </a:extLst>
        </xdr:cNvPr>
        <xdr:cNvSpPr/>
      </xdr:nvSpPr>
      <xdr:spPr>
        <a:xfrm>
          <a:off x="11231880" y="103485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1905</xdr:rowOff>
    </xdr:from>
    <xdr:to>
      <xdr:col>71</xdr:col>
      <xdr:colOff>177800</xdr:colOff>
      <xdr:row>62</xdr:row>
      <xdr:rowOff>19050</xdr:rowOff>
    </xdr:to>
    <xdr:cxnSp macro="">
      <xdr:nvCxnSpPr>
        <xdr:cNvPr id="657" name="直線コネクタ 656">
          <a:extLst>
            <a:ext uri="{FF2B5EF4-FFF2-40B4-BE49-F238E27FC236}">
              <a16:creationId xmlns:a16="http://schemas.microsoft.com/office/drawing/2014/main" id="{C67F4B90-5AA1-473F-A085-FF4009199223}"/>
            </a:ext>
          </a:extLst>
        </xdr:cNvPr>
        <xdr:cNvCxnSpPr/>
      </xdr:nvCxnSpPr>
      <xdr:spPr>
        <a:xfrm>
          <a:off x="11282680" y="10395585"/>
          <a:ext cx="78994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12082</xdr:rowOff>
    </xdr:from>
    <xdr:ext cx="405111" cy="259045"/>
    <xdr:sp macro="" textlink="">
      <xdr:nvSpPr>
        <xdr:cNvPr id="658" name="n_1aveValue【保健センター・保健所】&#10;有形固定資産減価償却率">
          <a:extLst>
            <a:ext uri="{FF2B5EF4-FFF2-40B4-BE49-F238E27FC236}">
              <a16:creationId xmlns:a16="http://schemas.microsoft.com/office/drawing/2014/main" id="{463183DA-5BCF-4F30-AEE1-294F620F2AB3}"/>
            </a:ext>
          </a:extLst>
        </xdr:cNvPr>
        <xdr:cNvSpPr txBox="1"/>
      </xdr:nvSpPr>
      <xdr:spPr>
        <a:xfrm>
          <a:off x="13437244" y="956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149242</xdr:rowOff>
    </xdr:from>
    <xdr:ext cx="405111" cy="259045"/>
    <xdr:sp macro="" textlink="">
      <xdr:nvSpPr>
        <xdr:cNvPr id="659" name="n_2aveValue【保健センター・保健所】&#10;有形固定資産減価償却率">
          <a:extLst>
            <a:ext uri="{FF2B5EF4-FFF2-40B4-BE49-F238E27FC236}">
              <a16:creationId xmlns:a16="http://schemas.microsoft.com/office/drawing/2014/main" id="{7B120070-67CC-4FD3-B28C-F261B5943DD4}"/>
            </a:ext>
          </a:extLst>
        </xdr:cNvPr>
        <xdr:cNvSpPr txBox="1"/>
      </xdr:nvSpPr>
      <xdr:spPr>
        <a:xfrm>
          <a:off x="12675244" y="953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21607</xdr:rowOff>
    </xdr:from>
    <xdr:ext cx="405111" cy="259045"/>
    <xdr:sp macro="" textlink="">
      <xdr:nvSpPr>
        <xdr:cNvPr id="660" name="n_3aveValue【保健センター・保健所】&#10;有形固定資産減価償却率">
          <a:extLst>
            <a:ext uri="{FF2B5EF4-FFF2-40B4-BE49-F238E27FC236}">
              <a16:creationId xmlns:a16="http://schemas.microsoft.com/office/drawing/2014/main" id="{5E2FBAFC-3ECB-4424-A46E-78F89E7688C1}"/>
            </a:ext>
          </a:extLst>
        </xdr:cNvPr>
        <xdr:cNvSpPr txBox="1"/>
      </xdr:nvSpPr>
      <xdr:spPr>
        <a:xfrm>
          <a:off x="1190054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168292</xdr:rowOff>
    </xdr:from>
    <xdr:ext cx="405111" cy="259045"/>
    <xdr:sp macro="" textlink="">
      <xdr:nvSpPr>
        <xdr:cNvPr id="661" name="n_4aveValue【保健センター・保健所】&#10;有形固定資産減価償却率">
          <a:extLst>
            <a:ext uri="{FF2B5EF4-FFF2-40B4-BE49-F238E27FC236}">
              <a16:creationId xmlns:a16="http://schemas.microsoft.com/office/drawing/2014/main" id="{D6301042-D671-472A-BCF5-493EEA67CC50}"/>
            </a:ext>
          </a:extLst>
        </xdr:cNvPr>
        <xdr:cNvSpPr txBox="1"/>
      </xdr:nvSpPr>
      <xdr:spPr>
        <a:xfrm>
          <a:off x="11102984" y="955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139082</xdr:rowOff>
    </xdr:from>
    <xdr:ext cx="405111" cy="259045"/>
    <xdr:sp macro="" textlink="">
      <xdr:nvSpPr>
        <xdr:cNvPr id="662" name="n_1mainValue【保健センター・保健所】&#10;有形固定資産減価償却率">
          <a:extLst>
            <a:ext uri="{FF2B5EF4-FFF2-40B4-BE49-F238E27FC236}">
              <a16:creationId xmlns:a16="http://schemas.microsoft.com/office/drawing/2014/main" id="{FFFDAD3A-D49C-41D4-AA7A-E92CAE6C8F01}"/>
            </a:ext>
          </a:extLst>
        </xdr:cNvPr>
        <xdr:cNvSpPr txBox="1"/>
      </xdr:nvSpPr>
      <xdr:spPr>
        <a:xfrm>
          <a:off x="13437244" y="1053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100982</xdr:rowOff>
    </xdr:from>
    <xdr:ext cx="405111" cy="259045"/>
    <xdr:sp macro="" textlink="">
      <xdr:nvSpPr>
        <xdr:cNvPr id="663" name="n_2mainValue【保健センター・保健所】&#10;有形固定資産減価償却率">
          <a:extLst>
            <a:ext uri="{FF2B5EF4-FFF2-40B4-BE49-F238E27FC236}">
              <a16:creationId xmlns:a16="http://schemas.microsoft.com/office/drawing/2014/main" id="{755238C8-9EDD-4804-8A26-AD562C6B207C}"/>
            </a:ext>
          </a:extLst>
        </xdr:cNvPr>
        <xdr:cNvSpPr txBox="1"/>
      </xdr:nvSpPr>
      <xdr:spPr>
        <a:xfrm>
          <a:off x="12675244" y="1049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60977</xdr:rowOff>
    </xdr:from>
    <xdr:ext cx="405111" cy="259045"/>
    <xdr:sp macro="" textlink="">
      <xdr:nvSpPr>
        <xdr:cNvPr id="664" name="n_3mainValue【保健センター・保健所】&#10;有形固定資産減価償却率">
          <a:extLst>
            <a:ext uri="{FF2B5EF4-FFF2-40B4-BE49-F238E27FC236}">
              <a16:creationId xmlns:a16="http://schemas.microsoft.com/office/drawing/2014/main" id="{D4B08292-C6A0-468F-9FD9-169D6475C732}"/>
            </a:ext>
          </a:extLst>
        </xdr:cNvPr>
        <xdr:cNvSpPr txBox="1"/>
      </xdr:nvSpPr>
      <xdr:spPr>
        <a:xfrm>
          <a:off x="119005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43832</xdr:rowOff>
    </xdr:from>
    <xdr:ext cx="405111" cy="259045"/>
    <xdr:sp macro="" textlink="">
      <xdr:nvSpPr>
        <xdr:cNvPr id="665" name="n_4mainValue【保健センター・保健所】&#10;有形固定資産減価償却率">
          <a:extLst>
            <a:ext uri="{FF2B5EF4-FFF2-40B4-BE49-F238E27FC236}">
              <a16:creationId xmlns:a16="http://schemas.microsoft.com/office/drawing/2014/main" id="{012C8B5D-6176-428F-B0BD-92F5CF4F438E}"/>
            </a:ext>
          </a:extLst>
        </xdr:cNvPr>
        <xdr:cNvSpPr txBox="1"/>
      </xdr:nvSpPr>
      <xdr:spPr>
        <a:xfrm>
          <a:off x="1110298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6CFEF1F1-9E61-4D3D-9B32-0A7B2E305D9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CD81ED8E-6840-4223-A163-DF9469BBBC5D}"/>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7363E303-53D0-4535-BA05-C3DF36AEBED2}"/>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46A7F2FA-2A99-43C0-BFB1-307FB9891169}"/>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6A1784F5-EA1E-4249-8791-F72A1294E455}"/>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FDF2D2CB-51CC-4FA2-AD04-BD57E628CD94}"/>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1353299D-2C94-491F-A075-544EE576F59D}"/>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7A4F68AA-13FB-45C0-99E5-9C41D459A11B}"/>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id="{DB1A9ADF-14B7-44A4-B154-AB6C88334104}"/>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1ED1140D-20A2-4954-84C6-F083EA76495F}"/>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6" name="直線コネクタ 675">
          <a:extLst>
            <a:ext uri="{FF2B5EF4-FFF2-40B4-BE49-F238E27FC236}">
              <a16:creationId xmlns:a16="http://schemas.microsoft.com/office/drawing/2014/main" id="{12B8F534-7D99-4CA0-937A-6996A1F0C5A3}"/>
            </a:ext>
          </a:extLst>
        </xdr:cNvPr>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7" name="テキスト ボックス 676">
          <a:extLst>
            <a:ext uri="{FF2B5EF4-FFF2-40B4-BE49-F238E27FC236}">
              <a16:creationId xmlns:a16="http://schemas.microsoft.com/office/drawing/2014/main" id="{625E7C0D-4208-4C13-BF99-EE89EDF07FA7}"/>
            </a:ext>
          </a:extLst>
        </xdr:cNvPr>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8" name="直線コネクタ 677">
          <a:extLst>
            <a:ext uri="{FF2B5EF4-FFF2-40B4-BE49-F238E27FC236}">
              <a16:creationId xmlns:a16="http://schemas.microsoft.com/office/drawing/2014/main" id="{E04EF3E4-17BC-47CD-B017-A6E6F9ABBC5F}"/>
            </a:ext>
          </a:extLst>
        </xdr:cNvPr>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9" name="テキスト ボックス 678">
          <a:extLst>
            <a:ext uri="{FF2B5EF4-FFF2-40B4-BE49-F238E27FC236}">
              <a16:creationId xmlns:a16="http://schemas.microsoft.com/office/drawing/2014/main" id="{E32FF116-FBC5-4F83-86CB-54D97447E735}"/>
            </a:ext>
          </a:extLst>
        </xdr:cNvPr>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0" name="直線コネクタ 679">
          <a:extLst>
            <a:ext uri="{FF2B5EF4-FFF2-40B4-BE49-F238E27FC236}">
              <a16:creationId xmlns:a16="http://schemas.microsoft.com/office/drawing/2014/main" id="{B9ECCBCE-23D4-4728-A971-4655BBAE5EDE}"/>
            </a:ext>
          </a:extLst>
        </xdr:cNvPr>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1" name="テキスト ボックス 680">
          <a:extLst>
            <a:ext uri="{FF2B5EF4-FFF2-40B4-BE49-F238E27FC236}">
              <a16:creationId xmlns:a16="http://schemas.microsoft.com/office/drawing/2014/main" id="{821458D3-66C3-4BB8-8009-78BD5E25BA6A}"/>
            </a:ext>
          </a:extLst>
        </xdr:cNvPr>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2" name="直線コネクタ 681">
          <a:extLst>
            <a:ext uri="{FF2B5EF4-FFF2-40B4-BE49-F238E27FC236}">
              <a16:creationId xmlns:a16="http://schemas.microsoft.com/office/drawing/2014/main" id="{03DB8911-84C3-4F2A-9CD7-FD34B1226D3C}"/>
            </a:ext>
          </a:extLst>
        </xdr:cNvPr>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3" name="テキスト ボックス 682">
          <a:extLst>
            <a:ext uri="{FF2B5EF4-FFF2-40B4-BE49-F238E27FC236}">
              <a16:creationId xmlns:a16="http://schemas.microsoft.com/office/drawing/2014/main" id="{E4D60AF2-EE5A-4CC0-9989-D11230701618}"/>
            </a:ext>
          </a:extLst>
        </xdr:cNvPr>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a:extLst>
            <a:ext uri="{FF2B5EF4-FFF2-40B4-BE49-F238E27FC236}">
              <a16:creationId xmlns:a16="http://schemas.microsoft.com/office/drawing/2014/main" id="{A870B68C-A73E-476E-A558-5319EE6DAA7B}"/>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5" name="テキスト ボックス 684">
          <a:extLst>
            <a:ext uri="{FF2B5EF4-FFF2-40B4-BE49-F238E27FC236}">
              <a16:creationId xmlns:a16="http://schemas.microsoft.com/office/drawing/2014/main" id="{6A668147-6F20-4AAE-A98C-0B89F472BBA5}"/>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保健センター・保健所】&#10;一人当たり面積グラフ枠">
          <a:extLst>
            <a:ext uri="{FF2B5EF4-FFF2-40B4-BE49-F238E27FC236}">
              <a16:creationId xmlns:a16="http://schemas.microsoft.com/office/drawing/2014/main" id="{6B6539C8-2BC8-440E-8F97-905F8E36835A}"/>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54864</xdr:rowOff>
    </xdr:from>
    <xdr:to>
      <xdr:col>116</xdr:col>
      <xdr:colOff>62864</xdr:colOff>
      <xdr:row>63</xdr:row>
      <xdr:rowOff>162306</xdr:rowOff>
    </xdr:to>
    <xdr:cxnSp macro="">
      <xdr:nvCxnSpPr>
        <xdr:cNvPr id="687" name="直線コネクタ 686">
          <a:extLst>
            <a:ext uri="{FF2B5EF4-FFF2-40B4-BE49-F238E27FC236}">
              <a16:creationId xmlns:a16="http://schemas.microsoft.com/office/drawing/2014/main" id="{A300AC4A-27AA-4076-AA27-850EB8340922}"/>
            </a:ext>
          </a:extLst>
        </xdr:cNvPr>
        <xdr:cNvCxnSpPr/>
      </xdr:nvCxnSpPr>
      <xdr:spPr>
        <a:xfrm flipV="1">
          <a:off x="19509104" y="9442704"/>
          <a:ext cx="0" cy="1280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166133</xdr:rowOff>
    </xdr:from>
    <xdr:ext cx="469744" cy="259045"/>
    <xdr:sp macro="" textlink="">
      <xdr:nvSpPr>
        <xdr:cNvPr id="688" name="【保健センター・保健所】&#10;一人当たり面積最小値テキスト">
          <a:extLst>
            <a:ext uri="{FF2B5EF4-FFF2-40B4-BE49-F238E27FC236}">
              <a16:creationId xmlns:a16="http://schemas.microsoft.com/office/drawing/2014/main" id="{3A962C93-CC28-40B6-8722-0DDD612231B8}"/>
            </a:ext>
          </a:extLst>
        </xdr:cNvPr>
        <xdr:cNvSpPr txBox="1"/>
      </xdr:nvSpPr>
      <xdr:spPr>
        <a:xfrm>
          <a:off x="19547840" y="1072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162306</xdr:rowOff>
    </xdr:from>
    <xdr:to>
      <xdr:col>116</xdr:col>
      <xdr:colOff>152400</xdr:colOff>
      <xdr:row>63</xdr:row>
      <xdr:rowOff>162306</xdr:rowOff>
    </xdr:to>
    <xdr:cxnSp macro="">
      <xdr:nvCxnSpPr>
        <xdr:cNvPr id="689" name="直線コネクタ 688">
          <a:extLst>
            <a:ext uri="{FF2B5EF4-FFF2-40B4-BE49-F238E27FC236}">
              <a16:creationId xmlns:a16="http://schemas.microsoft.com/office/drawing/2014/main" id="{EE4465E3-1534-4DC0-899A-A14B2C0C1073}"/>
            </a:ext>
          </a:extLst>
        </xdr:cNvPr>
        <xdr:cNvCxnSpPr/>
      </xdr:nvCxnSpPr>
      <xdr:spPr>
        <a:xfrm>
          <a:off x="19443700" y="107236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1541</xdr:rowOff>
    </xdr:from>
    <xdr:ext cx="469744" cy="259045"/>
    <xdr:sp macro="" textlink="">
      <xdr:nvSpPr>
        <xdr:cNvPr id="690" name="【保健センター・保健所】&#10;一人当たり面積最大値テキスト">
          <a:extLst>
            <a:ext uri="{FF2B5EF4-FFF2-40B4-BE49-F238E27FC236}">
              <a16:creationId xmlns:a16="http://schemas.microsoft.com/office/drawing/2014/main" id="{15CADEDE-6860-4D3B-AE9D-A0684FD7B9EE}"/>
            </a:ext>
          </a:extLst>
        </xdr:cNvPr>
        <xdr:cNvSpPr txBox="1"/>
      </xdr:nvSpPr>
      <xdr:spPr>
        <a:xfrm>
          <a:off x="19547840" y="922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54864</xdr:rowOff>
    </xdr:from>
    <xdr:to>
      <xdr:col>116</xdr:col>
      <xdr:colOff>152400</xdr:colOff>
      <xdr:row>56</xdr:row>
      <xdr:rowOff>54864</xdr:rowOff>
    </xdr:to>
    <xdr:cxnSp macro="">
      <xdr:nvCxnSpPr>
        <xdr:cNvPr id="691" name="直線コネクタ 690">
          <a:extLst>
            <a:ext uri="{FF2B5EF4-FFF2-40B4-BE49-F238E27FC236}">
              <a16:creationId xmlns:a16="http://schemas.microsoft.com/office/drawing/2014/main" id="{4112ECD9-CD6E-4789-87D6-F87632808354}"/>
            </a:ext>
          </a:extLst>
        </xdr:cNvPr>
        <xdr:cNvCxnSpPr/>
      </xdr:nvCxnSpPr>
      <xdr:spPr>
        <a:xfrm>
          <a:off x="19443700" y="94427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125239</xdr:rowOff>
    </xdr:from>
    <xdr:ext cx="469744" cy="259045"/>
    <xdr:sp macro="" textlink="">
      <xdr:nvSpPr>
        <xdr:cNvPr id="692" name="【保健センター・保健所】&#10;一人当たり面積平均値テキスト">
          <a:extLst>
            <a:ext uri="{FF2B5EF4-FFF2-40B4-BE49-F238E27FC236}">
              <a16:creationId xmlns:a16="http://schemas.microsoft.com/office/drawing/2014/main" id="{BE42BE90-3AA2-4D09-BC1A-5507E9223AE8}"/>
            </a:ext>
          </a:extLst>
        </xdr:cNvPr>
        <xdr:cNvSpPr txBox="1"/>
      </xdr:nvSpPr>
      <xdr:spPr>
        <a:xfrm>
          <a:off x="19547840" y="10183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102362</xdr:rowOff>
    </xdr:from>
    <xdr:to>
      <xdr:col>116</xdr:col>
      <xdr:colOff>114300</xdr:colOff>
      <xdr:row>62</xdr:row>
      <xdr:rowOff>32512</xdr:rowOff>
    </xdr:to>
    <xdr:sp macro="" textlink="">
      <xdr:nvSpPr>
        <xdr:cNvPr id="693" name="フローチャート: 判断 692">
          <a:extLst>
            <a:ext uri="{FF2B5EF4-FFF2-40B4-BE49-F238E27FC236}">
              <a16:creationId xmlns:a16="http://schemas.microsoft.com/office/drawing/2014/main" id="{6CF35F08-6447-4053-90F4-E06B48ECD2FA}"/>
            </a:ext>
          </a:extLst>
        </xdr:cNvPr>
        <xdr:cNvSpPr/>
      </xdr:nvSpPr>
      <xdr:spPr>
        <a:xfrm>
          <a:off x="19458940" y="103284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74930</xdr:rowOff>
    </xdr:from>
    <xdr:to>
      <xdr:col>112</xdr:col>
      <xdr:colOff>38100</xdr:colOff>
      <xdr:row>62</xdr:row>
      <xdr:rowOff>5080</xdr:rowOff>
    </xdr:to>
    <xdr:sp macro="" textlink="">
      <xdr:nvSpPr>
        <xdr:cNvPr id="694" name="フローチャート: 判断 693">
          <a:extLst>
            <a:ext uri="{FF2B5EF4-FFF2-40B4-BE49-F238E27FC236}">
              <a16:creationId xmlns:a16="http://schemas.microsoft.com/office/drawing/2014/main" id="{73FC7A9B-641F-4BDD-BB6E-C05D6CA78745}"/>
            </a:ext>
          </a:extLst>
        </xdr:cNvPr>
        <xdr:cNvSpPr/>
      </xdr:nvSpPr>
      <xdr:spPr>
        <a:xfrm>
          <a:off x="18735040" y="103009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93218</xdr:rowOff>
    </xdr:from>
    <xdr:to>
      <xdr:col>107</xdr:col>
      <xdr:colOff>101600</xdr:colOff>
      <xdr:row>62</xdr:row>
      <xdr:rowOff>23368</xdr:rowOff>
    </xdr:to>
    <xdr:sp macro="" textlink="">
      <xdr:nvSpPr>
        <xdr:cNvPr id="695" name="フローチャート: 判断 694">
          <a:extLst>
            <a:ext uri="{FF2B5EF4-FFF2-40B4-BE49-F238E27FC236}">
              <a16:creationId xmlns:a16="http://schemas.microsoft.com/office/drawing/2014/main" id="{66F53726-CB71-4DA2-8925-CBDFB14E20A7}"/>
            </a:ext>
          </a:extLst>
        </xdr:cNvPr>
        <xdr:cNvSpPr/>
      </xdr:nvSpPr>
      <xdr:spPr>
        <a:xfrm>
          <a:off x="17937480" y="103192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157226</xdr:rowOff>
    </xdr:from>
    <xdr:to>
      <xdr:col>102</xdr:col>
      <xdr:colOff>165100</xdr:colOff>
      <xdr:row>62</xdr:row>
      <xdr:rowOff>87376</xdr:rowOff>
    </xdr:to>
    <xdr:sp macro="" textlink="">
      <xdr:nvSpPr>
        <xdr:cNvPr id="696" name="フローチャート: 判断 695">
          <a:extLst>
            <a:ext uri="{FF2B5EF4-FFF2-40B4-BE49-F238E27FC236}">
              <a16:creationId xmlns:a16="http://schemas.microsoft.com/office/drawing/2014/main" id="{38C8ADA1-45AA-4AEA-BB6A-EF6699DBC8CB}"/>
            </a:ext>
          </a:extLst>
        </xdr:cNvPr>
        <xdr:cNvSpPr/>
      </xdr:nvSpPr>
      <xdr:spPr>
        <a:xfrm>
          <a:off x="17162780" y="103832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138938</xdr:rowOff>
    </xdr:from>
    <xdr:to>
      <xdr:col>98</xdr:col>
      <xdr:colOff>38100</xdr:colOff>
      <xdr:row>62</xdr:row>
      <xdr:rowOff>69088</xdr:rowOff>
    </xdr:to>
    <xdr:sp macro="" textlink="">
      <xdr:nvSpPr>
        <xdr:cNvPr id="697" name="フローチャート: 判断 696">
          <a:extLst>
            <a:ext uri="{FF2B5EF4-FFF2-40B4-BE49-F238E27FC236}">
              <a16:creationId xmlns:a16="http://schemas.microsoft.com/office/drawing/2014/main" id="{225A6F08-B23D-462B-94C2-2878F27AA87D}"/>
            </a:ext>
          </a:extLst>
        </xdr:cNvPr>
        <xdr:cNvSpPr/>
      </xdr:nvSpPr>
      <xdr:spPr>
        <a:xfrm>
          <a:off x="16388080" y="103649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20982BAD-9954-4FC3-950B-58ADD9C20D1A}"/>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6B819243-74AC-45BC-A2B5-FFD7EC923B42}"/>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AA1630F8-1D5D-424F-A2BA-F4CC4EE91C57}"/>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B1DE509-FA25-44B1-BCB0-1D0AFD5DADFA}"/>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51F55ED6-C802-4BC1-A0C8-022BA07B0F02}"/>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24638</xdr:rowOff>
    </xdr:from>
    <xdr:to>
      <xdr:col>116</xdr:col>
      <xdr:colOff>114300</xdr:colOff>
      <xdr:row>63</xdr:row>
      <xdr:rowOff>126238</xdr:rowOff>
    </xdr:to>
    <xdr:sp macro="" textlink="">
      <xdr:nvSpPr>
        <xdr:cNvPr id="703" name="楕円 702">
          <a:extLst>
            <a:ext uri="{FF2B5EF4-FFF2-40B4-BE49-F238E27FC236}">
              <a16:creationId xmlns:a16="http://schemas.microsoft.com/office/drawing/2014/main" id="{EE9325F2-1C12-495E-A971-399B5A18260B}"/>
            </a:ext>
          </a:extLst>
        </xdr:cNvPr>
        <xdr:cNvSpPr/>
      </xdr:nvSpPr>
      <xdr:spPr>
        <a:xfrm>
          <a:off x="19458940" y="1058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111015</xdr:rowOff>
    </xdr:from>
    <xdr:ext cx="469744" cy="259045"/>
    <xdr:sp macro="" textlink="">
      <xdr:nvSpPr>
        <xdr:cNvPr id="704" name="【保健センター・保健所】&#10;一人当たり面積該当値テキスト">
          <a:extLst>
            <a:ext uri="{FF2B5EF4-FFF2-40B4-BE49-F238E27FC236}">
              <a16:creationId xmlns:a16="http://schemas.microsoft.com/office/drawing/2014/main" id="{DE74A6EC-2F4F-4BFC-9C79-BBCA37E2E09F}"/>
            </a:ext>
          </a:extLst>
        </xdr:cNvPr>
        <xdr:cNvSpPr txBox="1"/>
      </xdr:nvSpPr>
      <xdr:spPr>
        <a:xfrm>
          <a:off x="19547840" y="1050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24638</xdr:rowOff>
    </xdr:from>
    <xdr:to>
      <xdr:col>112</xdr:col>
      <xdr:colOff>38100</xdr:colOff>
      <xdr:row>63</xdr:row>
      <xdr:rowOff>126238</xdr:rowOff>
    </xdr:to>
    <xdr:sp macro="" textlink="">
      <xdr:nvSpPr>
        <xdr:cNvPr id="705" name="楕円 704">
          <a:extLst>
            <a:ext uri="{FF2B5EF4-FFF2-40B4-BE49-F238E27FC236}">
              <a16:creationId xmlns:a16="http://schemas.microsoft.com/office/drawing/2014/main" id="{28960795-B9A0-4ED2-9F95-7C1597D872A9}"/>
            </a:ext>
          </a:extLst>
        </xdr:cNvPr>
        <xdr:cNvSpPr/>
      </xdr:nvSpPr>
      <xdr:spPr>
        <a:xfrm>
          <a:off x="18735040" y="1058595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75438</xdr:rowOff>
    </xdr:from>
    <xdr:to>
      <xdr:col>116</xdr:col>
      <xdr:colOff>63500</xdr:colOff>
      <xdr:row>63</xdr:row>
      <xdr:rowOff>75438</xdr:rowOff>
    </xdr:to>
    <xdr:cxnSp macro="">
      <xdr:nvCxnSpPr>
        <xdr:cNvPr id="706" name="直線コネクタ 705">
          <a:extLst>
            <a:ext uri="{FF2B5EF4-FFF2-40B4-BE49-F238E27FC236}">
              <a16:creationId xmlns:a16="http://schemas.microsoft.com/office/drawing/2014/main" id="{A53364CD-181E-441F-85F2-D61EB6738098}"/>
            </a:ext>
          </a:extLst>
        </xdr:cNvPr>
        <xdr:cNvCxnSpPr/>
      </xdr:nvCxnSpPr>
      <xdr:spPr>
        <a:xfrm>
          <a:off x="18778220" y="10636758"/>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29210</xdr:rowOff>
    </xdr:from>
    <xdr:to>
      <xdr:col>107</xdr:col>
      <xdr:colOff>101600</xdr:colOff>
      <xdr:row>63</xdr:row>
      <xdr:rowOff>130810</xdr:rowOff>
    </xdr:to>
    <xdr:sp macro="" textlink="">
      <xdr:nvSpPr>
        <xdr:cNvPr id="707" name="楕円 706">
          <a:extLst>
            <a:ext uri="{FF2B5EF4-FFF2-40B4-BE49-F238E27FC236}">
              <a16:creationId xmlns:a16="http://schemas.microsoft.com/office/drawing/2014/main" id="{79EFE8CB-6531-4B66-B572-E49B46FBEB06}"/>
            </a:ext>
          </a:extLst>
        </xdr:cNvPr>
        <xdr:cNvSpPr/>
      </xdr:nvSpPr>
      <xdr:spPr>
        <a:xfrm>
          <a:off x="1793748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75438</xdr:rowOff>
    </xdr:from>
    <xdr:to>
      <xdr:col>111</xdr:col>
      <xdr:colOff>177800</xdr:colOff>
      <xdr:row>63</xdr:row>
      <xdr:rowOff>80010</xdr:rowOff>
    </xdr:to>
    <xdr:cxnSp macro="">
      <xdr:nvCxnSpPr>
        <xdr:cNvPr id="708" name="直線コネクタ 707">
          <a:extLst>
            <a:ext uri="{FF2B5EF4-FFF2-40B4-BE49-F238E27FC236}">
              <a16:creationId xmlns:a16="http://schemas.microsoft.com/office/drawing/2014/main" id="{B95A55A7-1C2B-4E05-B935-A58485250F7B}"/>
            </a:ext>
          </a:extLst>
        </xdr:cNvPr>
        <xdr:cNvCxnSpPr/>
      </xdr:nvCxnSpPr>
      <xdr:spPr>
        <a:xfrm flipV="1">
          <a:off x="17988280" y="10636758"/>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29210</xdr:rowOff>
    </xdr:from>
    <xdr:to>
      <xdr:col>102</xdr:col>
      <xdr:colOff>165100</xdr:colOff>
      <xdr:row>63</xdr:row>
      <xdr:rowOff>130810</xdr:rowOff>
    </xdr:to>
    <xdr:sp macro="" textlink="">
      <xdr:nvSpPr>
        <xdr:cNvPr id="709" name="楕円 708">
          <a:extLst>
            <a:ext uri="{FF2B5EF4-FFF2-40B4-BE49-F238E27FC236}">
              <a16:creationId xmlns:a16="http://schemas.microsoft.com/office/drawing/2014/main" id="{C346D8B4-6D0C-4D66-A742-81AD338330EF}"/>
            </a:ext>
          </a:extLst>
        </xdr:cNvPr>
        <xdr:cNvSpPr/>
      </xdr:nvSpPr>
      <xdr:spPr>
        <a:xfrm>
          <a:off x="1716278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80010</xdr:rowOff>
    </xdr:from>
    <xdr:to>
      <xdr:col>107</xdr:col>
      <xdr:colOff>50800</xdr:colOff>
      <xdr:row>63</xdr:row>
      <xdr:rowOff>80010</xdr:rowOff>
    </xdr:to>
    <xdr:cxnSp macro="">
      <xdr:nvCxnSpPr>
        <xdr:cNvPr id="710" name="直線コネクタ 709">
          <a:extLst>
            <a:ext uri="{FF2B5EF4-FFF2-40B4-BE49-F238E27FC236}">
              <a16:creationId xmlns:a16="http://schemas.microsoft.com/office/drawing/2014/main" id="{0C417ED4-514A-4C05-BA9C-770979BA572A}"/>
            </a:ext>
          </a:extLst>
        </xdr:cNvPr>
        <xdr:cNvCxnSpPr/>
      </xdr:nvCxnSpPr>
      <xdr:spPr>
        <a:xfrm>
          <a:off x="17213580" y="1064133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29210</xdr:rowOff>
    </xdr:from>
    <xdr:to>
      <xdr:col>98</xdr:col>
      <xdr:colOff>38100</xdr:colOff>
      <xdr:row>63</xdr:row>
      <xdr:rowOff>130810</xdr:rowOff>
    </xdr:to>
    <xdr:sp macro="" textlink="">
      <xdr:nvSpPr>
        <xdr:cNvPr id="711" name="楕円 710">
          <a:extLst>
            <a:ext uri="{FF2B5EF4-FFF2-40B4-BE49-F238E27FC236}">
              <a16:creationId xmlns:a16="http://schemas.microsoft.com/office/drawing/2014/main" id="{38090E2F-20D5-41C0-8301-42A635A42B53}"/>
            </a:ext>
          </a:extLst>
        </xdr:cNvPr>
        <xdr:cNvSpPr/>
      </xdr:nvSpPr>
      <xdr:spPr>
        <a:xfrm>
          <a:off x="16388080" y="105905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80010</xdr:rowOff>
    </xdr:from>
    <xdr:to>
      <xdr:col>102</xdr:col>
      <xdr:colOff>114300</xdr:colOff>
      <xdr:row>63</xdr:row>
      <xdr:rowOff>80010</xdr:rowOff>
    </xdr:to>
    <xdr:cxnSp macro="">
      <xdr:nvCxnSpPr>
        <xdr:cNvPr id="712" name="直線コネクタ 711">
          <a:extLst>
            <a:ext uri="{FF2B5EF4-FFF2-40B4-BE49-F238E27FC236}">
              <a16:creationId xmlns:a16="http://schemas.microsoft.com/office/drawing/2014/main" id="{BC804596-135E-4ED6-97C8-4DC03C5C3283}"/>
            </a:ext>
          </a:extLst>
        </xdr:cNvPr>
        <xdr:cNvCxnSpPr/>
      </xdr:nvCxnSpPr>
      <xdr:spPr>
        <a:xfrm>
          <a:off x="16431260" y="1064133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21607</xdr:rowOff>
    </xdr:from>
    <xdr:ext cx="469744" cy="259045"/>
    <xdr:sp macro="" textlink="">
      <xdr:nvSpPr>
        <xdr:cNvPr id="713" name="n_1aveValue【保健センター・保健所】&#10;一人当たり面積">
          <a:extLst>
            <a:ext uri="{FF2B5EF4-FFF2-40B4-BE49-F238E27FC236}">
              <a16:creationId xmlns:a16="http://schemas.microsoft.com/office/drawing/2014/main" id="{0FB9E8EB-99C9-473E-950C-6DA3C6BF59A2}"/>
            </a:ext>
          </a:extLst>
        </xdr:cNvPr>
        <xdr:cNvSpPr txBox="1"/>
      </xdr:nvSpPr>
      <xdr:spPr>
        <a:xfrm>
          <a:off x="185611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39895</xdr:rowOff>
    </xdr:from>
    <xdr:ext cx="469744" cy="259045"/>
    <xdr:sp macro="" textlink="">
      <xdr:nvSpPr>
        <xdr:cNvPr id="714" name="n_2aveValue【保健センター・保健所】&#10;一人当たり面積">
          <a:extLst>
            <a:ext uri="{FF2B5EF4-FFF2-40B4-BE49-F238E27FC236}">
              <a16:creationId xmlns:a16="http://schemas.microsoft.com/office/drawing/2014/main" id="{F757DFF8-1828-442D-A1D8-DCC8D19E8780}"/>
            </a:ext>
          </a:extLst>
        </xdr:cNvPr>
        <xdr:cNvSpPr txBox="1"/>
      </xdr:nvSpPr>
      <xdr:spPr>
        <a:xfrm>
          <a:off x="17776267" y="1009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103903</xdr:rowOff>
    </xdr:from>
    <xdr:ext cx="469744" cy="259045"/>
    <xdr:sp macro="" textlink="">
      <xdr:nvSpPr>
        <xdr:cNvPr id="715" name="n_3aveValue【保健センター・保健所】&#10;一人当たり面積">
          <a:extLst>
            <a:ext uri="{FF2B5EF4-FFF2-40B4-BE49-F238E27FC236}">
              <a16:creationId xmlns:a16="http://schemas.microsoft.com/office/drawing/2014/main" id="{F908E458-C246-4842-B104-7ED316577980}"/>
            </a:ext>
          </a:extLst>
        </xdr:cNvPr>
        <xdr:cNvSpPr txBox="1"/>
      </xdr:nvSpPr>
      <xdr:spPr>
        <a:xfrm>
          <a:off x="17001567" y="1016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85615</xdr:rowOff>
    </xdr:from>
    <xdr:ext cx="469744" cy="259045"/>
    <xdr:sp macro="" textlink="">
      <xdr:nvSpPr>
        <xdr:cNvPr id="716" name="n_4aveValue【保健センター・保健所】&#10;一人当たり面積">
          <a:extLst>
            <a:ext uri="{FF2B5EF4-FFF2-40B4-BE49-F238E27FC236}">
              <a16:creationId xmlns:a16="http://schemas.microsoft.com/office/drawing/2014/main" id="{F1C232F0-E4A5-4769-843B-EB61C72EB0E4}"/>
            </a:ext>
          </a:extLst>
        </xdr:cNvPr>
        <xdr:cNvSpPr txBox="1"/>
      </xdr:nvSpPr>
      <xdr:spPr>
        <a:xfrm>
          <a:off x="16226867" y="1014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117365</xdr:rowOff>
    </xdr:from>
    <xdr:ext cx="469744" cy="259045"/>
    <xdr:sp macro="" textlink="">
      <xdr:nvSpPr>
        <xdr:cNvPr id="717" name="n_1mainValue【保健センター・保健所】&#10;一人当たり面積">
          <a:extLst>
            <a:ext uri="{FF2B5EF4-FFF2-40B4-BE49-F238E27FC236}">
              <a16:creationId xmlns:a16="http://schemas.microsoft.com/office/drawing/2014/main" id="{274B96BD-7A15-4051-A403-228B7EAF66E7}"/>
            </a:ext>
          </a:extLst>
        </xdr:cNvPr>
        <xdr:cNvSpPr txBox="1"/>
      </xdr:nvSpPr>
      <xdr:spPr>
        <a:xfrm>
          <a:off x="18561127" y="1067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121937</xdr:rowOff>
    </xdr:from>
    <xdr:ext cx="469744" cy="259045"/>
    <xdr:sp macro="" textlink="">
      <xdr:nvSpPr>
        <xdr:cNvPr id="718" name="n_2mainValue【保健センター・保健所】&#10;一人当たり面積">
          <a:extLst>
            <a:ext uri="{FF2B5EF4-FFF2-40B4-BE49-F238E27FC236}">
              <a16:creationId xmlns:a16="http://schemas.microsoft.com/office/drawing/2014/main" id="{EEC09F34-2D1E-4F91-91B2-5C451F203A2A}"/>
            </a:ext>
          </a:extLst>
        </xdr:cNvPr>
        <xdr:cNvSpPr txBox="1"/>
      </xdr:nvSpPr>
      <xdr:spPr>
        <a:xfrm>
          <a:off x="17776267" y="106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121937</xdr:rowOff>
    </xdr:from>
    <xdr:ext cx="469744" cy="259045"/>
    <xdr:sp macro="" textlink="">
      <xdr:nvSpPr>
        <xdr:cNvPr id="719" name="n_3mainValue【保健センター・保健所】&#10;一人当たり面積">
          <a:extLst>
            <a:ext uri="{FF2B5EF4-FFF2-40B4-BE49-F238E27FC236}">
              <a16:creationId xmlns:a16="http://schemas.microsoft.com/office/drawing/2014/main" id="{F92B83B7-E228-42DA-8A5C-86F0C2D1B74D}"/>
            </a:ext>
          </a:extLst>
        </xdr:cNvPr>
        <xdr:cNvSpPr txBox="1"/>
      </xdr:nvSpPr>
      <xdr:spPr>
        <a:xfrm>
          <a:off x="17001567" y="106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121937</xdr:rowOff>
    </xdr:from>
    <xdr:ext cx="469744" cy="259045"/>
    <xdr:sp macro="" textlink="">
      <xdr:nvSpPr>
        <xdr:cNvPr id="720" name="n_4mainValue【保健センター・保健所】&#10;一人当たり面積">
          <a:extLst>
            <a:ext uri="{FF2B5EF4-FFF2-40B4-BE49-F238E27FC236}">
              <a16:creationId xmlns:a16="http://schemas.microsoft.com/office/drawing/2014/main" id="{23344564-CD67-430E-8063-57B212BFFDAD}"/>
            </a:ext>
          </a:extLst>
        </xdr:cNvPr>
        <xdr:cNvSpPr txBox="1"/>
      </xdr:nvSpPr>
      <xdr:spPr>
        <a:xfrm>
          <a:off x="16226867" y="106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a:extLst>
            <a:ext uri="{FF2B5EF4-FFF2-40B4-BE49-F238E27FC236}">
              <a16:creationId xmlns:a16="http://schemas.microsoft.com/office/drawing/2014/main" id="{5C1C48C1-0B46-420E-8840-69AED6624AE1}"/>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a:extLst>
            <a:ext uri="{FF2B5EF4-FFF2-40B4-BE49-F238E27FC236}">
              <a16:creationId xmlns:a16="http://schemas.microsoft.com/office/drawing/2014/main" id="{41F942B9-27AB-4E62-8BF2-5197E40CE967}"/>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a:extLst>
            <a:ext uri="{FF2B5EF4-FFF2-40B4-BE49-F238E27FC236}">
              <a16:creationId xmlns:a16="http://schemas.microsoft.com/office/drawing/2014/main" id="{A70B998A-35A5-47E9-B830-14C90DDA9D0C}"/>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a:extLst>
            <a:ext uri="{FF2B5EF4-FFF2-40B4-BE49-F238E27FC236}">
              <a16:creationId xmlns:a16="http://schemas.microsoft.com/office/drawing/2014/main" id="{BE9A6B91-DCD1-4751-B24A-174CE0309659}"/>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a:extLst>
            <a:ext uri="{FF2B5EF4-FFF2-40B4-BE49-F238E27FC236}">
              <a16:creationId xmlns:a16="http://schemas.microsoft.com/office/drawing/2014/main" id="{4A837B45-B6B9-43EB-93AD-BD32173EF7D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a:extLst>
            <a:ext uri="{FF2B5EF4-FFF2-40B4-BE49-F238E27FC236}">
              <a16:creationId xmlns:a16="http://schemas.microsoft.com/office/drawing/2014/main" id="{81EF054F-F8B1-4FE1-83CE-47FB8FD82413}"/>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a:extLst>
            <a:ext uri="{FF2B5EF4-FFF2-40B4-BE49-F238E27FC236}">
              <a16:creationId xmlns:a16="http://schemas.microsoft.com/office/drawing/2014/main" id="{BD27D01C-8E5C-4D57-8656-FF921C40A055}"/>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a:extLst>
            <a:ext uri="{FF2B5EF4-FFF2-40B4-BE49-F238E27FC236}">
              <a16:creationId xmlns:a16="http://schemas.microsoft.com/office/drawing/2014/main" id="{FA35798C-5C71-435B-8F5E-A4ACED60DB2E}"/>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a:extLst>
            <a:ext uri="{FF2B5EF4-FFF2-40B4-BE49-F238E27FC236}">
              <a16:creationId xmlns:a16="http://schemas.microsoft.com/office/drawing/2014/main" id="{AA83097C-5A9A-4ED9-9B35-340A4C22441E}"/>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a:extLst>
            <a:ext uri="{FF2B5EF4-FFF2-40B4-BE49-F238E27FC236}">
              <a16:creationId xmlns:a16="http://schemas.microsoft.com/office/drawing/2014/main" id="{E01C7E15-DD5E-4DE8-AA46-A03D32FC8DA7}"/>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1" name="テキスト ボックス 730">
          <a:extLst>
            <a:ext uri="{FF2B5EF4-FFF2-40B4-BE49-F238E27FC236}">
              <a16:creationId xmlns:a16="http://schemas.microsoft.com/office/drawing/2014/main" id="{DCF3AEBA-DD77-4360-9C72-85BD2E332CA5}"/>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2" name="直線コネクタ 731">
          <a:extLst>
            <a:ext uri="{FF2B5EF4-FFF2-40B4-BE49-F238E27FC236}">
              <a16:creationId xmlns:a16="http://schemas.microsoft.com/office/drawing/2014/main" id="{82122427-B4B2-4498-9889-9D38DC0F07A5}"/>
            </a:ext>
          </a:extLst>
        </xdr:cNvPr>
        <xdr:cNvCxnSpPr/>
      </xdr:nvCxnSpPr>
      <xdr:spPr>
        <a:xfrm>
          <a:off x="10960100" y="14455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733" name="テキスト ボックス 732">
          <a:extLst>
            <a:ext uri="{FF2B5EF4-FFF2-40B4-BE49-F238E27FC236}">
              <a16:creationId xmlns:a16="http://schemas.microsoft.com/office/drawing/2014/main" id="{C9F95FD2-7B64-478E-9462-3FD80C97E14B}"/>
            </a:ext>
          </a:extLst>
        </xdr:cNvPr>
        <xdr:cNvSpPr txBox="1"/>
      </xdr:nvSpPr>
      <xdr:spPr>
        <a:xfrm>
          <a:off x="105615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4" name="直線コネクタ 733">
          <a:extLst>
            <a:ext uri="{FF2B5EF4-FFF2-40B4-BE49-F238E27FC236}">
              <a16:creationId xmlns:a16="http://schemas.microsoft.com/office/drawing/2014/main" id="{2E416121-84AF-4A0F-9C9D-27F3E0BF86B3}"/>
            </a:ext>
          </a:extLst>
        </xdr:cNvPr>
        <xdr:cNvCxnSpPr/>
      </xdr:nvCxnSpPr>
      <xdr:spPr>
        <a:xfrm>
          <a:off x="10960100" y="140093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5" name="テキスト ボックス 734">
          <a:extLst>
            <a:ext uri="{FF2B5EF4-FFF2-40B4-BE49-F238E27FC236}">
              <a16:creationId xmlns:a16="http://schemas.microsoft.com/office/drawing/2014/main" id="{4EF33635-1BC5-4B88-8582-6E9850539E6F}"/>
            </a:ext>
          </a:extLst>
        </xdr:cNvPr>
        <xdr:cNvSpPr txBox="1"/>
      </xdr:nvSpPr>
      <xdr:spPr>
        <a:xfrm>
          <a:off x="1060276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6" name="直線コネクタ 735">
          <a:extLst>
            <a:ext uri="{FF2B5EF4-FFF2-40B4-BE49-F238E27FC236}">
              <a16:creationId xmlns:a16="http://schemas.microsoft.com/office/drawing/2014/main" id="{6258A24C-7F6B-4F6C-8736-8824C54FE93E}"/>
            </a:ext>
          </a:extLst>
        </xdr:cNvPr>
        <xdr:cNvCxnSpPr/>
      </xdr:nvCxnSpPr>
      <xdr:spPr>
        <a:xfrm>
          <a:off x="10960100" y="13563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7" name="テキスト ボックス 736">
          <a:extLst>
            <a:ext uri="{FF2B5EF4-FFF2-40B4-BE49-F238E27FC236}">
              <a16:creationId xmlns:a16="http://schemas.microsoft.com/office/drawing/2014/main" id="{544A1D65-8CBE-41D4-8375-697FAC4C95BE}"/>
            </a:ext>
          </a:extLst>
        </xdr:cNvPr>
        <xdr:cNvSpPr txBox="1"/>
      </xdr:nvSpPr>
      <xdr:spPr>
        <a:xfrm>
          <a:off x="1060276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8" name="直線コネクタ 737">
          <a:extLst>
            <a:ext uri="{FF2B5EF4-FFF2-40B4-BE49-F238E27FC236}">
              <a16:creationId xmlns:a16="http://schemas.microsoft.com/office/drawing/2014/main" id="{435EACA6-78C0-460B-B077-D385DE1B1980}"/>
            </a:ext>
          </a:extLst>
        </xdr:cNvPr>
        <xdr:cNvCxnSpPr/>
      </xdr:nvCxnSpPr>
      <xdr:spPr>
        <a:xfrm>
          <a:off x="10960100" y="131140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39" name="テキスト ボックス 738">
          <a:extLst>
            <a:ext uri="{FF2B5EF4-FFF2-40B4-BE49-F238E27FC236}">
              <a16:creationId xmlns:a16="http://schemas.microsoft.com/office/drawing/2014/main" id="{6FA8EB4A-977F-4AA1-9753-F32CCCEEC45D}"/>
            </a:ext>
          </a:extLst>
        </xdr:cNvPr>
        <xdr:cNvSpPr txBox="1"/>
      </xdr:nvSpPr>
      <xdr:spPr>
        <a:xfrm>
          <a:off x="1060276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a:extLst>
            <a:ext uri="{FF2B5EF4-FFF2-40B4-BE49-F238E27FC236}">
              <a16:creationId xmlns:a16="http://schemas.microsoft.com/office/drawing/2014/main" id="{5A27FF93-C7C9-4F25-AAD0-13B35B08008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1" name="テキスト ボックス 740">
          <a:extLst>
            <a:ext uri="{FF2B5EF4-FFF2-40B4-BE49-F238E27FC236}">
              <a16:creationId xmlns:a16="http://schemas.microsoft.com/office/drawing/2014/main" id="{823D5785-B5EC-43F7-9F5B-72AD96161178}"/>
            </a:ext>
          </a:extLst>
        </xdr:cNvPr>
        <xdr:cNvSpPr txBox="1"/>
      </xdr:nvSpPr>
      <xdr:spPr>
        <a:xfrm>
          <a:off x="1060276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a:extLst>
            <a:ext uri="{FF2B5EF4-FFF2-40B4-BE49-F238E27FC236}">
              <a16:creationId xmlns:a16="http://schemas.microsoft.com/office/drawing/2014/main" id="{9044CF2B-A851-487B-9F1E-E768DE94542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163830</xdr:rowOff>
    </xdr:from>
    <xdr:to>
      <xdr:col>85</xdr:col>
      <xdr:colOff>126364</xdr:colOff>
      <xdr:row>84</xdr:row>
      <xdr:rowOff>161544</xdr:rowOff>
    </xdr:to>
    <xdr:cxnSp macro="">
      <xdr:nvCxnSpPr>
        <xdr:cNvPr id="743" name="直線コネクタ 742">
          <a:extLst>
            <a:ext uri="{FF2B5EF4-FFF2-40B4-BE49-F238E27FC236}">
              <a16:creationId xmlns:a16="http://schemas.microsoft.com/office/drawing/2014/main" id="{1D14481F-FCAA-42E1-AEA7-363C4917CA59}"/>
            </a:ext>
          </a:extLst>
        </xdr:cNvPr>
        <xdr:cNvCxnSpPr/>
      </xdr:nvCxnSpPr>
      <xdr:spPr>
        <a:xfrm flipV="1">
          <a:off x="14375764" y="13072110"/>
          <a:ext cx="0" cy="117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165371</xdr:rowOff>
    </xdr:from>
    <xdr:ext cx="405111" cy="259045"/>
    <xdr:sp macro="" textlink="">
      <xdr:nvSpPr>
        <xdr:cNvPr id="744" name="【消防施設】&#10;有形固定資産減価償却率最小値テキスト">
          <a:extLst>
            <a:ext uri="{FF2B5EF4-FFF2-40B4-BE49-F238E27FC236}">
              <a16:creationId xmlns:a16="http://schemas.microsoft.com/office/drawing/2014/main" id="{64A53A27-07F8-46AC-90D4-480F8CFF0F69}"/>
            </a:ext>
          </a:extLst>
        </xdr:cNvPr>
        <xdr:cNvSpPr txBox="1"/>
      </xdr:nvSpPr>
      <xdr:spPr>
        <a:xfrm>
          <a:off x="14414500" y="1424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161544</xdr:rowOff>
    </xdr:from>
    <xdr:to>
      <xdr:col>86</xdr:col>
      <xdr:colOff>25400</xdr:colOff>
      <xdr:row>84</xdr:row>
      <xdr:rowOff>161544</xdr:rowOff>
    </xdr:to>
    <xdr:cxnSp macro="">
      <xdr:nvCxnSpPr>
        <xdr:cNvPr id="745" name="直線コネクタ 744">
          <a:extLst>
            <a:ext uri="{FF2B5EF4-FFF2-40B4-BE49-F238E27FC236}">
              <a16:creationId xmlns:a16="http://schemas.microsoft.com/office/drawing/2014/main" id="{A7D003F7-36AD-44F8-B5AB-E4A76E6B3A92}"/>
            </a:ext>
          </a:extLst>
        </xdr:cNvPr>
        <xdr:cNvCxnSpPr/>
      </xdr:nvCxnSpPr>
      <xdr:spPr>
        <a:xfrm>
          <a:off x="14287500" y="142433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110507</xdr:rowOff>
    </xdr:from>
    <xdr:ext cx="405111" cy="259045"/>
    <xdr:sp macro="" textlink="">
      <xdr:nvSpPr>
        <xdr:cNvPr id="746" name="【消防施設】&#10;有形固定資産減価償却率最大値テキスト">
          <a:extLst>
            <a:ext uri="{FF2B5EF4-FFF2-40B4-BE49-F238E27FC236}">
              <a16:creationId xmlns:a16="http://schemas.microsoft.com/office/drawing/2014/main" id="{CDC002F9-FF37-4C80-992F-698BA2AD3EF8}"/>
            </a:ext>
          </a:extLst>
        </xdr:cNvPr>
        <xdr:cNvSpPr txBox="1"/>
      </xdr:nvSpPr>
      <xdr:spPr>
        <a:xfrm>
          <a:off x="14414500" y="12851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747" name="直線コネクタ 746">
          <a:extLst>
            <a:ext uri="{FF2B5EF4-FFF2-40B4-BE49-F238E27FC236}">
              <a16:creationId xmlns:a16="http://schemas.microsoft.com/office/drawing/2014/main" id="{DD72C174-8537-4481-8466-A9FDF2B2D731}"/>
            </a:ext>
          </a:extLst>
        </xdr:cNvPr>
        <xdr:cNvCxnSpPr/>
      </xdr:nvCxnSpPr>
      <xdr:spPr>
        <a:xfrm>
          <a:off x="14287500" y="130721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35323</xdr:rowOff>
    </xdr:from>
    <xdr:ext cx="405111" cy="259045"/>
    <xdr:sp macro="" textlink="">
      <xdr:nvSpPr>
        <xdr:cNvPr id="748" name="【消防施設】&#10;有形固定資産減価償却率平均値テキスト">
          <a:extLst>
            <a:ext uri="{FF2B5EF4-FFF2-40B4-BE49-F238E27FC236}">
              <a16:creationId xmlns:a16="http://schemas.microsoft.com/office/drawing/2014/main" id="{007FFCAC-3A1D-4B0D-B75E-64228A07650A}"/>
            </a:ext>
          </a:extLst>
        </xdr:cNvPr>
        <xdr:cNvSpPr txBox="1"/>
      </xdr:nvSpPr>
      <xdr:spPr>
        <a:xfrm>
          <a:off x="14414500" y="134465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12446</xdr:rowOff>
    </xdr:from>
    <xdr:to>
      <xdr:col>85</xdr:col>
      <xdr:colOff>177800</xdr:colOff>
      <xdr:row>81</xdr:row>
      <xdr:rowOff>114046</xdr:rowOff>
    </xdr:to>
    <xdr:sp macro="" textlink="">
      <xdr:nvSpPr>
        <xdr:cNvPr id="749" name="フローチャート: 判断 748">
          <a:extLst>
            <a:ext uri="{FF2B5EF4-FFF2-40B4-BE49-F238E27FC236}">
              <a16:creationId xmlns:a16="http://schemas.microsoft.com/office/drawing/2014/main" id="{0BDCA4E7-ED13-41AB-AC81-2A6408F7D128}"/>
            </a:ext>
          </a:extLst>
        </xdr:cNvPr>
        <xdr:cNvSpPr/>
      </xdr:nvSpPr>
      <xdr:spPr>
        <a:xfrm>
          <a:off x="14325600" y="13591286"/>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113030</xdr:rowOff>
    </xdr:from>
    <xdr:to>
      <xdr:col>81</xdr:col>
      <xdr:colOff>101600</xdr:colOff>
      <xdr:row>81</xdr:row>
      <xdr:rowOff>43180</xdr:rowOff>
    </xdr:to>
    <xdr:sp macro="" textlink="">
      <xdr:nvSpPr>
        <xdr:cNvPr id="750" name="フローチャート: 判断 749">
          <a:extLst>
            <a:ext uri="{FF2B5EF4-FFF2-40B4-BE49-F238E27FC236}">
              <a16:creationId xmlns:a16="http://schemas.microsoft.com/office/drawing/2014/main" id="{760810A4-B45C-4DA0-8DDE-26902CE07A9C}"/>
            </a:ext>
          </a:extLst>
        </xdr:cNvPr>
        <xdr:cNvSpPr/>
      </xdr:nvSpPr>
      <xdr:spPr>
        <a:xfrm>
          <a:off x="13578840" y="13524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108458</xdr:rowOff>
    </xdr:from>
    <xdr:to>
      <xdr:col>76</xdr:col>
      <xdr:colOff>165100</xdr:colOff>
      <xdr:row>81</xdr:row>
      <xdr:rowOff>38608</xdr:rowOff>
    </xdr:to>
    <xdr:sp macro="" textlink="">
      <xdr:nvSpPr>
        <xdr:cNvPr id="751" name="フローチャート: 判断 750">
          <a:extLst>
            <a:ext uri="{FF2B5EF4-FFF2-40B4-BE49-F238E27FC236}">
              <a16:creationId xmlns:a16="http://schemas.microsoft.com/office/drawing/2014/main" id="{04E9D12A-C4C4-43BF-BB33-64E433539A51}"/>
            </a:ext>
          </a:extLst>
        </xdr:cNvPr>
        <xdr:cNvSpPr/>
      </xdr:nvSpPr>
      <xdr:spPr>
        <a:xfrm>
          <a:off x="12804140" y="135196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39878</xdr:rowOff>
    </xdr:from>
    <xdr:to>
      <xdr:col>72</xdr:col>
      <xdr:colOff>38100</xdr:colOff>
      <xdr:row>80</xdr:row>
      <xdr:rowOff>141478</xdr:rowOff>
    </xdr:to>
    <xdr:sp macro="" textlink="">
      <xdr:nvSpPr>
        <xdr:cNvPr id="752" name="フローチャート: 判断 751">
          <a:extLst>
            <a:ext uri="{FF2B5EF4-FFF2-40B4-BE49-F238E27FC236}">
              <a16:creationId xmlns:a16="http://schemas.microsoft.com/office/drawing/2014/main" id="{60EF9734-9F70-4B0F-99D1-C86A38F26E22}"/>
            </a:ext>
          </a:extLst>
        </xdr:cNvPr>
        <xdr:cNvSpPr/>
      </xdr:nvSpPr>
      <xdr:spPr>
        <a:xfrm>
          <a:off x="12029440" y="1345107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156463</xdr:rowOff>
    </xdr:from>
    <xdr:to>
      <xdr:col>67</xdr:col>
      <xdr:colOff>101600</xdr:colOff>
      <xdr:row>80</xdr:row>
      <xdr:rowOff>86613</xdr:rowOff>
    </xdr:to>
    <xdr:sp macro="" textlink="">
      <xdr:nvSpPr>
        <xdr:cNvPr id="753" name="フローチャート: 判断 752">
          <a:extLst>
            <a:ext uri="{FF2B5EF4-FFF2-40B4-BE49-F238E27FC236}">
              <a16:creationId xmlns:a16="http://schemas.microsoft.com/office/drawing/2014/main" id="{7F5CC611-D023-47FF-B664-54F3C3F5FE8E}"/>
            </a:ext>
          </a:extLst>
        </xdr:cNvPr>
        <xdr:cNvSpPr/>
      </xdr:nvSpPr>
      <xdr:spPr>
        <a:xfrm>
          <a:off x="11231880" y="134000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E1EE5476-94F1-4C1B-94EB-9E5115C177A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CACF8BD4-34CE-49F1-B5F8-3D6D8220E32A}"/>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3F19496E-E57C-4D45-B982-A7DEF5B6674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B0940F97-C8F7-46B2-BEFF-44200807AB87}"/>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D3269899-6D97-4775-BD71-158950F0DDE9}"/>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110744</xdr:rowOff>
    </xdr:from>
    <xdr:to>
      <xdr:col>85</xdr:col>
      <xdr:colOff>177800</xdr:colOff>
      <xdr:row>85</xdr:row>
      <xdr:rowOff>40894</xdr:rowOff>
    </xdr:to>
    <xdr:sp macro="" textlink="">
      <xdr:nvSpPr>
        <xdr:cNvPr id="759" name="楕円 758">
          <a:extLst>
            <a:ext uri="{FF2B5EF4-FFF2-40B4-BE49-F238E27FC236}">
              <a16:creationId xmlns:a16="http://schemas.microsoft.com/office/drawing/2014/main" id="{B1DD8BD1-87DF-4266-BDEE-39DA483B49FC}"/>
            </a:ext>
          </a:extLst>
        </xdr:cNvPr>
        <xdr:cNvSpPr/>
      </xdr:nvSpPr>
      <xdr:spPr>
        <a:xfrm>
          <a:off x="14325600" y="1419250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25671</xdr:rowOff>
    </xdr:from>
    <xdr:ext cx="405111" cy="259045"/>
    <xdr:sp macro="" textlink="">
      <xdr:nvSpPr>
        <xdr:cNvPr id="760" name="【消防施設】&#10;有形固定資産減価償却率該当値テキスト">
          <a:extLst>
            <a:ext uri="{FF2B5EF4-FFF2-40B4-BE49-F238E27FC236}">
              <a16:creationId xmlns:a16="http://schemas.microsoft.com/office/drawing/2014/main" id="{53FC042D-773A-4470-AB1D-C51332A5C7C8}"/>
            </a:ext>
          </a:extLst>
        </xdr:cNvPr>
        <xdr:cNvSpPr txBox="1"/>
      </xdr:nvSpPr>
      <xdr:spPr>
        <a:xfrm>
          <a:off x="14414500" y="14107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92456</xdr:rowOff>
    </xdr:from>
    <xdr:to>
      <xdr:col>81</xdr:col>
      <xdr:colOff>101600</xdr:colOff>
      <xdr:row>85</xdr:row>
      <xdr:rowOff>22606</xdr:rowOff>
    </xdr:to>
    <xdr:sp macro="" textlink="">
      <xdr:nvSpPr>
        <xdr:cNvPr id="761" name="楕円 760">
          <a:extLst>
            <a:ext uri="{FF2B5EF4-FFF2-40B4-BE49-F238E27FC236}">
              <a16:creationId xmlns:a16="http://schemas.microsoft.com/office/drawing/2014/main" id="{894460F0-1B94-4666-BE10-84F48D4BD5E2}"/>
            </a:ext>
          </a:extLst>
        </xdr:cNvPr>
        <xdr:cNvSpPr/>
      </xdr:nvSpPr>
      <xdr:spPr>
        <a:xfrm>
          <a:off x="13578840" y="141742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143256</xdr:rowOff>
    </xdr:from>
    <xdr:to>
      <xdr:col>85</xdr:col>
      <xdr:colOff>127000</xdr:colOff>
      <xdr:row>84</xdr:row>
      <xdr:rowOff>161544</xdr:rowOff>
    </xdr:to>
    <xdr:cxnSp macro="">
      <xdr:nvCxnSpPr>
        <xdr:cNvPr id="762" name="直線コネクタ 761">
          <a:extLst>
            <a:ext uri="{FF2B5EF4-FFF2-40B4-BE49-F238E27FC236}">
              <a16:creationId xmlns:a16="http://schemas.microsoft.com/office/drawing/2014/main" id="{E6B90BB5-93F2-456B-9A6C-D05DC3C2E9B1}"/>
            </a:ext>
          </a:extLst>
        </xdr:cNvPr>
        <xdr:cNvCxnSpPr/>
      </xdr:nvCxnSpPr>
      <xdr:spPr>
        <a:xfrm>
          <a:off x="13629640" y="14225016"/>
          <a:ext cx="74676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74168</xdr:rowOff>
    </xdr:from>
    <xdr:to>
      <xdr:col>76</xdr:col>
      <xdr:colOff>165100</xdr:colOff>
      <xdr:row>85</xdr:row>
      <xdr:rowOff>4318</xdr:rowOff>
    </xdr:to>
    <xdr:sp macro="" textlink="">
      <xdr:nvSpPr>
        <xdr:cNvPr id="763" name="楕円 762">
          <a:extLst>
            <a:ext uri="{FF2B5EF4-FFF2-40B4-BE49-F238E27FC236}">
              <a16:creationId xmlns:a16="http://schemas.microsoft.com/office/drawing/2014/main" id="{03A08D60-ADBD-4A1D-BCDA-E7967DF9934A}"/>
            </a:ext>
          </a:extLst>
        </xdr:cNvPr>
        <xdr:cNvSpPr/>
      </xdr:nvSpPr>
      <xdr:spPr>
        <a:xfrm>
          <a:off x="12804140" y="141559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124968</xdr:rowOff>
    </xdr:from>
    <xdr:to>
      <xdr:col>81</xdr:col>
      <xdr:colOff>50800</xdr:colOff>
      <xdr:row>84</xdr:row>
      <xdr:rowOff>143256</xdr:rowOff>
    </xdr:to>
    <xdr:cxnSp macro="">
      <xdr:nvCxnSpPr>
        <xdr:cNvPr id="764" name="直線コネクタ 763">
          <a:extLst>
            <a:ext uri="{FF2B5EF4-FFF2-40B4-BE49-F238E27FC236}">
              <a16:creationId xmlns:a16="http://schemas.microsoft.com/office/drawing/2014/main" id="{0AFCCDA7-6750-4F36-AA41-564FA3BC82F1}"/>
            </a:ext>
          </a:extLst>
        </xdr:cNvPr>
        <xdr:cNvCxnSpPr/>
      </xdr:nvCxnSpPr>
      <xdr:spPr>
        <a:xfrm>
          <a:off x="12854940" y="14206728"/>
          <a:ext cx="7747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58165</xdr:rowOff>
    </xdr:from>
    <xdr:to>
      <xdr:col>72</xdr:col>
      <xdr:colOff>38100</xdr:colOff>
      <xdr:row>84</xdr:row>
      <xdr:rowOff>159765</xdr:rowOff>
    </xdr:to>
    <xdr:sp macro="" textlink="">
      <xdr:nvSpPr>
        <xdr:cNvPr id="765" name="楕円 764">
          <a:extLst>
            <a:ext uri="{FF2B5EF4-FFF2-40B4-BE49-F238E27FC236}">
              <a16:creationId xmlns:a16="http://schemas.microsoft.com/office/drawing/2014/main" id="{B9583594-0AB5-43FD-AABD-0F5CBB6B685D}"/>
            </a:ext>
          </a:extLst>
        </xdr:cNvPr>
        <xdr:cNvSpPr/>
      </xdr:nvSpPr>
      <xdr:spPr>
        <a:xfrm>
          <a:off x="12029440" y="141399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108965</xdr:rowOff>
    </xdr:from>
    <xdr:to>
      <xdr:col>76</xdr:col>
      <xdr:colOff>114300</xdr:colOff>
      <xdr:row>84</xdr:row>
      <xdr:rowOff>124968</xdr:rowOff>
    </xdr:to>
    <xdr:cxnSp macro="">
      <xdr:nvCxnSpPr>
        <xdr:cNvPr id="766" name="直線コネクタ 765">
          <a:extLst>
            <a:ext uri="{FF2B5EF4-FFF2-40B4-BE49-F238E27FC236}">
              <a16:creationId xmlns:a16="http://schemas.microsoft.com/office/drawing/2014/main" id="{1FEF3F4A-E317-4177-A774-C70605785921}"/>
            </a:ext>
          </a:extLst>
        </xdr:cNvPr>
        <xdr:cNvCxnSpPr/>
      </xdr:nvCxnSpPr>
      <xdr:spPr>
        <a:xfrm>
          <a:off x="12072620" y="14190725"/>
          <a:ext cx="78232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62737</xdr:rowOff>
    </xdr:from>
    <xdr:to>
      <xdr:col>67</xdr:col>
      <xdr:colOff>101600</xdr:colOff>
      <xdr:row>84</xdr:row>
      <xdr:rowOff>164337</xdr:rowOff>
    </xdr:to>
    <xdr:sp macro="" textlink="">
      <xdr:nvSpPr>
        <xdr:cNvPr id="767" name="楕円 766">
          <a:extLst>
            <a:ext uri="{FF2B5EF4-FFF2-40B4-BE49-F238E27FC236}">
              <a16:creationId xmlns:a16="http://schemas.microsoft.com/office/drawing/2014/main" id="{90E67313-8D3B-4803-BD57-55FBBCC2A0CC}"/>
            </a:ext>
          </a:extLst>
        </xdr:cNvPr>
        <xdr:cNvSpPr/>
      </xdr:nvSpPr>
      <xdr:spPr>
        <a:xfrm>
          <a:off x="11231880" y="1414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108965</xdr:rowOff>
    </xdr:from>
    <xdr:to>
      <xdr:col>71</xdr:col>
      <xdr:colOff>177800</xdr:colOff>
      <xdr:row>84</xdr:row>
      <xdr:rowOff>113537</xdr:rowOff>
    </xdr:to>
    <xdr:cxnSp macro="">
      <xdr:nvCxnSpPr>
        <xdr:cNvPr id="768" name="直線コネクタ 767">
          <a:extLst>
            <a:ext uri="{FF2B5EF4-FFF2-40B4-BE49-F238E27FC236}">
              <a16:creationId xmlns:a16="http://schemas.microsoft.com/office/drawing/2014/main" id="{4A01DB01-1F77-4D15-98D7-6DA2A8B912AC}"/>
            </a:ext>
          </a:extLst>
        </xdr:cNvPr>
        <xdr:cNvCxnSpPr/>
      </xdr:nvCxnSpPr>
      <xdr:spPr>
        <a:xfrm flipV="1">
          <a:off x="11282680" y="14190725"/>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59707</xdr:rowOff>
    </xdr:from>
    <xdr:ext cx="405111" cy="259045"/>
    <xdr:sp macro="" textlink="">
      <xdr:nvSpPr>
        <xdr:cNvPr id="769" name="n_1aveValue【消防施設】&#10;有形固定資産減価償却率">
          <a:extLst>
            <a:ext uri="{FF2B5EF4-FFF2-40B4-BE49-F238E27FC236}">
              <a16:creationId xmlns:a16="http://schemas.microsoft.com/office/drawing/2014/main" id="{AC02ED4B-7972-4297-B91C-836823D50C1E}"/>
            </a:ext>
          </a:extLst>
        </xdr:cNvPr>
        <xdr:cNvSpPr txBox="1"/>
      </xdr:nvSpPr>
      <xdr:spPr>
        <a:xfrm>
          <a:off x="13437244" y="1330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55135</xdr:rowOff>
    </xdr:from>
    <xdr:ext cx="405111" cy="259045"/>
    <xdr:sp macro="" textlink="">
      <xdr:nvSpPr>
        <xdr:cNvPr id="770" name="n_2aveValue【消防施設】&#10;有形固定資産減価償却率">
          <a:extLst>
            <a:ext uri="{FF2B5EF4-FFF2-40B4-BE49-F238E27FC236}">
              <a16:creationId xmlns:a16="http://schemas.microsoft.com/office/drawing/2014/main" id="{ACB88F09-0F32-4A1C-8ADE-7E4287E3A844}"/>
            </a:ext>
          </a:extLst>
        </xdr:cNvPr>
        <xdr:cNvSpPr txBox="1"/>
      </xdr:nvSpPr>
      <xdr:spPr>
        <a:xfrm>
          <a:off x="12675244" y="1329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158005</xdr:rowOff>
    </xdr:from>
    <xdr:ext cx="405111" cy="259045"/>
    <xdr:sp macro="" textlink="">
      <xdr:nvSpPr>
        <xdr:cNvPr id="771" name="n_3aveValue【消防施設】&#10;有形固定資産減価償却率">
          <a:extLst>
            <a:ext uri="{FF2B5EF4-FFF2-40B4-BE49-F238E27FC236}">
              <a16:creationId xmlns:a16="http://schemas.microsoft.com/office/drawing/2014/main" id="{883FBFA6-D1E4-4457-A715-A1C6C5C5CC6B}"/>
            </a:ext>
          </a:extLst>
        </xdr:cNvPr>
        <xdr:cNvSpPr txBox="1"/>
      </xdr:nvSpPr>
      <xdr:spPr>
        <a:xfrm>
          <a:off x="11900544" y="13233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103140</xdr:rowOff>
    </xdr:from>
    <xdr:ext cx="405111" cy="259045"/>
    <xdr:sp macro="" textlink="">
      <xdr:nvSpPr>
        <xdr:cNvPr id="772" name="n_4aveValue【消防施設】&#10;有形固定資産減価償却率">
          <a:extLst>
            <a:ext uri="{FF2B5EF4-FFF2-40B4-BE49-F238E27FC236}">
              <a16:creationId xmlns:a16="http://schemas.microsoft.com/office/drawing/2014/main" id="{E65E4117-B6CF-4CD3-906E-FF06D12944CF}"/>
            </a:ext>
          </a:extLst>
        </xdr:cNvPr>
        <xdr:cNvSpPr txBox="1"/>
      </xdr:nvSpPr>
      <xdr:spPr>
        <a:xfrm>
          <a:off x="11102984" y="13179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13733</xdr:rowOff>
    </xdr:from>
    <xdr:ext cx="405111" cy="259045"/>
    <xdr:sp macro="" textlink="">
      <xdr:nvSpPr>
        <xdr:cNvPr id="773" name="n_1mainValue【消防施設】&#10;有形固定資産減価償却率">
          <a:extLst>
            <a:ext uri="{FF2B5EF4-FFF2-40B4-BE49-F238E27FC236}">
              <a16:creationId xmlns:a16="http://schemas.microsoft.com/office/drawing/2014/main" id="{F1D39611-C941-4BF1-9A51-B4B6E7141778}"/>
            </a:ext>
          </a:extLst>
        </xdr:cNvPr>
        <xdr:cNvSpPr txBox="1"/>
      </xdr:nvSpPr>
      <xdr:spPr>
        <a:xfrm>
          <a:off x="13437244" y="14263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166895</xdr:rowOff>
    </xdr:from>
    <xdr:ext cx="405111" cy="259045"/>
    <xdr:sp macro="" textlink="">
      <xdr:nvSpPr>
        <xdr:cNvPr id="774" name="n_2mainValue【消防施設】&#10;有形固定資産減価償却率">
          <a:extLst>
            <a:ext uri="{FF2B5EF4-FFF2-40B4-BE49-F238E27FC236}">
              <a16:creationId xmlns:a16="http://schemas.microsoft.com/office/drawing/2014/main" id="{54B80E28-D1CE-4CB2-9ED6-B8A431689F17}"/>
            </a:ext>
          </a:extLst>
        </xdr:cNvPr>
        <xdr:cNvSpPr txBox="1"/>
      </xdr:nvSpPr>
      <xdr:spPr>
        <a:xfrm>
          <a:off x="12675244" y="1424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150892</xdr:rowOff>
    </xdr:from>
    <xdr:ext cx="405111" cy="259045"/>
    <xdr:sp macro="" textlink="">
      <xdr:nvSpPr>
        <xdr:cNvPr id="775" name="n_3mainValue【消防施設】&#10;有形固定資産減価償却率">
          <a:extLst>
            <a:ext uri="{FF2B5EF4-FFF2-40B4-BE49-F238E27FC236}">
              <a16:creationId xmlns:a16="http://schemas.microsoft.com/office/drawing/2014/main" id="{74922EDC-CB0C-49C6-B43F-3DD761711D76}"/>
            </a:ext>
          </a:extLst>
        </xdr:cNvPr>
        <xdr:cNvSpPr txBox="1"/>
      </xdr:nvSpPr>
      <xdr:spPr>
        <a:xfrm>
          <a:off x="11900544" y="14232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155464</xdr:rowOff>
    </xdr:from>
    <xdr:ext cx="405111" cy="259045"/>
    <xdr:sp macro="" textlink="">
      <xdr:nvSpPr>
        <xdr:cNvPr id="776" name="n_4mainValue【消防施設】&#10;有形固定資産減価償却率">
          <a:extLst>
            <a:ext uri="{FF2B5EF4-FFF2-40B4-BE49-F238E27FC236}">
              <a16:creationId xmlns:a16="http://schemas.microsoft.com/office/drawing/2014/main" id="{791CE4A1-15AF-417B-A557-7A8E4EEA53D8}"/>
            </a:ext>
          </a:extLst>
        </xdr:cNvPr>
        <xdr:cNvSpPr txBox="1"/>
      </xdr:nvSpPr>
      <xdr:spPr>
        <a:xfrm>
          <a:off x="11102984" y="14237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a:extLst>
            <a:ext uri="{FF2B5EF4-FFF2-40B4-BE49-F238E27FC236}">
              <a16:creationId xmlns:a16="http://schemas.microsoft.com/office/drawing/2014/main" id="{95E24238-93EC-48C1-813A-036D7DA8B002}"/>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a:extLst>
            <a:ext uri="{FF2B5EF4-FFF2-40B4-BE49-F238E27FC236}">
              <a16:creationId xmlns:a16="http://schemas.microsoft.com/office/drawing/2014/main" id="{660581E7-AFC9-4AF8-95D6-4D5D2F369A4F}"/>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a:extLst>
            <a:ext uri="{FF2B5EF4-FFF2-40B4-BE49-F238E27FC236}">
              <a16:creationId xmlns:a16="http://schemas.microsoft.com/office/drawing/2014/main" id="{6B77F788-ACC8-43B5-8D95-C00913847102}"/>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a:extLst>
            <a:ext uri="{FF2B5EF4-FFF2-40B4-BE49-F238E27FC236}">
              <a16:creationId xmlns:a16="http://schemas.microsoft.com/office/drawing/2014/main" id="{C1AF83DE-195C-4283-8895-FFABDA2AF655}"/>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a:extLst>
            <a:ext uri="{FF2B5EF4-FFF2-40B4-BE49-F238E27FC236}">
              <a16:creationId xmlns:a16="http://schemas.microsoft.com/office/drawing/2014/main" id="{94E06753-844E-4FE7-BFE8-C82167B301D1}"/>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a:extLst>
            <a:ext uri="{FF2B5EF4-FFF2-40B4-BE49-F238E27FC236}">
              <a16:creationId xmlns:a16="http://schemas.microsoft.com/office/drawing/2014/main" id="{22CE51F5-60F2-4932-888D-AA7AAFF1E3B3}"/>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a:extLst>
            <a:ext uri="{FF2B5EF4-FFF2-40B4-BE49-F238E27FC236}">
              <a16:creationId xmlns:a16="http://schemas.microsoft.com/office/drawing/2014/main" id="{F1F1D1D8-CDD1-495D-800D-2C6DA8DFB028}"/>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a:extLst>
            <a:ext uri="{FF2B5EF4-FFF2-40B4-BE49-F238E27FC236}">
              <a16:creationId xmlns:a16="http://schemas.microsoft.com/office/drawing/2014/main" id="{05489FE2-704E-4489-868A-ABCD698A2C38}"/>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a:extLst>
            <a:ext uri="{FF2B5EF4-FFF2-40B4-BE49-F238E27FC236}">
              <a16:creationId xmlns:a16="http://schemas.microsoft.com/office/drawing/2014/main" id="{2365A60C-17B5-495D-9B9A-0C03E48F089D}"/>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a:extLst>
            <a:ext uri="{FF2B5EF4-FFF2-40B4-BE49-F238E27FC236}">
              <a16:creationId xmlns:a16="http://schemas.microsoft.com/office/drawing/2014/main" id="{71FB14A4-55A0-4272-BAA2-ADF0F50BA308}"/>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7" name="直線コネクタ 786">
          <a:extLst>
            <a:ext uri="{FF2B5EF4-FFF2-40B4-BE49-F238E27FC236}">
              <a16:creationId xmlns:a16="http://schemas.microsoft.com/office/drawing/2014/main" id="{2564E71D-9C45-47F7-958B-D4E31EBBDE27}"/>
            </a:ext>
          </a:extLst>
        </xdr:cNvPr>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8" name="テキスト ボックス 787">
          <a:extLst>
            <a:ext uri="{FF2B5EF4-FFF2-40B4-BE49-F238E27FC236}">
              <a16:creationId xmlns:a16="http://schemas.microsoft.com/office/drawing/2014/main" id="{268E6196-0E7A-463F-84CA-C6378092D7C5}"/>
            </a:ext>
          </a:extLst>
        </xdr:cNvPr>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9" name="直線コネクタ 788">
          <a:extLst>
            <a:ext uri="{FF2B5EF4-FFF2-40B4-BE49-F238E27FC236}">
              <a16:creationId xmlns:a16="http://schemas.microsoft.com/office/drawing/2014/main" id="{11F39F3D-DECC-4B17-8D05-AAEBD662856E}"/>
            </a:ext>
          </a:extLst>
        </xdr:cNvPr>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0" name="テキスト ボックス 789">
          <a:extLst>
            <a:ext uri="{FF2B5EF4-FFF2-40B4-BE49-F238E27FC236}">
              <a16:creationId xmlns:a16="http://schemas.microsoft.com/office/drawing/2014/main" id="{C8633880-4AC2-4A28-8208-6AB81778693D}"/>
            </a:ext>
          </a:extLst>
        </xdr:cNvPr>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1" name="直線コネクタ 790">
          <a:extLst>
            <a:ext uri="{FF2B5EF4-FFF2-40B4-BE49-F238E27FC236}">
              <a16:creationId xmlns:a16="http://schemas.microsoft.com/office/drawing/2014/main" id="{4F5470F8-6774-458A-972F-DF22A3789B55}"/>
            </a:ext>
          </a:extLst>
        </xdr:cNvPr>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2" name="テキスト ボックス 791">
          <a:extLst>
            <a:ext uri="{FF2B5EF4-FFF2-40B4-BE49-F238E27FC236}">
              <a16:creationId xmlns:a16="http://schemas.microsoft.com/office/drawing/2014/main" id="{929E4942-FDD3-4BBB-ACD0-A624F37E3386}"/>
            </a:ext>
          </a:extLst>
        </xdr:cNvPr>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3" name="直線コネクタ 792">
          <a:extLst>
            <a:ext uri="{FF2B5EF4-FFF2-40B4-BE49-F238E27FC236}">
              <a16:creationId xmlns:a16="http://schemas.microsoft.com/office/drawing/2014/main" id="{1F188152-4A5E-4652-82D2-130736489D2F}"/>
            </a:ext>
          </a:extLst>
        </xdr:cNvPr>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4" name="テキスト ボックス 793">
          <a:extLst>
            <a:ext uri="{FF2B5EF4-FFF2-40B4-BE49-F238E27FC236}">
              <a16:creationId xmlns:a16="http://schemas.microsoft.com/office/drawing/2014/main" id="{7E17B561-356C-4E0A-A080-38262DA5350E}"/>
            </a:ext>
          </a:extLst>
        </xdr:cNvPr>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5" name="直線コネクタ 794">
          <a:extLst>
            <a:ext uri="{FF2B5EF4-FFF2-40B4-BE49-F238E27FC236}">
              <a16:creationId xmlns:a16="http://schemas.microsoft.com/office/drawing/2014/main" id="{247CFA45-1831-43E2-B247-D3CF1964603C}"/>
            </a:ext>
          </a:extLst>
        </xdr:cNvPr>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6" name="テキスト ボックス 795">
          <a:extLst>
            <a:ext uri="{FF2B5EF4-FFF2-40B4-BE49-F238E27FC236}">
              <a16:creationId xmlns:a16="http://schemas.microsoft.com/office/drawing/2014/main" id="{A1D35746-0D9F-423C-9387-F016D45F8ACA}"/>
            </a:ext>
          </a:extLst>
        </xdr:cNvPr>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7" name="直線コネクタ 796">
          <a:extLst>
            <a:ext uri="{FF2B5EF4-FFF2-40B4-BE49-F238E27FC236}">
              <a16:creationId xmlns:a16="http://schemas.microsoft.com/office/drawing/2014/main" id="{0C359126-8E78-4060-A2F1-5701CD2C113B}"/>
            </a:ext>
          </a:extLst>
        </xdr:cNvPr>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8" name="テキスト ボックス 797">
          <a:extLst>
            <a:ext uri="{FF2B5EF4-FFF2-40B4-BE49-F238E27FC236}">
              <a16:creationId xmlns:a16="http://schemas.microsoft.com/office/drawing/2014/main" id="{90128CC4-479A-4589-B292-D4DE7EDA49E9}"/>
            </a:ext>
          </a:extLst>
        </xdr:cNvPr>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9" name="直線コネクタ 798">
          <a:extLst>
            <a:ext uri="{FF2B5EF4-FFF2-40B4-BE49-F238E27FC236}">
              <a16:creationId xmlns:a16="http://schemas.microsoft.com/office/drawing/2014/main" id="{F0E02421-9B61-4F28-9B82-3D3C0E97E4BA}"/>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0" name="テキスト ボックス 799">
          <a:extLst>
            <a:ext uri="{FF2B5EF4-FFF2-40B4-BE49-F238E27FC236}">
              <a16:creationId xmlns:a16="http://schemas.microsoft.com/office/drawing/2014/main" id="{5A388D1D-B635-4D4E-B4DF-CFE2A9506CA8}"/>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1" name="【消防施設】&#10;一人当たり面積グラフ枠">
          <a:extLst>
            <a:ext uri="{FF2B5EF4-FFF2-40B4-BE49-F238E27FC236}">
              <a16:creationId xmlns:a16="http://schemas.microsoft.com/office/drawing/2014/main" id="{0A1E61BA-8A4C-41FF-89BA-B0E789884609}"/>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23405</xdr:rowOff>
    </xdr:from>
    <xdr:to>
      <xdr:col>116</xdr:col>
      <xdr:colOff>62864</xdr:colOff>
      <xdr:row>86</xdr:row>
      <xdr:rowOff>41366</xdr:rowOff>
    </xdr:to>
    <xdr:cxnSp macro="">
      <xdr:nvCxnSpPr>
        <xdr:cNvPr id="802" name="直線コネクタ 801">
          <a:extLst>
            <a:ext uri="{FF2B5EF4-FFF2-40B4-BE49-F238E27FC236}">
              <a16:creationId xmlns:a16="http://schemas.microsoft.com/office/drawing/2014/main" id="{12B280E8-F075-47EC-A73D-93217F447D3C}"/>
            </a:ext>
          </a:extLst>
        </xdr:cNvPr>
        <xdr:cNvCxnSpPr/>
      </xdr:nvCxnSpPr>
      <xdr:spPr>
        <a:xfrm flipV="1">
          <a:off x="19509104" y="12931685"/>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45193</xdr:rowOff>
    </xdr:from>
    <xdr:ext cx="469744" cy="259045"/>
    <xdr:sp macro="" textlink="">
      <xdr:nvSpPr>
        <xdr:cNvPr id="803" name="【消防施設】&#10;一人当たり面積最小値テキスト">
          <a:extLst>
            <a:ext uri="{FF2B5EF4-FFF2-40B4-BE49-F238E27FC236}">
              <a16:creationId xmlns:a16="http://schemas.microsoft.com/office/drawing/2014/main" id="{8A18DA65-674A-417F-90E2-5972C3A93A39}"/>
            </a:ext>
          </a:extLst>
        </xdr:cNvPr>
        <xdr:cNvSpPr txBox="1"/>
      </xdr:nvSpPr>
      <xdr:spPr>
        <a:xfrm>
          <a:off x="19547840" y="1446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41366</xdr:rowOff>
    </xdr:from>
    <xdr:to>
      <xdr:col>116</xdr:col>
      <xdr:colOff>152400</xdr:colOff>
      <xdr:row>86</xdr:row>
      <xdr:rowOff>41366</xdr:rowOff>
    </xdr:to>
    <xdr:cxnSp macro="">
      <xdr:nvCxnSpPr>
        <xdr:cNvPr id="804" name="直線コネクタ 803">
          <a:extLst>
            <a:ext uri="{FF2B5EF4-FFF2-40B4-BE49-F238E27FC236}">
              <a16:creationId xmlns:a16="http://schemas.microsoft.com/office/drawing/2014/main" id="{6151471D-9DF8-4153-A64F-BB7B2829F4B9}"/>
            </a:ext>
          </a:extLst>
        </xdr:cNvPr>
        <xdr:cNvCxnSpPr/>
      </xdr:nvCxnSpPr>
      <xdr:spPr>
        <a:xfrm>
          <a:off x="19443700" y="144584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141532</xdr:rowOff>
    </xdr:from>
    <xdr:ext cx="469744" cy="259045"/>
    <xdr:sp macro="" textlink="">
      <xdr:nvSpPr>
        <xdr:cNvPr id="805" name="【消防施設】&#10;一人当たり面積最大値テキスト">
          <a:extLst>
            <a:ext uri="{FF2B5EF4-FFF2-40B4-BE49-F238E27FC236}">
              <a16:creationId xmlns:a16="http://schemas.microsoft.com/office/drawing/2014/main" id="{11226EA8-A6AC-4CA0-B0E4-9C29D7F4CFDE}"/>
            </a:ext>
          </a:extLst>
        </xdr:cNvPr>
        <xdr:cNvSpPr txBox="1"/>
      </xdr:nvSpPr>
      <xdr:spPr>
        <a:xfrm>
          <a:off x="19547840" y="1271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23405</xdr:rowOff>
    </xdr:from>
    <xdr:to>
      <xdr:col>116</xdr:col>
      <xdr:colOff>152400</xdr:colOff>
      <xdr:row>77</xdr:row>
      <xdr:rowOff>23405</xdr:rowOff>
    </xdr:to>
    <xdr:cxnSp macro="">
      <xdr:nvCxnSpPr>
        <xdr:cNvPr id="806" name="直線コネクタ 805">
          <a:extLst>
            <a:ext uri="{FF2B5EF4-FFF2-40B4-BE49-F238E27FC236}">
              <a16:creationId xmlns:a16="http://schemas.microsoft.com/office/drawing/2014/main" id="{0E3672F6-1C14-4BF3-9A14-C0542EBDDBB4}"/>
            </a:ext>
          </a:extLst>
        </xdr:cNvPr>
        <xdr:cNvCxnSpPr/>
      </xdr:nvCxnSpPr>
      <xdr:spPr>
        <a:xfrm>
          <a:off x="19443700" y="129316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8545</xdr:rowOff>
    </xdr:from>
    <xdr:ext cx="469744" cy="259045"/>
    <xdr:sp macro="" textlink="">
      <xdr:nvSpPr>
        <xdr:cNvPr id="807" name="【消防施設】&#10;一人当たり面積平均値テキスト">
          <a:extLst>
            <a:ext uri="{FF2B5EF4-FFF2-40B4-BE49-F238E27FC236}">
              <a16:creationId xmlns:a16="http://schemas.microsoft.com/office/drawing/2014/main" id="{2BB95442-734D-47FA-81E5-43E0045F267C}"/>
            </a:ext>
          </a:extLst>
        </xdr:cNvPr>
        <xdr:cNvSpPr txBox="1"/>
      </xdr:nvSpPr>
      <xdr:spPr>
        <a:xfrm>
          <a:off x="19547840" y="13755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157118</xdr:rowOff>
    </xdr:from>
    <xdr:to>
      <xdr:col>116</xdr:col>
      <xdr:colOff>114300</xdr:colOff>
      <xdr:row>83</xdr:row>
      <xdr:rowOff>87268</xdr:rowOff>
    </xdr:to>
    <xdr:sp macro="" textlink="">
      <xdr:nvSpPr>
        <xdr:cNvPr id="808" name="フローチャート: 判断 807">
          <a:extLst>
            <a:ext uri="{FF2B5EF4-FFF2-40B4-BE49-F238E27FC236}">
              <a16:creationId xmlns:a16="http://schemas.microsoft.com/office/drawing/2014/main" id="{EC97BD16-6DB2-469C-82CD-9724F334BE02}"/>
            </a:ext>
          </a:extLst>
        </xdr:cNvPr>
        <xdr:cNvSpPr/>
      </xdr:nvSpPr>
      <xdr:spPr>
        <a:xfrm>
          <a:off x="19458940" y="139035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11793</xdr:rowOff>
    </xdr:from>
    <xdr:to>
      <xdr:col>112</xdr:col>
      <xdr:colOff>38100</xdr:colOff>
      <xdr:row>83</xdr:row>
      <xdr:rowOff>113393</xdr:rowOff>
    </xdr:to>
    <xdr:sp macro="" textlink="">
      <xdr:nvSpPr>
        <xdr:cNvPr id="809" name="フローチャート: 判断 808">
          <a:extLst>
            <a:ext uri="{FF2B5EF4-FFF2-40B4-BE49-F238E27FC236}">
              <a16:creationId xmlns:a16="http://schemas.microsoft.com/office/drawing/2014/main" id="{C7EA1116-6722-4F4E-8542-571612650984}"/>
            </a:ext>
          </a:extLst>
        </xdr:cNvPr>
        <xdr:cNvSpPr/>
      </xdr:nvSpPr>
      <xdr:spPr>
        <a:xfrm>
          <a:off x="18735040" y="1392591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50981</xdr:rowOff>
    </xdr:from>
    <xdr:to>
      <xdr:col>107</xdr:col>
      <xdr:colOff>101600</xdr:colOff>
      <xdr:row>83</xdr:row>
      <xdr:rowOff>152581</xdr:rowOff>
    </xdr:to>
    <xdr:sp macro="" textlink="">
      <xdr:nvSpPr>
        <xdr:cNvPr id="810" name="フローチャート: 判断 809">
          <a:extLst>
            <a:ext uri="{FF2B5EF4-FFF2-40B4-BE49-F238E27FC236}">
              <a16:creationId xmlns:a16="http://schemas.microsoft.com/office/drawing/2014/main" id="{BF8B4CF1-FF01-420A-8D03-D1F00FAB77F3}"/>
            </a:ext>
          </a:extLst>
        </xdr:cNvPr>
        <xdr:cNvSpPr/>
      </xdr:nvSpPr>
      <xdr:spPr>
        <a:xfrm>
          <a:off x="17937480" y="1396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77107</xdr:rowOff>
    </xdr:from>
    <xdr:to>
      <xdr:col>102</xdr:col>
      <xdr:colOff>165100</xdr:colOff>
      <xdr:row>84</xdr:row>
      <xdr:rowOff>7257</xdr:rowOff>
    </xdr:to>
    <xdr:sp macro="" textlink="">
      <xdr:nvSpPr>
        <xdr:cNvPr id="811" name="フローチャート: 判断 810">
          <a:extLst>
            <a:ext uri="{FF2B5EF4-FFF2-40B4-BE49-F238E27FC236}">
              <a16:creationId xmlns:a16="http://schemas.microsoft.com/office/drawing/2014/main" id="{F42FF669-1206-467E-9DF5-62F72B050B59}"/>
            </a:ext>
          </a:extLst>
        </xdr:cNvPr>
        <xdr:cNvSpPr/>
      </xdr:nvSpPr>
      <xdr:spPr>
        <a:xfrm>
          <a:off x="17162780" y="139912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116295</xdr:rowOff>
    </xdr:from>
    <xdr:to>
      <xdr:col>98</xdr:col>
      <xdr:colOff>38100</xdr:colOff>
      <xdr:row>84</xdr:row>
      <xdr:rowOff>46445</xdr:rowOff>
    </xdr:to>
    <xdr:sp macro="" textlink="">
      <xdr:nvSpPr>
        <xdr:cNvPr id="812" name="フローチャート: 判断 811">
          <a:extLst>
            <a:ext uri="{FF2B5EF4-FFF2-40B4-BE49-F238E27FC236}">
              <a16:creationId xmlns:a16="http://schemas.microsoft.com/office/drawing/2014/main" id="{A38F9708-4266-45D5-9DAE-D1C4E7FE21C5}"/>
            </a:ext>
          </a:extLst>
        </xdr:cNvPr>
        <xdr:cNvSpPr/>
      </xdr:nvSpPr>
      <xdr:spPr>
        <a:xfrm>
          <a:off x="16388080" y="140304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3274F893-6975-4ABB-ABB8-88E2C10AB8B4}"/>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0F45AD97-EDD0-4B3A-9000-03F03A01B942}"/>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7B8E3A11-FE5E-41DA-AA86-4BBB6E2A948C}"/>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B578A625-FD8F-4BE1-843A-592C13C0139C}"/>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9249DC9C-E0AE-47C9-B69D-4F2EC4601CB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135889</xdr:rowOff>
    </xdr:from>
    <xdr:to>
      <xdr:col>116</xdr:col>
      <xdr:colOff>114300</xdr:colOff>
      <xdr:row>84</xdr:row>
      <xdr:rowOff>66039</xdr:rowOff>
    </xdr:to>
    <xdr:sp macro="" textlink="">
      <xdr:nvSpPr>
        <xdr:cNvPr id="818" name="楕円 817">
          <a:extLst>
            <a:ext uri="{FF2B5EF4-FFF2-40B4-BE49-F238E27FC236}">
              <a16:creationId xmlns:a16="http://schemas.microsoft.com/office/drawing/2014/main" id="{86F0FCFD-6BDA-440C-B43E-F38ACD93C238}"/>
            </a:ext>
          </a:extLst>
        </xdr:cNvPr>
        <xdr:cNvSpPr/>
      </xdr:nvSpPr>
      <xdr:spPr>
        <a:xfrm>
          <a:off x="19458940" y="140500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114316</xdr:rowOff>
    </xdr:from>
    <xdr:ext cx="469744" cy="259045"/>
    <xdr:sp macro="" textlink="">
      <xdr:nvSpPr>
        <xdr:cNvPr id="819" name="【消防施設】&#10;一人当たり面積該当値テキスト">
          <a:extLst>
            <a:ext uri="{FF2B5EF4-FFF2-40B4-BE49-F238E27FC236}">
              <a16:creationId xmlns:a16="http://schemas.microsoft.com/office/drawing/2014/main" id="{97900EC2-782C-4E44-B089-BE6D551C7A54}"/>
            </a:ext>
          </a:extLst>
        </xdr:cNvPr>
        <xdr:cNvSpPr txBox="1"/>
      </xdr:nvSpPr>
      <xdr:spPr>
        <a:xfrm>
          <a:off x="19547840" y="14028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142421</xdr:rowOff>
    </xdr:from>
    <xdr:to>
      <xdr:col>112</xdr:col>
      <xdr:colOff>38100</xdr:colOff>
      <xdr:row>84</xdr:row>
      <xdr:rowOff>72571</xdr:rowOff>
    </xdr:to>
    <xdr:sp macro="" textlink="">
      <xdr:nvSpPr>
        <xdr:cNvPr id="820" name="楕円 819">
          <a:extLst>
            <a:ext uri="{FF2B5EF4-FFF2-40B4-BE49-F238E27FC236}">
              <a16:creationId xmlns:a16="http://schemas.microsoft.com/office/drawing/2014/main" id="{B151FA5F-2359-4E01-8104-8DF90F20E701}"/>
            </a:ext>
          </a:extLst>
        </xdr:cNvPr>
        <xdr:cNvSpPr/>
      </xdr:nvSpPr>
      <xdr:spPr>
        <a:xfrm>
          <a:off x="18735040" y="1405654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15239</xdr:rowOff>
    </xdr:from>
    <xdr:to>
      <xdr:col>116</xdr:col>
      <xdr:colOff>63500</xdr:colOff>
      <xdr:row>84</xdr:row>
      <xdr:rowOff>21771</xdr:rowOff>
    </xdr:to>
    <xdr:cxnSp macro="">
      <xdr:nvCxnSpPr>
        <xdr:cNvPr id="821" name="直線コネクタ 820">
          <a:extLst>
            <a:ext uri="{FF2B5EF4-FFF2-40B4-BE49-F238E27FC236}">
              <a16:creationId xmlns:a16="http://schemas.microsoft.com/office/drawing/2014/main" id="{E0ADBF5A-8890-44E7-ABE1-2B6237ED17CA}"/>
            </a:ext>
          </a:extLst>
        </xdr:cNvPr>
        <xdr:cNvCxnSpPr/>
      </xdr:nvCxnSpPr>
      <xdr:spPr>
        <a:xfrm flipV="1">
          <a:off x="18778220" y="14096999"/>
          <a:ext cx="73152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148952</xdr:rowOff>
    </xdr:from>
    <xdr:to>
      <xdr:col>107</xdr:col>
      <xdr:colOff>101600</xdr:colOff>
      <xdr:row>84</xdr:row>
      <xdr:rowOff>79102</xdr:rowOff>
    </xdr:to>
    <xdr:sp macro="" textlink="">
      <xdr:nvSpPr>
        <xdr:cNvPr id="822" name="楕円 821">
          <a:extLst>
            <a:ext uri="{FF2B5EF4-FFF2-40B4-BE49-F238E27FC236}">
              <a16:creationId xmlns:a16="http://schemas.microsoft.com/office/drawing/2014/main" id="{605F7CC9-AD25-4725-A0C5-2977496A8CE4}"/>
            </a:ext>
          </a:extLst>
        </xdr:cNvPr>
        <xdr:cNvSpPr/>
      </xdr:nvSpPr>
      <xdr:spPr>
        <a:xfrm>
          <a:off x="17937480" y="140630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21771</xdr:rowOff>
    </xdr:from>
    <xdr:to>
      <xdr:col>111</xdr:col>
      <xdr:colOff>177800</xdr:colOff>
      <xdr:row>84</xdr:row>
      <xdr:rowOff>28302</xdr:rowOff>
    </xdr:to>
    <xdr:cxnSp macro="">
      <xdr:nvCxnSpPr>
        <xdr:cNvPr id="823" name="直線コネクタ 822">
          <a:extLst>
            <a:ext uri="{FF2B5EF4-FFF2-40B4-BE49-F238E27FC236}">
              <a16:creationId xmlns:a16="http://schemas.microsoft.com/office/drawing/2014/main" id="{DFB8F8CB-EBA3-437F-80D3-C1592780826C}"/>
            </a:ext>
          </a:extLst>
        </xdr:cNvPr>
        <xdr:cNvCxnSpPr/>
      </xdr:nvCxnSpPr>
      <xdr:spPr>
        <a:xfrm flipV="1">
          <a:off x="17988280" y="14103531"/>
          <a:ext cx="78994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155484</xdr:rowOff>
    </xdr:from>
    <xdr:to>
      <xdr:col>102</xdr:col>
      <xdr:colOff>165100</xdr:colOff>
      <xdr:row>84</xdr:row>
      <xdr:rowOff>85634</xdr:rowOff>
    </xdr:to>
    <xdr:sp macro="" textlink="">
      <xdr:nvSpPr>
        <xdr:cNvPr id="824" name="楕円 823">
          <a:extLst>
            <a:ext uri="{FF2B5EF4-FFF2-40B4-BE49-F238E27FC236}">
              <a16:creationId xmlns:a16="http://schemas.microsoft.com/office/drawing/2014/main" id="{BFA8A9C7-57C6-4355-B4F4-E29EBB1B0417}"/>
            </a:ext>
          </a:extLst>
        </xdr:cNvPr>
        <xdr:cNvSpPr/>
      </xdr:nvSpPr>
      <xdr:spPr>
        <a:xfrm>
          <a:off x="17162780" y="140696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28302</xdr:rowOff>
    </xdr:from>
    <xdr:to>
      <xdr:col>107</xdr:col>
      <xdr:colOff>50800</xdr:colOff>
      <xdr:row>84</xdr:row>
      <xdr:rowOff>34834</xdr:rowOff>
    </xdr:to>
    <xdr:cxnSp macro="">
      <xdr:nvCxnSpPr>
        <xdr:cNvPr id="825" name="直線コネクタ 824">
          <a:extLst>
            <a:ext uri="{FF2B5EF4-FFF2-40B4-BE49-F238E27FC236}">
              <a16:creationId xmlns:a16="http://schemas.microsoft.com/office/drawing/2014/main" id="{01DEE8E4-A348-4142-86AA-6D432A6D7958}"/>
            </a:ext>
          </a:extLst>
        </xdr:cNvPr>
        <xdr:cNvCxnSpPr/>
      </xdr:nvCxnSpPr>
      <xdr:spPr>
        <a:xfrm flipV="1">
          <a:off x="17213580" y="14110062"/>
          <a:ext cx="7747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162016</xdr:rowOff>
    </xdr:from>
    <xdr:to>
      <xdr:col>98</xdr:col>
      <xdr:colOff>38100</xdr:colOff>
      <xdr:row>84</xdr:row>
      <xdr:rowOff>92166</xdr:rowOff>
    </xdr:to>
    <xdr:sp macro="" textlink="">
      <xdr:nvSpPr>
        <xdr:cNvPr id="826" name="楕円 825">
          <a:extLst>
            <a:ext uri="{FF2B5EF4-FFF2-40B4-BE49-F238E27FC236}">
              <a16:creationId xmlns:a16="http://schemas.microsoft.com/office/drawing/2014/main" id="{B20FE685-98CB-4997-B7AA-AA981EDC857B}"/>
            </a:ext>
          </a:extLst>
        </xdr:cNvPr>
        <xdr:cNvSpPr/>
      </xdr:nvSpPr>
      <xdr:spPr>
        <a:xfrm>
          <a:off x="16388080" y="140761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34834</xdr:rowOff>
    </xdr:from>
    <xdr:to>
      <xdr:col>102</xdr:col>
      <xdr:colOff>114300</xdr:colOff>
      <xdr:row>84</xdr:row>
      <xdr:rowOff>41366</xdr:rowOff>
    </xdr:to>
    <xdr:cxnSp macro="">
      <xdr:nvCxnSpPr>
        <xdr:cNvPr id="827" name="直線コネクタ 826">
          <a:extLst>
            <a:ext uri="{FF2B5EF4-FFF2-40B4-BE49-F238E27FC236}">
              <a16:creationId xmlns:a16="http://schemas.microsoft.com/office/drawing/2014/main" id="{AA832CE8-8B83-41EA-B886-CCEF30CE3825}"/>
            </a:ext>
          </a:extLst>
        </xdr:cNvPr>
        <xdr:cNvCxnSpPr/>
      </xdr:nvCxnSpPr>
      <xdr:spPr>
        <a:xfrm flipV="1">
          <a:off x="16431260" y="14116594"/>
          <a:ext cx="78232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129920</xdr:rowOff>
    </xdr:from>
    <xdr:ext cx="469744" cy="259045"/>
    <xdr:sp macro="" textlink="">
      <xdr:nvSpPr>
        <xdr:cNvPr id="828" name="n_1aveValue【消防施設】&#10;一人当たり面積">
          <a:extLst>
            <a:ext uri="{FF2B5EF4-FFF2-40B4-BE49-F238E27FC236}">
              <a16:creationId xmlns:a16="http://schemas.microsoft.com/office/drawing/2014/main" id="{73C842D7-76C2-46A9-8D3A-CA004EEADDAB}"/>
            </a:ext>
          </a:extLst>
        </xdr:cNvPr>
        <xdr:cNvSpPr txBox="1"/>
      </xdr:nvSpPr>
      <xdr:spPr>
        <a:xfrm>
          <a:off x="18561127" y="13708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169108</xdr:rowOff>
    </xdr:from>
    <xdr:ext cx="469744" cy="259045"/>
    <xdr:sp macro="" textlink="">
      <xdr:nvSpPr>
        <xdr:cNvPr id="829" name="n_2aveValue【消防施設】&#10;一人当たり面積">
          <a:extLst>
            <a:ext uri="{FF2B5EF4-FFF2-40B4-BE49-F238E27FC236}">
              <a16:creationId xmlns:a16="http://schemas.microsoft.com/office/drawing/2014/main" id="{D1DA649C-4D79-4A65-A02B-685F600D44CF}"/>
            </a:ext>
          </a:extLst>
        </xdr:cNvPr>
        <xdr:cNvSpPr txBox="1"/>
      </xdr:nvSpPr>
      <xdr:spPr>
        <a:xfrm>
          <a:off x="17776267" y="1374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23784</xdr:rowOff>
    </xdr:from>
    <xdr:ext cx="469744" cy="259045"/>
    <xdr:sp macro="" textlink="">
      <xdr:nvSpPr>
        <xdr:cNvPr id="830" name="n_3aveValue【消防施設】&#10;一人当たり面積">
          <a:extLst>
            <a:ext uri="{FF2B5EF4-FFF2-40B4-BE49-F238E27FC236}">
              <a16:creationId xmlns:a16="http://schemas.microsoft.com/office/drawing/2014/main" id="{8DDC766C-BC03-4A7B-990C-71D1D7A1D9AC}"/>
            </a:ext>
          </a:extLst>
        </xdr:cNvPr>
        <xdr:cNvSpPr txBox="1"/>
      </xdr:nvSpPr>
      <xdr:spPr>
        <a:xfrm>
          <a:off x="17001567" y="13770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62972</xdr:rowOff>
    </xdr:from>
    <xdr:ext cx="469744" cy="259045"/>
    <xdr:sp macro="" textlink="">
      <xdr:nvSpPr>
        <xdr:cNvPr id="831" name="n_4aveValue【消防施設】&#10;一人当たり面積">
          <a:extLst>
            <a:ext uri="{FF2B5EF4-FFF2-40B4-BE49-F238E27FC236}">
              <a16:creationId xmlns:a16="http://schemas.microsoft.com/office/drawing/2014/main" id="{573243AA-8DEB-4FAA-9B7D-8D01383E6E0A}"/>
            </a:ext>
          </a:extLst>
        </xdr:cNvPr>
        <xdr:cNvSpPr txBox="1"/>
      </xdr:nvSpPr>
      <xdr:spPr>
        <a:xfrm>
          <a:off x="16226867" y="13809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63698</xdr:rowOff>
    </xdr:from>
    <xdr:ext cx="469744" cy="259045"/>
    <xdr:sp macro="" textlink="">
      <xdr:nvSpPr>
        <xdr:cNvPr id="832" name="n_1mainValue【消防施設】&#10;一人当たり面積">
          <a:extLst>
            <a:ext uri="{FF2B5EF4-FFF2-40B4-BE49-F238E27FC236}">
              <a16:creationId xmlns:a16="http://schemas.microsoft.com/office/drawing/2014/main" id="{D14F31B6-C89F-4B0B-B924-5D5195055AB9}"/>
            </a:ext>
          </a:extLst>
        </xdr:cNvPr>
        <xdr:cNvSpPr txBox="1"/>
      </xdr:nvSpPr>
      <xdr:spPr>
        <a:xfrm>
          <a:off x="18561127" y="1414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70229</xdr:rowOff>
    </xdr:from>
    <xdr:ext cx="469744" cy="259045"/>
    <xdr:sp macro="" textlink="">
      <xdr:nvSpPr>
        <xdr:cNvPr id="833" name="n_2mainValue【消防施設】&#10;一人当たり面積">
          <a:extLst>
            <a:ext uri="{FF2B5EF4-FFF2-40B4-BE49-F238E27FC236}">
              <a16:creationId xmlns:a16="http://schemas.microsoft.com/office/drawing/2014/main" id="{44D6BEF2-4A78-4676-A9C4-7E5469BCF6B1}"/>
            </a:ext>
          </a:extLst>
        </xdr:cNvPr>
        <xdr:cNvSpPr txBox="1"/>
      </xdr:nvSpPr>
      <xdr:spPr>
        <a:xfrm>
          <a:off x="17776267" y="14151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76761</xdr:rowOff>
    </xdr:from>
    <xdr:ext cx="469744" cy="259045"/>
    <xdr:sp macro="" textlink="">
      <xdr:nvSpPr>
        <xdr:cNvPr id="834" name="n_3mainValue【消防施設】&#10;一人当たり面積">
          <a:extLst>
            <a:ext uri="{FF2B5EF4-FFF2-40B4-BE49-F238E27FC236}">
              <a16:creationId xmlns:a16="http://schemas.microsoft.com/office/drawing/2014/main" id="{27100242-84DB-4D0A-A6C3-3CD15B339CFA}"/>
            </a:ext>
          </a:extLst>
        </xdr:cNvPr>
        <xdr:cNvSpPr txBox="1"/>
      </xdr:nvSpPr>
      <xdr:spPr>
        <a:xfrm>
          <a:off x="17001567" y="14158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83293</xdr:rowOff>
    </xdr:from>
    <xdr:ext cx="469744" cy="259045"/>
    <xdr:sp macro="" textlink="">
      <xdr:nvSpPr>
        <xdr:cNvPr id="835" name="n_4mainValue【消防施設】&#10;一人当たり面積">
          <a:extLst>
            <a:ext uri="{FF2B5EF4-FFF2-40B4-BE49-F238E27FC236}">
              <a16:creationId xmlns:a16="http://schemas.microsoft.com/office/drawing/2014/main" id="{3CF79021-141E-4E34-9CC2-845C1B273406}"/>
            </a:ext>
          </a:extLst>
        </xdr:cNvPr>
        <xdr:cNvSpPr txBox="1"/>
      </xdr:nvSpPr>
      <xdr:spPr>
        <a:xfrm>
          <a:off x="16226867" y="1416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6" name="正方形/長方形 835">
          <a:extLst>
            <a:ext uri="{FF2B5EF4-FFF2-40B4-BE49-F238E27FC236}">
              <a16:creationId xmlns:a16="http://schemas.microsoft.com/office/drawing/2014/main" id="{EADE2C86-C032-4F16-A5FC-235FE9D7679D}"/>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7" name="正方形/長方形 836">
          <a:extLst>
            <a:ext uri="{FF2B5EF4-FFF2-40B4-BE49-F238E27FC236}">
              <a16:creationId xmlns:a16="http://schemas.microsoft.com/office/drawing/2014/main" id="{4AD43241-6FC3-4D7C-B3A5-1F13EF3740A7}"/>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8" name="正方形/長方形 837">
          <a:extLst>
            <a:ext uri="{FF2B5EF4-FFF2-40B4-BE49-F238E27FC236}">
              <a16:creationId xmlns:a16="http://schemas.microsoft.com/office/drawing/2014/main" id="{077E9584-00F6-4157-9D5C-3ADA2682517D}"/>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9" name="正方形/長方形 838">
          <a:extLst>
            <a:ext uri="{FF2B5EF4-FFF2-40B4-BE49-F238E27FC236}">
              <a16:creationId xmlns:a16="http://schemas.microsoft.com/office/drawing/2014/main" id="{D6CF59A9-0465-4751-BC30-C7F4BE62E264}"/>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0" name="正方形/長方形 839">
          <a:extLst>
            <a:ext uri="{FF2B5EF4-FFF2-40B4-BE49-F238E27FC236}">
              <a16:creationId xmlns:a16="http://schemas.microsoft.com/office/drawing/2014/main" id="{8CA8037A-6BD1-48CF-92A5-7A91F755AF7C}"/>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1" name="正方形/長方形 840">
          <a:extLst>
            <a:ext uri="{FF2B5EF4-FFF2-40B4-BE49-F238E27FC236}">
              <a16:creationId xmlns:a16="http://schemas.microsoft.com/office/drawing/2014/main" id="{3F7069E7-82E7-466B-A79A-1628F70E47A1}"/>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2" name="正方形/長方形 841">
          <a:extLst>
            <a:ext uri="{FF2B5EF4-FFF2-40B4-BE49-F238E27FC236}">
              <a16:creationId xmlns:a16="http://schemas.microsoft.com/office/drawing/2014/main" id="{7F549C7B-97F3-4116-800B-F24BE409A98D}"/>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3" name="正方形/長方形 842">
          <a:extLst>
            <a:ext uri="{FF2B5EF4-FFF2-40B4-BE49-F238E27FC236}">
              <a16:creationId xmlns:a16="http://schemas.microsoft.com/office/drawing/2014/main" id="{C3A40078-D993-4B5D-9105-A494FE99B996}"/>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4" name="テキスト ボックス 843">
          <a:extLst>
            <a:ext uri="{FF2B5EF4-FFF2-40B4-BE49-F238E27FC236}">
              <a16:creationId xmlns:a16="http://schemas.microsoft.com/office/drawing/2014/main" id="{C1C3FE47-1027-4528-9712-AA376799AD1A}"/>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5" name="直線コネクタ 844">
          <a:extLst>
            <a:ext uri="{FF2B5EF4-FFF2-40B4-BE49-F238E27FC236}">
              <a16:creationId xmlns:a16="http://schemas.microsoft.com/office/drawing/2014/main" id="{7C0E15FF-CB94-4D37-A239-37709E398B3C}"/>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6" name="テキスト ボックス 845">
          <a:extLst>
            <a:ext uri="{FF2B5EF4-FFF2-40B4-BE49-F238E27FC236}">
              <a16:creationId xmlns:a16="http://schemas.microsoft.com/office/drawing/2014/main" id="{7EBC5ABF-137A-45D8-9A7C-EA8FAA0F9E0E}"/>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7" name="直線コネクタ 846">
          <a:extLst>
            <a:ext uri="{FF2B5EF4-FFF2-40B4-BE49-F238E27FC236}">
              <a16:creationId xmlns:a16="http://schemas.microsoft.com/office/drawing/2014/main" id="{432F1C9E-25A4-4D2F-ACB6-31B4CEBCB5BC}"/>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8" name="テキスト ボックス 847">
          <a:extLst>
            <a:ext uri="{FF2B5EF4-FFF2-40B4-BE49-F238E27FC236}">
              <a16:creationId xmlns:a16="http://schemas.microsoft.com/office/drawing/2014/main" id="{F0E3B4CE-BF5E-41BA-857C-837191AF1110}"/>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9" name="直線コネクタ 848">
          <a:extLst>
            <a:ext uri="{FF2B5EF4-FFF2-40B4-BE49-F238E27FC236}">
              <a16:creationId xmlns:a16="http://schemas.microsoft.com/office/drawing/2014/main" id="{F523943A-62A9-4C5A-AE05-48024EAC9738}"/>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0" name="テキスト ボックス 849">
          <a:extLst>
            <a:ext uri="{FF2B5EF4-FFF2-40B4-BE49-F238E27FC236}">
              <a16:creationId xmlns:a16="http://schemas.microsoft.com/office/drawing/2014/main" id="{E1860081-4A80-4126-8B8C-7F6EEF62BDA1}"/>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1" name="直線コネクタ 850">
          <a:extLst>
            <a:ext uri="{FF2B5EF4-FFF2-40B4-BE49-F238E27FC236}">
              <a16:creationId xmlns:a16="http://schemas.microsoft.com/office/drawing/2014/main" id="{EFCD26A9-AB47-43F6-A650-A4A1A64A7C86}"/>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2" name="テキスト ボックス 851">
          <a:extLst>
            <a:ext uri="{FF2B5EF4-FFF2-40B4-BE49-F238E27FC236}">
              <a16:creationId xmlns:a16="http://schemas.microsoft.com/office/drawing/2014/main" id="{0A759AC5-049A-4FF7-95D4-04E67EF61F55}"/>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3" name="直線コネクタ 852">
          <a:extLst>
            <a:ext uri="{FF2B5EF4-FFF2-40B4-BE49-F238E27FC236}">
              <a16:creationId xmlns:a16="http://schemas.microsoft.com/office/drawing/2014/main" id="{16E5F851-A9A8-40C4-8214-A74102C62EF4}"/>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4" name="テキスト ボックス 853">
          <a:extLst>
            <a:ext uri="{FF2B5EF4-FFF2-40B4-BE49-F238E27FC236}">
              <a16:creationId xmlns:a16="http://schemas.microsoft.com/office/drawing/2014/main" id="{DC89DE07-7BBC-416D-858E-B8C9A4A79A89}"/>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5" name="直線コネクタ 854">
          <a:extLst>
            <a:ext uri="{FF2B5EF4-FFF2-40B4-BE49-F238E27FC236}">
              <a16:creationId xmlns:a16="http://schemas.microsoft.com/office/drawing/2014/main" id="{E506171B-3A8E-4A1D-BF60-C4E596B64684}"/>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6" name="テキスト ボックス 855">
          <a:extLst>
            <a:ext uri="{FF2B5EF4-FFF2-40B4-BE49-F238E27FC236}">
              <a16:creationId xmlns:a16="http://schemas.microsoft.com/office/drawing/2014/main" id="{3E96A34D-63DA-4AA6-81FE-07DD5721A2FD}"/>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7" name="直線コネクタ 856">
          <a:extLst>
            <a:ext uri="{FF2B5EF4-FFF2-40B4-BE49-F238E27FC236}">
              <a16:creationId xmlns:a16="http://schemas.microsoft.com/office/drawing/2014/main" id="{9A731C0D-E1BA-4B8D-8B71-C3EA39A8ED3E}"/>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8" name="テキスト ボックス 857">
          <a:extLst>
            <a:ext uri="{FF2B5EF4-FFF2-40B4-BE49-F238E27FC236}">
              <a16:creationId xmlns:a16="http://schemas.microsoft.com/office/drawing/2014/main" id="{B3E04019-3929-4141-A05D-9409D22AD1EA}"/>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9" name="直線コネクタ 858">
          <a:extLst>
            <a:ext uri="{FF2B5EF4-FFF2-40B4-BE49-F238E27FC236}">
              <a16:creationId xmlns:a16="http://schemas.microsoft.com/office/drawing/2014/main" id="{AAD31B8E-2D4E-42D9-B595-CC475ED9FB08}"/>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0" name="【庁舎】&#10;有形固定資産減価償却率グラフ枠">
          <a:extLst>
            <a:ext uri="{FF2B5EF4-FFF2-40B4-BE49-F238E27FC236}">
              <a16:creationId xmlns:a16="http://schemas.microsoft.com/office/drawing/2014/main" id="{D3C3659C-6609-4DBE-A928-30ED95776ADA}"/>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71301</xdr:rowOff>
    </xdr:from>
    <xdr:to>
      <xdr:col>85</xdr:col>
      <xdr:colOff>126364</xdr:colOff>
      <xdr:row>107</xdr:row>
      <xdr:rowOff>120287</xdr:rowOff>
    </xdr:to>
    <xdr:cxnSp macro="">
      <xdr:nvCxnSpPr>
        <xdr:cNvPr id="861" name="直線コネクタ 860">
          <a:extLst>
            <a:ext uri="{FF2B5EF4-FFF2-40B4-BE49-F238E27FC236}">
              <a16:creationId xmlns:a16="http://schemas.microsoft.com/office/drawing/2014/main" id="{D26C2AA5-7B8E-4FFC-B656-C5B97A9E5DEF}"/>
            </a:ext>
          </a:extLst>
        </xdr:cNvPr>
        <xdr:cNvCxnSpPr/>
      </xdr:nvCxnSpPr>
      <xdr:spPr>
        <a:xfrm flipV="1">
          <a:off x="14375764" y="16835301"/>
          <a:ext cx="0" cy="1222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124114</xdr:rowOff>
    </xdr:from>
    <xdr:ext cx="405111" cy="259045"/>
    <xdr:sp macro="" textlink="">
      <xdr:nvSpPr>
        <xdr:cNvPr id="862" name="【庁舎】&#10;有形固定資産減価償却率最小値テキスト">
          <a:extLst>
            <a:ext uri="{FF2B5EF4-FFF2-40B4-BE49-F238E27FC236}">
              <a16:creationId xmlns:a16="http://schemas.microsoft.com/office/drawing/2014/main" id="{47DD460C-F517-4BE0-ACFA-E73530271F56}"/>
            </a:ext>
          </a:extLst>
        </xdr:cNvPr>
        <xdr:cNvSpPr txBox="1"/>
      </xdr:nvSpPr>
      <xdr:spPr>
        <a:xfrm>
          <a:off x="14414500" y="1806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120287</xdr:rowOff>
    </xdr:from>
    <xdr:to>
      <xdr:col>86</xdr:col>
      <xdr:colOff>25400</xdr:colOff>
      <xdr:row>107</xdr:row>
      <xdr:rowOff>120287</xdr:rowOff>
    </xdr:to>
    <xdr:cxnSp macro="">
      <xdr:nvCxnSpPr>
        <xdr:cNvPr id="863" name="直線コネクタ 862">
          <a:extLst>
            <a:ext uri="{FF2B5EF4-FFF2-40B4-BE49-F238E27FC236}">
              <a16:creationId xmlns:a16="http://schemas.microsoft.com/office/drawing/2014/main" id="{5913FE5F-7236-4493-AE68-63CFF5B6E5D4}"/>
            </a:ext>
          </a:extLst>
        </xdr:cNvPr>
        <xdr:cNvCxnSpPr/>
      </xdr:nvCxnSpPr>
      <xdr:spPr>
        <a:xfrm>
          <a:off x="14287500" y="180577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17978</xdr:rowOff>
    </xdr:from>
    <xdr:ext cx="340478" cy="259045"/>
    <xdr:sp macro="" textlink="">
      <xdr:nvSpPr>
        <xdr:cNvPr id="864" name="【庁舎】&#10;有形固定資産減価償却率最大値テキスト">
          <a:extLst>
            <a:ext uri="{FF2B5EF4-FFF2-40B4-BE49-F238E27FC236}">
              <a16:creationId xmlns:a16="http://schemas.microsoft.com/office/drawing/2014/main" id="{B5B7D09E-419E-4325-AC89-C99A30B3ACC4}"/>
            </a:ext>
          </a:extLst>
        </xdr:cNvPr>
        <xdr:cNvSpPr txBox="1"/>
      </xdr:nvSpPr>
      <xdr:spPr>
        <a:xfrm>
          <a:off x="14414500" y="166143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71301</xdr:rowOff>
    </xdr:from>
    <xdr:to>
      <xdr:col>86</xdr:col>
      <xdr:colOff>25400</xdr:colOff>
      <xdr:row>100</xdr:row>
      <xdr:rowOff>71301</xdr:rowOff>
    </xdr:to>
    <xdr:cxnSp macro="">
      <xdr:nvCxnSpPr>
        <xdr:cNvPr id="865" name="直線コネクタ 864">
          <a:extLst>
            <a:ext uri="{FF2B5EF4-FFF2-40B4-BE49-F238E27FC236}">
              <a16:creationId xmlns:a16="http://schemas.microsoft.com/office/drawing/2014/main" id="{7A0551C0-574C-4190-8295-520D43214DEB}"/>
            </a:ext>
          </a:extLst>
        </xdr:cNvPr>
        <xdr:cNvCxnSpPr/>
      </xdr:nvCxnSpPr>
      <xdr:spPr>
        <a:xfrm>
          <a:off x="14287500" y="168353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126291</xdr:rowOff>
    </xdr:from>
    <xdr:ext cx="405111" cy="259045"/>
    <xdr:sp macro="" textlink="">
      <xdr:nvSpPr>
        <xdr:cNvPr id="866" name="【庁舎】&#10;有形固定資産減価償却率平均値テキスト">
          <a:extLst>
            <a:ext uri="{FF2B5EF4-FFF2-40B4-BE49-F238E27FC236}">
              <a16:creationId xmlns:a16="http://schemas.microsoft.com/office/drawing/2014/main" id="{6774C51F-A0A3-4252-9BD0-81EA185D4CBD}"/>
            </a:ext>
          </a:extLst>
        </xdr:cNvPr>
        <xdr:cNvSpPr txBox="1"/>
      </xdr:nvSpPr>
      <xdr:spPr>
        <a:xfrm>
          <a:off x="14414500" y="17393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147864</xdr:rowOff>
    </xdr:from>
    <xdr:to>
      <xdr:col>85</xdr:col>
      <xdr:colOff>177800</xdr:colOff>
      <xdr:row>104</xdr:row>
      <xdr:rowOff>78014</xdr:rowOff>
    </xdr:to>
    <xdr:sp macro="" textlink="">
      <xdr:nvSpPr>
        <xdr:cNvPr id="867" name="フローチャート: 判断 866">
          <a:extLst>
            <a:ext uri="{FF2B5EF4-FFF2-40B4-BE49-F238E27FC236}">
              <a16:creationId xmlns:a16="http://schemas.microsoft.com/office/drawing/2014/main" id="{160E684F-3E68-43BE-AEA7-D9E8EF3641E7}"/>
            </a:ext>
          </a:extLst>
        </xdr:cNvPr>
        <xdr:cNvSpPr/>
      </xdr:nvSpPr>
      <xdr:spPr>
        <a:xfrm>
          <a:off x="14325600" y="1741478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149498</xdr:rowOff>
    </xdr:from>
    <xdr:to>
      <xdr:col>81</xdr:col>
      <xdr:colOff>101600</xdr:colOff>
      <xdr:row>104</xdr:row>
      <xdr:rowOff>79648</xdr:rowOff>
    </xdr:to>
    <xdr:sp macro="" textlink="">
      <xdr:nvSpPr>
        <xdr:cNvPr id="868" name="フローチャート: 判断 867">
          <a:extLst>
            <a:ext uri="{FF2B5EF4-FFF2-40B4-BE49-F238E27FC236}">
              <a16:creationId xmlns:a16="http://schemas.microsoft.com/office/drawing/2014/main" id="{A4E0D442-73D3-4A77-826E-5E58696A7350}"/>
            </a:ext>
          </a:extLst>
        </xdr:cNvPr>
        <xdr:cNvSpPr/>
      </xdr:nvSpPr>
      <xdr:spPr>
        <a:xfrm>
          <a:off x="13578840" y="174164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141332</xdr:rowOff>
    </xdr:from>
    <xdr:to>
      <xdr:col>76</xdr:col>
      <xdr:colOff>165100</xdr:colOff>
      <xdr:row>104</xdr:row>
      <xdr:rowOff>71482</xdr:rowOff>
    </xdr:to>
    <xdr:sp macro="" textlink="">
      <xdr:nvSpPr>
        <xdr:cNvPr id="869" name="フローチャート: 判断 868">
          <a:extLst>
            <a:ext uri="{FF2B5EF4-FFF2-40B4-BE49-F238E27FC236}">
              <a16:creationId xmlns:a16="http://schemas.microsoft.com/office/drawing/2014/main" id="{80AF0848-2219-4E05-BA92-69BF26675745}"/>
            </a:ext>
          </a:extLst>
        </xdr:cNvPr>
        <xdr:cNvSpPr/>
      </xdr:nvSpPr>
      <xdr:spPr>
        <a:xfrm>
          <a:off x="12804140" y="174082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115207</xdr:rowOff>
    </xdr:from>
    <xdr:to>
      <xdr:col>72</xdr:col>
      <xdr:colOff>38100</xdr:colOff>
      <xdr:row>104</xdr:row>
      <xdr:rowOff>45357</xdr:rowOff>
    </xdr:to>
    <xdr:sp macro="" textlink="">
      <xdr:nvSpPr>
        <xdr:cNvPr id="870" name="フローチャート: 判断 869">
          <a:extLst>
            <a:ext uri="{FF2B5EF4-FFF2-40B4-BE49-F238E27FC236}">
              <a16:creationId xmlns:a16="http://schemas.microsoft.com/office/drawing/2014/main" id="{3656A0F3-AB74-4817-ADD1-057537E15868}"/>
            </a:ext>
          </a:extLst>
        </xdr:cNvPr>
        <xdr:cNvSpPr/>
      </xdr:nvSpPr>
      <xdr:spPr>
        <a:xfrm>
          <a:off x="12029440" y="1738212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165826</xdr:rowOff>
    </xdr:from>
    <xdr:to>
      <xdr:col>67</xdr:col>
      <xdr:colOff>101600</xdr:colOff>
      <xdr:row>104</xdr:row>
      <xdr:rowOff>95976</xdr:rowOff>
    </xdr:to>
    <xdr:sp macro="" textlink="">
      <xdr:nvSpPr>
        <xdr:cNvPr id="871" name="フローチャート: 判断 870">
          <a:extLst>
            <a:ext uri="{FF2B5EF4-FFF2-40B4-BE49-F238E27FC236}">
              <a16:creationId xmlns:a16="http://schemas.microsoft.com/office/drawing/2014/main" id="{A62F8F6F-99B6-4834-B53D-233B905CE771}"/>
            </a:ext>
          </a:extLst>
        </xdr:cNvPr>
        <xdr:cNvSpPr/>
      </xdr:nvSpPr>
      <xdr:spPr>
        <a:xfrm>
          <a:off x="11231880" y="174327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A8F4A124-A185-4E96-A31A-F79CD923A337}"/>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F25EF6B9-3E43-4F0E-9C2A-25AC8F015501}"/>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29AAD4D1-ADFA-4263-B9F8-7C4A04EA5D87}"/>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114A352D-AAF5-421F-891D-50D260AD53F2}"/>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4B5F5BC2-C3F4-45B6-A5A4-B86FE3C9E6A7}"/>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20501</xdr:rowOff>
    </xdr:from>
    <xdr:to>
      <xdr:col>85</xdr:col>
      <xdr:colOff>177800</xdr:colOff>
      <xdr:row>100</xdr:row>
      <xdr:rowOff>122101</xdr:rowOff>
    </xdr:to>
    <xdr:sp macro="" textlink="">
      <xdr:nvSpPr>
        <xdr:cNvPr id="877" name="楕円 876">
          <a:extLst>
            <a:ext uri="{FF2B5EF4-FFF2-40B4-BE49-F238E27FC236}">
              <a16:creationId xmlns:a16="http://schemas.microsoft.com/office/drawing/2014/main" id="{7396BF00-E9FD-4CF5-9DBE-4C0F9CD3BF74}"/>
            </a:ext>
          </a:extLst>
        </xdr:cNvPr>
        <xdr:cNvSpPr/>
      </xdr:nvSpPr>
      <xdr:spPr>
        <a:xfrm>
          <a:off x="14325600" y="1678450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144978</xdr:rowOff>
    </xdr:from>
    <xdr:ext cx="340478" cy="259045"/>
    <xdr:sp macro="" textlink="">
      <xdr:nvSpPr>
        <xdr:cNvPr id="878" name="【庁舎】&#10;有形固定資産減価償却率該当値テキスト">
          <a:extLst>
            <a:ext uri="{FF2B5EF4-FFF2-40B4-BE49-F238E27FC236}">
              <a16:creationId xmlns:a16="http://schemas.microsoft.com/office/drawing/2014/main" id="{9EAFA7AC-C11A-498E-A9D9-DD50DBDF0E6E}"/>
            </a:ext>
          </a:extLst>
        </xdr:cNvPr>
        <xdr:cNvSpPr txBox="1"/>
      </xdr:nvSpPr>
      <xdr:spPr>
        <a:xfrm>
          <a:off x="14414500" y="167413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41729</xdr:rowOff>
    </xdr:from>
    <xdr:to>
      <xdr:col>81</xdr:col>
      <xdr:colOff>101600</xdr:colOff>
      <xdr:row>107</xdr:row>
      <xdr:rowOff>143329</xdr:rowOff>
    </xdr:to>
    <xdr:sp macro="" textlink="">
      <xdr:nvSpPr>
        <xdr:cNvPr id="879" name="楕円 878">
          <a:extLst>
            <a:ext uri="{FF2B5EF4-FFF2-40B4-BE49-F238E27FC236}">
              <a16:creationId xmlns:a16="http://schemas.microsoft.com/office/drawing/2014/main" id="{C2766181-F0DF-490D-89C9-4417B7817BE9}"/>
            </a:ext>
          </a:extLst>
        </xdr:cNvPr>
        <xdr:cNvSpPr/>
      </xdr:nvSpPr>
      <xdr:spPr>
        <a:xfrm>
          <a:off x="13578840" y="1797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71301</xdr:rowOff>
    </xdr:from>
    <xdr:to>
      <xdr:col>85</xdr:col>
      <xdr:colOff>127000</xdr:colOff>
      <xdr:row>107</xdr:row>
      <xdr:rowOff>92529</xdr:rowOff>
    </xdr:to>
    <xdr:cxnSp macro="">
      <xdr:nvCxnSpPr>
        <xdr:cNvPr id="880" name="直線コネクタ 879">
          <a:extLst>
            <a:ext uri="{FF2B5EF4-FFF2-40B4-BE49-F238E27FC236}">
              <a16:creationId xmlns:a16="http://schemas.microsoft.com/office/drawing/2014/main" id="{291B2CB8-33F0-4755-8F64-68D7C0CE850E}"/>
            </a:ext>
          </a:extLst>
        </xdr:cNvPr>
        <xdr:cNvCxnSpPr/>
      </xdr:nvCxnSpPr>
      <xdr:spPr>
        <a:xfrm flipV="1">
          <a:off x="13629640" y="16835301"/>
          <a:ext cx="746760" cy="119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90714</xdr:rowOff>
    </xdr:from>
    <xdr:to>
      <xdr:col>76</xdr:col>
      <xdr:colOff>165100</xdr:colOff>
      <xdr:row>108</xdr:row>
      <xdr:rowOff>20864</xdr:rowOff>
    </xdr:to>
    <xdr:sp macro="" textlink="">
      <xdr:nvSpPr>
        <xdr:cNvPr id="881" name="楕円 880">
          <a:extLst>
            <a:ext uri="{FF2B5EF4-FFF2-40B4-BE49-F238E27FC236}">
              <a16:creationId xmlns:a16="http://schemas.microsoft.com/office/drawing/2014/main" id="{800E31B5-F006-47C7-A50C-BC253479D883}"/>
            </a:ext>
          </a:extLst>
        </xdr:cNvPr>
        <xdr:cNvSpPr/>
      </xdr:nvSpPr>
      <xdr:spPr>
        <a:xfrm>
          <a:off x="12804140" y="180281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92529</xdr:rowOff>
    </xdr:from>
    <xdr:to>
      <xdr:col>81</xdr:col>
      <xdr:colOff>50800</xdr:colOff>
      <xdr:row>107</xdr:row>
      <xdr:rowOff>141514</xdr:rowOff>
    </xdr:to>
    <xdr:cxnSp macro="">
      <xdr:nvCxnSpPr>
        <xdr:cNvPr id="882" name="直線コネクタ 881">
          <a:extLst>
            <a:ext uri="{FF2B5EF4-FFF2-40B4-BE49-F238E27FC236}">
              <a16:creationId xmlns:a16="http://schemas.microsoft.com/office/drawing/2014/main" id="{C9066B62-F82D-4F3F-9EBB-3769FC906912}"/>
            </a:ext>
          </a:extLst>
        </xdr:cNvPr>
        <xdr:cNvCxnSpPr/>
      </xdr:nvCxnSpPr>
      <xdr:spPr>
        <a:xfrm flipV="1">
          <a:off x="12854940" y="18030009"/>
          <a:ext cx="7747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71120</xdr:rowOff>
    </xdr:from>
    <xdr:to>
      <xdr:col>72</xdr:col>
      <xdr:colOff>38100</xdr:colOff>
      <xdr:row>108</xdr:row>
      <xdr:rowOff>1270</xdr:rowOff>
    </xdr:to>
    <xdr:sp macro="" textlink="">
      <xdr:nvSpPr>
        <xdr:cNvPr id="883" name="楕円 882">
          <a:extLst>
            <a:ext uri="{FF2B5EF4-FFF2-40B4-BE49-F238E27FC236}">
              <a16:creationId xmlns:a16="http://schemas.microsoft.com/office/drawing/2014/main" id="{911D27CE-0523-4545-B035-A9547444142A}"/>
            </a:ext>
          </a:extLst>
        </xdr:cNvPr>
        <xdr:cNvSpPr/>
      </xdr:nvSpPr>
      <xdr:spPr>
        <a:xfrm>
          <a:off x="12029440" y="180086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121920</xdr:rowOff>
    </xdr:from>
    <xdr:to>
      <xdr:col>76</xdr:col>
      <xdr:colOff>114300</xdr:colOff>
      <xdr:row>107</xdr:row>
      <xdr:rowOff>141514</xdr:rowOff>
    </xdr:to>
    <xdr:cxnSp macro="">
      <xdr:nvCxnSpPr>
        <xdr:cNvPr id="884" name="直線コネクタ 883">
          <a:extLst>
            <a:ext uri="{FF2B5EF4-FFF2-40B4-BE49-F238E27FC236}">
              <a16:creationId xmlns:a16="http://schemas.microsoft.com/office/drawing/2014/main" id="{BA36F162-6472-4A66-8205-118A8B900D67}"/>
            </a:ext>
          </a:extLst>
        </xdr:cNvPr>
        <xdr:cNvCxnSpPr/>
      </xdr:nvCxnSpPr>
      <xdr:spPr>
        <a:xfrm>
          <a:off x="12072620" y="18059400"/>
          <a:ext cx="78232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113574</xdr:rowOff>
    </xdr:from>
    <xdr:to>
      <xdr:col>67</xdr:col>
      <xdr:colOff>101600</xdr:colOff>
      <xdr:row>108</xdr:row>
      <xdr:rowOff>43724</xdr:rowOff>
    </xdr:to>
    <xdr:sp macro="" textlink="">
      <xdr:nvSpPr>
        <xdr:cNvPr id="885" name="楕円 884">
          <a:extLst>
            <a:ext uri="{FF2B5EF4-FFF2-40B4-BE49-F238E27FC236}">
              <a16:creationId xmlns:a16="http://schemas.microsoft.com/office/drawing/2014/main" id="{D732B530-9B9A-4AD7-9A9B-E6A3D96397EA}"/>
            </a:ext>
          </a:extLst>
        </xdr:cNvPr>
        <xdr:cNvSpPr/>
      </xdr:nvSpPr>
      <xdr:spPr>
        <a:xfrm>
          <a:off x="11231880" y="180510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121920</xdr:rowOff>
    </xdr:from>
    <xdr:to>
      <xdr:col>71</xdr:col>
      <xdr:colOff>177800</xdr:colOff>
      <xdr:row>107</xdr:row>
      <xdr:rowOff>164374</xdr:rowOff>
    </xdr:to>
    <xdr:cxnSp macro="">
      <xdr:nvCxnSpPr>
        <xdr:cNvPr id="886" name="直線コネクタ 885">
          <a:extLst>
            <a:ext uri="{FF2B5EF4-FFF2-40B4-BE49-F238E27FC236}">
              <a16:creationId xmlns:a16="http://schemas.microsoft.com/office/drawing/2014/main" id="{14D7E7F9-EA9E-4ABC-B06C-EC3AF93C2BDC}"/>
            </a:ext>
          </a:extLst>
        </xdr:cNvPr>
        <xdr:cNvCxnSpPr/>
      </xdr:nvCxnSpPr>
      <xdr:spPr>
        <a:xfrm flipV="1">
          <a:off x="11282680" y="18059400"/>
          <a:ext cx="78994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96175</xdr:rowOff>
    </xdr:from>
    <xdr:ext cx="405111" cy="259045"/>
    <xdr:sp macro="" textlink="">
      <xdr:nvSpPr>
        <xdr:cNvPr id="887" name="n_1aveValue【庁舎】&#10;有形固定資産減価償却率">
          <a:extLst>
            <a:ext uri="{FF2B5EF4-FFF2-40B4-BE49-F238E27FC236}">
              <a16:creationId xmlns:a16="http://schemas.microsoft.com/office/drawing/2014/main" id="{C6713DF5-DA20-4035-BB84-A85F271432D8}"/>
            </a:ext>
          </a:extLst>
        </xdr:cNvPr>
        <xdr:cNvSpPr txBox="1"/>
      </xdr:nvSpPr>
      <xdr:spPr>
        <a:xfrm>
          <a:off x="13437244" y="1719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88009</xdr:rowOff>
    </xdr:from>
    <xdr:ext cx="405111" cy="259045"/>
    <xdr:sp macro="" textlink="">
      <xdr:nvSpPr>
        <xdr:cNvPr id="888" name="n_2aveValue【庁舎】&#10;有形固定資産減価償却率">
          <a:extLst>
            <a:ext uri="{FF2B5EF4-FFF2-40B4-BE49-F238E27FC236}">
              <a16:creationId xmlns:a16="http://schemas.microsoft.com/office/drawing/2014/main" id="{3B5B3D35-51F8-4507-A853-5B9262630DC6}"/>
            </a:ext>
          </a:extLst>
        </xdr:cNvPr>
        <xdr:cNvSpPr txBox="1"/>
      </xdr:nvSpPr>
      <xdr:spPr>
        <a:xfrm>
          <a:off x="12675244" y="17187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61884</xdr:rowOff>
    </xdr:from>
    <xdr:ext cx="405111" cy="259045"/>
    <xdr:sp macro="" textlink="">
      <xdr:nvSpPr>
        <xdr:cNvPr id="889" name="n_3aveValue【庁舎】&#10;有形固定資産減価償却率">
          <a:extLst>
            <a:ext uri="{FF2B5EF4-FFF2-40B4-BE49-F238E27FC236}">
              <a16:creationId xmlns:a16="http://schemas.microsoft.com/office/drawing/2014/main" id="{A1B8B6D1-1511-4A15-A1DF-6345742F8821}"/>
            </a:ext>
          </a:extLst>
        </xdr:cNvPr>
        <xdr:cNvSpPr txBox="1"/>
      </xdr:nvSpPr>
      <xdr:spPr>
        <a:xfrm>
          <a:off x="11900544" y="1716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112503</xdr:rowOff>
    </xdr:from>
    <xdr:ext cx="405111" cy="259045"/>
    <xdr:sp macro="" textlink="">
      <xdr:nvSpPr>
        <xdr:cNvPr id="890" name="n_4aveValue【庁舎】&#10;有形固定資産減価償却率">
          <a:extLst>
            <a:ext uri="{FF2B5EF4-FFF2-40B4-BE49-F238E27FC236}">
              <a16:creationId xmlns:a16="http://schemas.microsoft.com/office/drawing/2014/main" id="{8B6E9233-31E8-472B-AEF3-F94B04D199BF}"/>
            </a:ext>
          </a:extLst>
        </xdr:cNvPr>
        <xdr:cNvSpPr txBox="1"/>
      </xdr:nvSpPr>
      <xdr:spPr>
        <a:xfrm>
          <a:off x="11102984" y="1721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134456</xdr:rowOff>
    </xdr:from>
    <xdr:ext cx="405111" cy="259045"/>
    <xdr:sp macro="" textlink="">
      <xdr:nvSpPr>
        <xdr:cNvPr id="891" name="n_1mainValue【庁舎】&#10;有形固定資産減価償却率">
          <a:extLst>
            <a:ext uri="{FF2B5EF4-FFF2-40B4-BE49-F238E27FC236}">
              <a16:creationId xmlns:a16="http://schemas.microsoft.com/office/drawing/2014/main" id="{82A250C8-692F-4C8E-9DC1-F82CAAD11398}"/>
            </a:ext>
          </a:extLst>
        </xdr:cNvPr>
        <xdr:cNvSpPr txBox="1"/>
      </xdr:nvSpPr>
      <xdr:spPr>
        <a:xfrm>
          <a:off x="13437244" y="180719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11991</xdr:rowOff>
    </xdr:from>
    <xdr:ext cx="405111" cy="259045"/>
    <xdr:sp macro="" textlink="">
      <xdr:nvSpPr>
        <xdr:cNvPr id="892" name="n_2mainValue【庁舎】&#10;有形固定資産減価償却率">
          <a:extLst>
            <a:ext uri="{FF2B5EF4-FFF2-40B4-BE49-F238E27FC236}">
              <a16:creationId xmlns:a16="http://schemas.microsoft.com/office/drawing/2014/main" id="{6FD19C7C-5B34-4482-B39A-A488E550DC75}"/>
            </a:ext>
          </a:extLst>
        </xdr:cNvPr>
        <xdr:cNvSpPr txBox="1"/>
      </xdr:nvSpPr>
      <xdr:spPr>
        <a:xfrm>
          <a:off x="12675244" y="1811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163847</xdr:rowOff>
    </xdr:from>
    <xdr:ext cx="405111" cy="259045"/>
    <xdr:sp macro="" textlink="">
      <xdr:nvSpPr>
        <xdr:cNvPr id="893" name="n_3mainValue【庁舎】&#10;有形固定資産減価償却率">
          <a:extLst>
            <a:ext uri="{FF2B5EF4-FFF2-40B4-BE49-F238E27FC236}">
              <a16:creationId xmlns:a16="http://schemas.microsoft.com/office/drawing/2014/main" id="{48D1D8FE-5FDC-43EF-9082-9902F94C7060}"/>
            </a:ext>
          </a:extLst>
        </xdr:cNvPr>
        <xdr:cNvSpPr txBox="1"/>
      </xdr:nvSpPr>
      <xdr:spPr>
        <a:xfrm>
          <a:off x="11900544" y="181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34851</xdr:rowOff>
    </xdr:from>
    <xdr:ext cx="405111" cy="259045"/>
    <xdr:sp macro="" textlink="">
      <xdr:nvSpPr>
        <xdr:cNvPr id="894" name="n_4mainValue【庁舎】&#10;有形固定資産減価償却率">
          <a:extLst>
            <a:ext uri="{FF2B5EF4-FFF2-40B4-BE49-F238E27FC236}">
              <a16:creationId xmlns:a16="http://schemas.microsoft.com/office/drawing/2014/main" id="{5D6A8801-52B0-4CD3-B60B-BE5538468887}"/>
            </a:ext>
          </a:extLst>
        </xdr:cNvPr>
        <xdr:cNvSpPr txBox="1"/>
      </xdr:nvSpPr>
      <xdr:spPr>
        <a:xfrm>
          <a:off x="11102984" y="1813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5" name="正方形/長方形 894">
          <a:extLst>
            <a:ext uri="{FF2B5EF4-FFF2-40B4-BE49-F238E27FC236}">
              <a16:creationId xmlns:a16="http://schemas.microsoft.com/office/drawing/2014/main" id="{BFB19525-C110-4547-89D4-16E56DE1BF8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6" name="正方形/長方形 895">
          <a:extLst>
            <a:ext uri="{FF2B5EF4-FFF2-40B4-BE49-F238E27FC236}">
              <a16:creationId xmlns:a16="http://schemas.microsoft.com/office/drawing/2014/main" id="{BE875D6E-3F97-42A9-8207-E94EB03ACCBB}"/>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7" name="正方形/長方形 896">
          <a:extLst>
            <a:ext uri="{FF2B5EF4-FFF2-40B4-BE49-F238E27FC236}">
              <a16:creationId xmlns:a16="http://schemas.microsoft.com/office/drawing/2014/main" id="{04F83D97-782E-4B88-9CC1-7E428126FA8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8" name="正方形/長方形 897">
          <a:extLst>
            <a:ext uri="{FF2B5EF4-FFF2-40B4-BE49-F238E27FC236}">
              <a16:creationId xmlns:a16="http://schemas.microsoft.com/office/drawing/2014/main" id="{19000C32-20EF-487A-8321-AB1F9ED4C2AE}"/>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9" name="正方形/長方形 898">
          <a:extLst>
            <a:ext uri="{FF2B5EF4-FFF2-40B4-BE49-F238E27FC236}">
              <a16:creationId xmlns:a16="http://schemas.microsoft.com/office/drawing/2014/main" id="{51A68637-286D-475F-BCD4-DE789A992579}"/>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0" name="正方形/長方形 899">
          <a:extLst>
            <a:ext uri="{FF2B5EF4-FFF2-40B4-BE49-F238E27FC236}">
              <a16:creationId xmlns:a16="http://schemas.microsoft.com/office/drawing/2014/main" id="{388CF243-45DA-4C44-AF75-F7B9F54C040C}"/>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1" name="正方形/長方形 900">
          <a:extLst>
            <a:ext uri="{FF2B5EF4-FFF2-40B4-BE49-F238E27FC236}">
              <a16:creationId xmlns:a16="http://schemas.microsoft.com/office/drawing/2014/main" id="{A358638D-2E5B-4DEE-B53E-6E421B17A508}"/>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2" name="正方形/長方形 901">
          <a:extLst>
            <a:ext uri="{FF2B5EF4-FFF2-40B4-BE49-F238E27FC236}">
              <a16:creationId xmlns:a16="http://schemas.microsoft.com/office/drawing/2014/main" id="{02AD1E1E-58EC-4B45-9E0B-1F995E095A31}"/>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3" name="テキスト ボックス 902">
          <a:extLst>
            <a:ext uri="{FF2B5EF4-FFF2-40B4-BE49-F238E27FC236}">
              <a16:creationId xmlns:a16="http://schemas.microsoft.com/office/drawing/2014/main" id="{70CAD1EA-2D0A-4B73-B3E8-E2FA4D5F3C38}"/>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4" name="直線コネクタ 903">
          <a:extLst>
            <a:ext uri="{FF2B5EF4-FFF2-40B4-BE49-F238E27FC236}">
              <a16:creationId xmlns:a16="http://schemas.microsoft.com/office/drawing/2014/main" id="{7388F5D6-A42C-49A8-9F91-7B3029109E96}"/>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5" name="直線コネクタ 904">
          <a:extLst>
            <a:ext uri="{FF2B5EF4-FFF2-40B4-BE49-F238E27FC236}">
              <a16:creationId xmlns:a16="http://schemas.microsoft.com/office/drawing/2014/main" id="{397A0CB7-1E41-4518-B063-E7580223F873}"/>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6" name="テキスト ボックス 905">
          <a:extLst>
            <a:ext uri="{FF2B5EF4-FFF2-40B4-BE49-F238E27FC236}">
              <a16:creationId xmlns:a16="http://schemas.microsoft.com/office/drawing/2014/main" id="{D624A402-9F86-4C61-B4FE-A60E1C520A4A}"/>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7" name="直線コネクタ 906">
          <a:extLst>
            <a:ext uri="{FF2B5EF4-FFF2-40B4-BE49-F238E27FC236}">
              <a16:creationId xmlns:a16="http://schemas.microsoft.com/office/drawing/2014/main" id="{9FFD1C35-ED17-41F4-9D23-8BC22F4F70CD}"/>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8" name="テキスト ボックス 907">
          <a:extLst>
            <a:ext uri="{FF2B5EF4-FFF2-40B4-BE49-F238E27FC236}">
              <a16:creationId xmlns:a16="http://schemas.microsoft.com/office/drawing/2014/main" id="{B5287500-F8F7-40DB-A4D8-103B003685A9}"/>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9" name="直線コネクタ 908">
          <a:extLst>
            <a:ext uri="{FF2B5EF4-FFF2-40B4-BE49-F238E27FC236}">
              <a16:creationId xmlns:a16="http://schemas.microsoft.com/office/drawing/2014/main" id="{437C2637-6B39-4563-A5FA-46CB99BA64C5}"/>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0" name="テキスト ボックス 909">
          <a:extLst>
            <a:ext uri="{FF2B5EF4-FFF2-40B4-BE49-F238E27FC236}">
              <a16:creationId xmlns:a16="http://schemas.microsoft.com/office/drawing/2014/main" id="{6289AF1B-9A9A-44A0-9007-E22D97FB6A32}"/>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1" name="直線コネクタ 910">
          <a:extLst>
            <a:ext uri="{FF2B5EF4-FFF2-40B4-BE49-F238E27FC236}">
              <a16:creationId xmlns:a16="http://schemas.microsoft.com/office/drawing/2014/main" id="{7DAD1A70-8549-4845-B2C5-AA45C04F5CE2}"/>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2" name="テキスト ボックス 911">
          <a:extLst>
            <a:ext uri="{FF2B5EF4-FFF2-40B4-BE49-F238E27FC236}">
              <a16:creationId xmlns:a16="http://schemas.microsoft.com/office/drawing/2014/main" id="{E17AA12D-325D-40F6-907D-F2E7CB499EF6}"/>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3" name="直線コネクタ 912">
          <a:extLst>
            <a:ext uri="{FF2B5EF4-FFF2-40B4-BE49-F238E27FC236}">
              <a16:creationId xmlns:a16="http://schemas.microsoft.com/office/drawing/2014/main" id="{5DC0E814-BD75-4F28-9416-23C23DFC9E12}"/>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4" name="テキスト ボックス 913">
          <a:extLst>
            <a:ext uri="{FF2B5EF4-FFF2-40B4-BE49-F238E27FC236}">
              <a16:creationId xmlns:a16="http://schemas.microsoft.com/office/drawing/2014/main" id="{33AE4299-CC4E-4575-97E7-69392ECDB637}"/>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5" name="直線コネクタ 914">
          <a:extLst>
            <a:ext uri="{FF2B5EF4-FFF2-40B4-BE49-F238E27FC236}">
              <a16:creationId xmlns:a16="http://schemas.microsoft.com/office/drawing/2014/main" id="{1A993330-E82E-4B70-8B41-B6CAC6C1087C}"/>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6" name="テキスト ボックス 915">
          <a:extLst>
            <a:ext uri="{FF2B5EF4-FFF2-40B4-BE49-F238E27FC236}">
              <a16:creationId xmlns:a16="http://schemas.microsoft.com/office/drawing/2014/main" id="{ECA0C916-5457-451F-B67B-57D4FAA403BF}"/>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a:extLst>
            <a:ext uri="{FF2B5EF4-FFF2-40B4-BE49-F238E27FC236}">
              <a16:creationId xmlns:a16="http://schemas.microsoft.com/office/drawing/2014/main" id="{12F9ED1F-49AE-4D59-9E9A-A9B18D4E5406}"/>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a:extLst>
            <a:ext uri="{FF2B5EF4-FFF2-40B4-BE49-F238E27FC236}">
              <a16:creationId xmlns:a16="http://schemas.microsoft.com/office/drawing/2014/main" id="{F63E82AC-B82C-4562-AD4E-ACED205AF50A}"/>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庁舎】&#10;一人当たり面積グラフ枠">
          <a:extLst>
            <a:ext uri="{FF2B5EF4-FFF2-40B4-BE49-F238E27FC236}">
              <a16:creationId xmlns:a16="http://schemas.microsoft.com/office/drawing/2014/main" id="{DE1AD788-09EB-4A94-A74A-3CA3186E5659}"/>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69124</xdr:rowOff>
    </xdr:from>
    <xdr:to>
      <xdr:col>116</xdr:col>
      <xdr:colOff>62864</xdr:colOff>
      <xdr:row>108</xdr:row>
      <xdr:rowOff>34834</xdr:rowOff>
    </xdr:to>
    <xdr:cxnSp macro="">
      <xdr:nvCxnSpPr>
        <xdr:cNvPr id="920" name="直線コネクタ 919">
          <a:extLst>
            <a:ext uri="{FF2B5EF4-FFF2-40B4-BE49-F238E27FC236}">
              <a16:creationId xmlns:a16="http://schemas.microsoft.com/office/drawing/2014/main" id="{04113E38-2064-4D18-AF9F-08F344752653}"/>
            </a:ext>
          </a:extLst>
        </xdr:cNvPr>
        <xdr:cNvCxnSpPr/>
      </xdr:nvCxnSpPr>
      <xdr:spPr>
        <a:xfrm flipV="1">
          <a:off x="19509104" y="16665484"/>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38661</xdr:rowOff>
    </xdr:from>
    <xdr:ext cx="469744" cy="259045"/>
    <xdr:sp macro="" textlink="">
      <xdr:nvSpPr>
        <xdr:cNvPr id="921" name="【庁舎】&#10;一人当たり面積最小値テキスト">
          <a:extLst>
            <a:ext uri="{FF2B5EF4-FFF2-40B4-BE49-F238E27FC236}">
              <a16:creationId xmlns:a16="http://schemas.microsoft.com/office/drawing/2014/main" id="{B5A87E89-FC6B-478C-8837-B44426B56BFE}"/>
            </a:ext>
          </a:extLst>
        </xdr:cNvPr>
        <xdr:cNvSpPr txBox="1"/>
      </xdr:nvSpPr>
      <xdr:spPr>
        <a:xfrm>
          <a:off x="19547840" y="18143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34834</xdr:rowOff>
    </xdr:from>
    <xdr:to>
      <xdr:col>116</xdr:col>
      <xdr:colOff>152400</xdr:colOff>
      <xdr:row>108</xdr:row>
      <xdr:rowOff>34834</xdr:rowOff>
    </xdr:to>
    <xdr:cxnSp macro="">
      <xdr:nvCxnSpPr>
        <xdr:cNvPr id="922" name="直線コネクタ 921">
          <a:extLst>
            <a:ext uri="{FF2B5EF4-FFF2-40B4-BE49-F238E27FC236}">
              <a16:creationId xmlns:a16="http://schemas.microsoft.com/office/drawing/2014/main" id="{0746B980-F4CF-4E8A-A945-E7F9F0924018}"/>
            </a:ext>
          </a:extLst>
        </xdr:cNvPr>
        <xdr:cNvCxnSpPr/>
      </xdr:nvCxnSpPr>
      <xdr:spPr>
        <a:xfrm>
          <a:off x="19443700" y="181399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15801</xdr:rowOff>
    </xdr:from>
    <xdr:ext cx="469744" cy="259045"/>
    <xdr:sp macro="" textlink="">
      <xdr:nvSpPr>
        <xdr:cNvPr id="923" name="【庁舎】&#10;一人当たり面積最大値テキスト">
          <a:extLst>
            <a:ext uri="{FF2B5EF4-FFF2-40B4-BE49-F238E27FC236}">
              <a16:creationId xmlns:a16="http://schemas.microsoft.com/office/drawing/2014/main" id="{F2EE0556-7EC0-423C-A507-A2F4A9CDF175}"/>
            </a:ext>
          </a:extLst>
        </xdr:cNvPr>
        <xdr:cNvSpPr txBox="1"/>
      </xdr:nvSpPr>
      <xdr:spPr>
        <a:xfrm>
          <a:off x="19547840" y="16444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69124</xdr:rowOff>
    </xdr:from>
    <xdr:to>
      <xdr:col>116</xdr:col>
      <xdr:colOff>152400</xdr:colOff>
      <xdr:row>99</xdr:row>
      <xdr:rowOff>69124</xdr:rowOff>
    </xdr:to>
    <xdr:cxnSp macro="">
      <xdr:nvCxnSpPr>
        <xdr:cNvPr id="924" name="直線コネクタ 923">
          <a:extLst>
            <a:ext uri="{FF2B5EF4-FFF2-40B4-BE49-F238E27FC236}">
              <a16:creationId xmlns:a16="http://schemas.microsoft.com/office/drawing/2014/main" id="{C0B12ABE-3B14-4B90-9DE1-6460EB8979F8}"/>
            </a:ext>
          </a:extLst>
        </xdr:cNvPr>
        <xdr:cNvCxnSpPr/>
      </xdr:nvCxnSpPr>
      <xdr:spPr>
        <a:xfrm>
          <a:off x="19443700" y="166654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76579</xdr:rowOff>
    </xdr:from>
    <xdr:ext cx="469744" cy="259045"/>
    <xdr:sp macro="" textlink="">
      <xdr:nvSpPr>
        <xdr:cNvPr id="925" name="【庁舎】&#10;一人当たり面積平均値テキスト">
          <a:extLst>
            <a:ext uri="{FF2B5EF4-FFF2-40B4-BE49-F238E27FC236}">
              <a16:creationId xmlns:a16="http://schemas.microsoft.com/office/drawing/2014/main" id="{623E94CD-57D1-470A-8CE7-882BF90F10CE}"/>
            </a:ext>
          </a:extLst>
        </xdr:cNvPr>
        <xdr:cNvSpPr txBox="1"/>
      </xdr:nvSpPr>
      <xdr:spPr>
        <a:xfrm>
          <a:off x="19547840" y="17678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53702</xdr:rowOff>
    </xdr:from>
    <xdr:to>
      <xdr:col>116</xdr:col>
      <xdr:colOff>114300</xdr:colOff>
      <xdr:row>106</xdr:row>
      <xdr:rowOff>155302</xdr:rowOff>
    </xdr:to>
    <xdr:sp macro="" textlink="">
      <xdr:nvSpPr>
        <xdr:cNvPr id="926" name="フローチャート: 判断 925">
          <a:extLst>
            <a:ext uri="{FF2B5EF4-FFF2-40B4-BE49-F238E27FC236}">
              <a16:creationId xmlns:a16="http://schemas.microsoft.com/office/drawing/2014/main" id="{EC2C04AB-0EAF-41AD-8119-6D2A876C62BA}"/>
            </a:ext>
          </a:extLst>
        </xdr:cNvPr>
        <xdr:cNvSpPr/>
      </xdr:nvSpPr>
      <xdr:spPr>
        <a:xfrm>
          <a:off x="19458940" y="1782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64588</xdr:rowOff>
    </xdr:from>
    <xdr:to>
      <xdr:col>112</xdr:col>
      <xdr:colOff>38100</xdr:colOff>
      <xdr:row>106</xdr:row>
      <xdr:rowOff>166188</xdr:rowOff>
    </xdr:to>
    <xdr:sp macro="" textlink="">
      <xdr:nvSpPr>
        <xdr:cNvPr id="927" name="フローチャート: 判断 926">
          <a:extLst>
            <a:ext uri="{FF2B5EF4-FFF2-40B4-BE49-F238E27FC236}">
              <a16:creationId xmlns:a16="http://schemas.microsoft.com/office/drawing/2014/main" id="{062D71E0-931A-410D-8372-5DA18EB8E8BA}"/>
            </a:ext>
          </a:extLst>
        </xdr:cNvPr>
        <xdr:cNvSpPr/>
      </xdr:nvSpPr>
      <xdr:spPr>
        <a:xfrm>
          <a:off x="18735040" y="1783442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78739</xdr:rowOff>
    </xdr:from>
    <xdr:to>
      <xdr:col>107</xdr:col>
      <xdr:colOff>101600</xdr:colOff>
      <xdr:row>107</xdr:row>
      <xdr:rowOff>8889</xdr:rowOff>
    </xdr:to>
    <xdr:sp macro="" textlink="">
      <xdr:nvSpPr>
        <xdr:cNvPr id="928" name="フローチャート: 判断 927">
          <a:extLst>
            <a:ext uri="{FF2B5EF4-FFF2-40B4-BE49-F238E27FC236}">
              <a16:creationId xmlns:a16="http://schemas.microsoft.com/office/drawing/2014/main" id="{B9D51B69-DE57-4938-9FE2-C9882A8E6724}"/>
            </a:ext>
          </a:extLst>
        </xdr:cNvPr>
        <xdr:cNvSpPr/>
      </xdr:nvSpPr>
      <xdr:spPr>
        <a:xfrm>
          <a:off x="17937480" y="178485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87449</xdr:rowOff>
    </xdr:from>
    <xdr:to>
      <xdr:col>102</xdr:col>
      <xdr:colOff>165100</xdr:colOff>
      <xdr:row>107</xdr:row>
      <xdr:rowOff>17599</xdr:rowOff>
    </xdr:to>
    <xdr:sp macro="" textlink="">
      <xdr:nvSpPr>
        <xdr:cNvPr id="929" name="フローチャート: 判断 928">
          <a:extLst>
            <a:ext uri="{FF2B5EF4-FFF2-40B4-BE49-F238E27FC236}">
              <a16:creationId xmlns:a16="http://schemas.microsoft.com/office/drawing/2014/main" id="{AF63A919-492F-4FE4-8228-86F7BD329DA5}"/>
            </a:ext>
          </a:extLst>
        </xdr:cNvPr>
        <xdr:cNvSpPr/>
      </xdr:nvSpPr>
      <xdr:spPr>
        <a:xfrm>
          <a:off x="17162780" y="178572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93980</xdr:rowOff>
    </xdr:from>
    <xdr:to>
      <xdr:col>98</xdr:col>
      <xdr:colOff>38100</xdr:colOff>
      <xdr:row>107</xdr:row>
      <xdr:rowOff>24130</xdr:rowOff>
    </xdr:to>
    <xdr:sp macro="" textlink="">
      <xdr:nvSpPr>
        <xdr:cNvPr id="930" name="フローチャート: 判断 929">
          <a:extLst>
            <a:ext uri="{FF2B5EF4-FFF2-40B4-BE49-F238E27FC236}">
              <a16:creationId xmlns:a16="http://schemas.microsoft.com/office/drawing/2014/main" id="{5918B4B7-ADFE-4889-85AD-19427FAF9C2D}"/>
            </a:ext>
          </a:extLst>
        </xdr:cNvPr>
        <xdr:cNvSpPr/>
      </xdr:nvSpPr>
      <xdr:spPr>
        <a:xfrm>
          <a:off x="16388080" y="178638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B4A692CA-3994-4E13-A1CF-04EE5B68F409}"/>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10AA065C-AAFA-4F12-A5A6-6A122C86D192}"/>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01A5550B-1997-496A-86E9-DDA1B4B4E4FF}"/>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B611B27D-EC13-4BE4-AEE2-1F629D6C55A4}"/>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E4F00335-F33A-43E3-B22C-202AE1BE6C3D}"/>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71120</xdr:rowOff>
    </xdr:from>
    <xdr:to>
      <xdr:col>116</xdr:col>
      <xdr:colOff>114300</xdr:colOff>
      <xdr:row>107</xdr:row>
      <xdr:rowOff>1270</xdr:rowOff>
    </xdr:to>
    <xdr:sp macro="" textlink="">
      <xdr:nvSpPr>
        <xdr:cNvPr id="936" name="楕円 935">
          <a:extLst>
            <a:ext uri="{FF2B5EF4-FFF2-40B4-BE49-F238E27FC236}">
              <a16:creationId xmlns:a16="http://schemas.microsoft.com/office/drawing/2014/main" id="{1990C2F1-D1E4-40F2-A0FA-3564F63BAA67}"/>
            </a:ext>
          </a:extLst>
        </xdr:cNvPr>
        <xdr:cNvSpPr/>
      </xdr:nvSpPr>
      <xdr:spPr>
        <a:xfrm>
          <a:off x="19458940" y="178409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49547</xdr:rowOff>
    </xdr:from>
    <xdr:ext cx="469744" cy="259045"/>
    <xdr:sp macro="" textlink="">
      <xdr:nvSpPr>
        <xdr:cNvPr id="937" name="【庁舎】&#10;一人当たり面積該当値テキスト">
          <a:extLst>
            <a:ext uri="{FF2B5EF4-FFF2-40B4-BE49-F238E27FC236}">
              <a16:creationId xmlns:a16="http://schemas.microsoft.com/office/drawing/2014/main" id="{81327CB6-6271-4E0E-9450-A02F31D29CC8}"/>
            </a:ext>
          </a:extLst>
        </xdr:cNvPr>
        <xdr:cNvSpPr txBox="1"/>
      </xdr:nvSpPr>
      <xdr:spPr>
        <a:xfrm>
          <a:off x="19547840" y="1781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114663</xdr:rowOff>
    </xdr:from>
    <xdr:to>
      <xdr:col>112</xdr:col>
      <xdr:colOff>38100</xdr:colOff>
      <xdr:row>107</xdr:row>
      <xdr:rowOff>44813</xdr:rowOff>
    </xdr:to>
    <xdr:sp macro="" textlink="">
      <xdr:nvSpPr>
        <xdr:cNvPr id="938" name="楕円 937">
          <a:extLst>
            <a:ext uri="{FF2B5EF4-FFF2-40B4-BE49-F238E27FC236}">
              <a16:creationId xmlns:a16="http://schemas.microsoft.com/office/drawing/2014/main" id="{77C51E2C-CECE-4515-8AEA-A20EB78669BA}"/>
            </a:ext>
          </a:extLst>
        </xdr:cNvPr>
        <xdr:cNvSpPr/>
      </xdr:nvSpPr>
      <xdr:spPr>
        <a:xfrm>
          <a:off x="18735040" y="1788450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121920</xdr:rowOff>
    </xdr:from>
    <xdr:to>
      <xdr:col>116</xdr:col>
      <xdr:colOff>63500</xdr:colOff>
      <xdr:row>106</xdr:row>
      <xdr:rowOff>165463</xdr:rowOff>
    </xdr:to>
    <xdr:cxnSp macro="">
      <xdr:nvCxnSpPr>
        <xdr:cNvPr id="939" name="直線コネクタ 938">
          <a:extLst>
            <a:ext uri="{FF2B5EF4-FFF2-40B4-BE49-F238E27FC236}">
              <a16:creationId xmlns:a16="http://schemas.microsoft.com/office/drawing/2014/main" id="{5087D8A5-B08A-4AD4-84F3-3F50C70A256D}"/>
            </a:ext>
          </a:extLst>
        </xdr:cNvPr>
        <xdr:cNvCxnSpPr/>
      </xdr:nvCxnSpPr>
      <xdr:spPr>
        <a:xfrm flipV="1">
          <a:off x="18778220" y="17891760"/>
          <a:ext cx="73152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135345</xdr:rowOff>
    </xdr:from>
    <xdr:to>
      <xdr:col>107</xdr:col>
      <xdr:colOff>101600</xdr:colOff>
      <xdr:row>107</xdr:row>
      <xdr:rowOff>65495</xdr:rowOff>
    </xdr:to>
    <xdr:sp macro="" textlink="">
      <xdr:nvSpPr>
        <xdr:cNvPr id="940" name="楕円 939">
          <a:extLst>
            <a:ext uri="{FF2B5EF4-FFF2-40B4-BE49-F238E27FC236}">
              <a16:creationId xmlns:a16="http://schemas.microsoft.com/office/drawing/2014/main" id="{3B9D127A-5283-4305-B7E6-10D3E4BC6288}"/>
            </a:ext>
          </a:extLst>
        </xdr:cNvPr>
        <xdr:cNvSpPr/>
      </xdr:nvSpPr>
      <xdr:spPr>
        <a:xfrm>
          <a:off x="17937480" y="179051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165463</xdr:rowOff>
    </xdr:from>
    <xdr:to>
      <xdr:col>111</xdr:col>
      <xdr:colOff>177800</xdr:colOff>
      <xdr:row>107</xdr:row>
      <xdr:rowOff>14695</xdr:rowOff>
    </xdr:to>
    <xdr:cxnSp macro="">
      <xdr:nvCxnSpPr>
        <xdr:cNvPr id="941" name="直線コネクタ 940">
          <a:extLst>
            <a:ext uri="{FF2B5EF4-FFF2-40B4-BE49-F238E27FC236}">
              <a16:creationId xmlns:a16="http://schemas.microsoft.com/office/drawing/2014/main" id="{7A8BD34C-678E-4DBF-8A02-6BD66068EC98}"/>
            </a:ext>
          </a:extLst>
        </xdr:cNvPr>
        <xdr:cNvCxnSpPr/>
      </xdr:nvCxnSpPr>
      <xdr:spPr>
        <a:xfrm flipV="1">
          <a:off x="17988280" y="17935303"/>
          <a:ext cx="789940" cy="16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137523</xdr:rowOff>
    </xdr:from>
    <xdr:to>
      <xdr:col>102</xdr:col>
      <xdr:colOff>165100</xdr:colOff>
      <xdr:row>107</xdr:row>
      <xdr:rowOff>67673</xdr:rowOff>
    </xdr:to>
    <xdr:sp macro="" textlink="">
      <xdr:nvSpPr>
        <xdr:cNvPr id="942" name="楕円 941">
          <a:extLst>
            <a:ext uri="{FF2B5EF4-FFF2-40B4-BE49-F238E27FC236}">
              <a16:creationId xmlns:a16="http://schemas.microsoft.com/office/drawing/2014/main" id="{7E59C5F3-009A-415D-8CB6-09AB135714EB}"/>
            </a:ext>
          </a:extLst>
        </xdr:cNvPr>
        <xdr:cNvSpPr/>
      </xdr:nvSpPr>
      <xdr:spPr>
        <a:xfrm>
          <a:off x="17162780" y="179073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14695</xdr:rowOff>
    </xdr:from>
    <xdr:to>
      <xdr:col>107</xdr:col>
      <xdr:colOff>50800</xdr:colOff>
      <xdr:row>107</xdr:row>
      <xdr:rowOff>16873</xdr:rowOff>
    </xdr:to>
    <xdr:cxnSp macro="">
      <xdr:nvCxnSpPr>
        <xdr:cNvPr id="943" name="直線コネクタ 942">
          <a:extLst>
            <a:ext uri="{FF2B5EF4-FFF2-40B4-BE49-F238E27FC236}">
              <a16:creationId xmlns:a16="http://schemas.microsoft.com/office/drawing/2014/main" id="{00A08831-B765-4D03-9904-215FA03A829A}"/>
            </a:ext>
          </a:extLst>
        </xdr:cNvPr>
        <xdr:cNvCxnSpPr/>
      </xdr:nvCxnSpPr>
      <xdr:spPr>
        <a:xfrm flipV="1">
          <a:off x="17213580" y="17952175"/>
          <a:ext cx="7747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107043</xdr:rowOff>
    </xdr:from>
    <xdr:to>
      <xdr:col>98</xdr:col>
      <xdr:colOff>38100</xdr:colOff>
      <xdr:row>107</xdr:row>
      <xdr:rowOff>37193</xdr:rowOff>
    </xdr:to>
    <xdr:sp macro="" textlink="">
      <xdr:nvSpPr>
        <xdr:cNvPr id="944" name="楕円 943">
          <a:extLst>
            <a:ext uri="{FF2B5EF4-FFF2-40B4-BE49-F238E27FC236}">
              <a16:creationId xmlns:a16="http://schemas.microsoft.com/office/drawing/2014/main" id="{762E9AC3-8C91-42B8-B076-D5AE1FCAFE0A}"/>
            </a:ext>
          </a:extLst>
        </xdr:cNvPr>
        <xdr:cNvSpPr/>
      </xdr:nvSpPr>
      <xdr:spPr>
        <a:xfrm>
          <a:off x="16388080" y="1787688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157843</xdr:rowOff>
    </xdr:from>
    <xdr:to>
      <xdr:col>102</xdr:col>
      <xdr:colOff>114300</xdr:colOff>
      <xdr:row>107</xdr:row>
      <xdr:rowOff>16873</xdr:rowOff>
    </xdr:to>
    <xdr:cxnSp macro="">
      <xdr:nvCxnSpPr>
        <xdr:cNvPr id="945" name="直線コネクタ 944">
          <a:extLst>
            <a:ext uri="{FF2B5EF4-FFF2-40B4-BE49-F238E27FC236}">
              <a16:creationId xmlns:a16="http://schemas.microsoft.com/office/drawing/2014/main" id="{5D0A9E5E-8F70-4D09-B36A-90F94D604E22}"/>
            </a:ext>
          </a:extLst>
        </xdr:cNvPr>
        <xdr:cNvCxnSpPr/>
      </xdr:nvCxnSpPr>
      <xdr:spPr>
        <a:xfrm>
          <a:off x="16431260" y="17927683"/>
          <a:ext cx="78232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11265</xdr:rowOff>
    </xdr:from>
    <xdr:ext cx="469744" cy="259045"/>
    <xdr:sp macro="" textlink="">
      <xdr:nvSpPr>
        <xdr:cNvPr id="946" name="n_1aveValue【庁舎】&#10;一人当たり面積">
          <a:extLst>
            <a:ext uri="{FF2B5EF4-FFF2-40B4-BE49-F238E27FC236}">
              <a16:creationId xmlns:a16="http://schemas.microsoft.com/office/drawing/2014/main" id="{977C5E3A-2032-4720-9248-BD67C5DE4A6E}"/>
            </a:ext>
          </a:extLst>
        </xdr:cNvPr>
        <xdr:cNvSpPr txBox="1"/>
      </xdr:nvSpPr>
      <xdr:spPr>
        <a:xfrm>
          <a:off x="18561127" y="1761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25416</xdr:rowOff>
    </xdr:from>
    <xdr:ext cx="469744" cy="259045"/>
    <xdr:sp macro="" textlink="">
      <xdr:nvSpPr>
        <xdr:cNvPr id="947" name="n_2aveValue【庁舎】&#10;一人当たり面積">
          <a:extLst>
            <a:ext uri="{FF2B5EF4-FFF2-40B4-BE49-F238E27FC236}">
              <a16:creationId xmlns:a16="http://schemas.microsoft.com/office/drawing/2014/main" id="{85B37712-6795-4D60-8AEE-38CF5AC9A8B2}"/>
            </a:ext>
          </a:extLst>
        </xdr:cNvPr>
        <xdr:cNvSpPr txBox="1"/>
      </xdr:nvSpPr>
      <xdr:spPr>
        <a:xfrm>
          <a:off x="17776267" y="1762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34126</xdr:rowOff>
    </xdr:from>
    <xdr:ext cx="469744" cy="259045"/>
    <xdr:sp macro="" textlink="">
      <xdr:nvSpPr>
        <xdr:cNvPr id="948" name="n_3aveValue【庁舎】&#10;一人当たり面積">
          <a:extLst>
            <a:ext uri="{FF2B5EF4-FFF2-40B4-BE49-F238E27FC236}">
              <a16:creationId xmlns:a16="http://schemas.microsoft.com/office/drawing/2014/main" id="{CD177BF3-0F5D-411B-B0FE-36A52FEB1729}"/>
            </a:ext>
          </a:extLst>
        </xdr:cNvPr>
        <xdr:cNvSpPr txBox="1"/>
      </xdr:nvSpPr>
      <xdr:spPr>
        <a:xfrm>
          <a:off x="17001567" y="17636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40657</xdr:rowOff>
    </xdr:from>
    <xdr:ext cx="469744" cy="259045"/>
    <xdr:sp macro="" textlink="">
      <xdr:nvSpPr>
        <xdr:cNvPr id="949" name="n_4aveValue【庁舎】&#10;一人当たり面積">
          <a:extLst>
            <a:ext uri="{FF2B5EF4-FFF2-40B4-BE49-F238E27FC236}">
              <a16:creationId xmlns:a16="http://schemas.microsoft.com/office/drawing/2014/main" id="{3955BAE1-B5F6-4983-ABB5-0488950223A9}"/>
            </a:ext>
          </a:extLst>
        </xdr:cNvPr>
        <xdr:cNvSpPr txBox="1"/>
      </xdr:nvSpPr>
      <xdr:spPr>
        <a:xfrm>
          <a:off x="16226867"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35940</xdr:rowOff>
    </xdr:from>
    <xdr:ext cx="469744" cy="259045"/>
    <xdr:sp macro="" textlink="">
      <xdr:nvSpPr>
        <xdr:cNvPr id="950" name="n_1mainValue【庁舎】&#10;一人当たり面積">
          <a:extLst>
            <a:ext uri="{FF2B5EF4-FFF2-40B4-BE49-F238E27FC236}">
              <a16:creationId xmlns:a16="http://schemas.microsoft.com/office/drawing/2014/main" id="{CBC313FB-F9B3-44A3-9CC8-DE36BFA0D2F5}"/>
            </a:ext>
          </a:extLst>
        </xdr:cNvPr>
        <xdr:cNvSpPr txBox="1"/>
      </xdr:nvSpPr>
      <xdr:spPr>
        <a:xfrm>
          <a:off x="18561127" y="1797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56622</xdr:rowOff>
    </xdr:from>
    <xdr:ext cx="469744" cy="259045"/>
    <xdr:sp macro="" textlink="">
      <xdr:nvSpPr>
        <xdr:cNvPr id="951" name="n_2mainValue【庁舎】&#10;一人当たり面積">
          <a:extLst>
            <a:ext uri="{FF2B5EF4-FFF2-40B4-BE49-F238E27FC236}">
              <a16:creationId xmlns:a16="http://schemas.microsoft.com/office/drawing/2014/main" id="{1E7283CE-1433-4F1D-AF14-BC9F02AC782C}"/>
            </a:ext>
          </a:extLst>
        </xdr:cNvPr>
        <xdr:cNvSpPr txBox="1"/>
      </xdr:nvSpPr>
      <xdr:spPr>
        <a:xfrm>
          <a:off x="17776267" y="1799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58800</xdr:rowOff>
    </xdr:from>
    <xdr:ext cx="469744" cy="259045"/>
    <xdr:sp macro="" textlink="">
      <xdr:nvSpPr>
        <xdr:cNvPr id="952" name="n_3mainValue【庁舎】&#10;一人当たり面積">
          <a:extLst>
            <a:ext uri="{FF2B5EF4-FFF2-40B4-BE49-F238E27FC236}">
              <a16:creationId xmlns:a16="http://schemas.microsoft.com/office/drawing/2014/main" id="{1C544865-B8FF-49A6-9C08-FC08BB6B86CC}"/>
            </a:ext>
          </a:extLst>
        </xdr:cNvPr>
        <xdr:cNvSpPr txBox="1"/>
      </xdr:nvSpPr>
      <xdr:spPr>
        <a:xfrm>
          <a:off x="17001567" y="17996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28320</xdr:rowOff>
    </xdr:from>
    <xdr:ext cx="469744" cy="259045"/>
    <xdr:sp macro="" textlink="">
      <xdr:nvSpPr>
        <xdr:cNvPr id="953" name="n_4mainValue【庁舎】&#10;一人当たり面積">
          <a:extLst>
            <a:ext uri="{FF2B5EF4-FFF2-40B4-BE49-F238E27FC236}">
              <a16:creationId xmlns:a16="http://schemas.microsoft.com/office/drawing/2014/main" id="{145EAD6D-3F23-48D7-979F-D75FC2C500E3}"/>
            </a:ext>
          </a:extLst>
        </xdr:cNvPr>
        <xdr:cNvSpPr txBox="1"/>
      </xdr:nvSpPr>
      <xdr:spPr>
        <a:xfrm>
          <a:off x="16226867" y="1796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a:extLst>
            <a:ext uri="{FF2B5EF4-FFF2-40B4-BE49-F238E27FC236}">
              <a16:creationId xmlns:a16="http://schemas.microsoft.com/office/drawing/2014/main" id="{B1828A24-9FF8-4FD2-B38A-819A1D8C0342}"/>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a:extLst>
            <a:ext uri="{FF2B5EF4-FFF2-40B4-BE49-F238E27FC236}">
              <a16:creationId xmlns:a16="http://schemas.microsoft.com/office/drawing/2014/main" id="{76ED14E9-9617-45F7-B00C-7649D38C8EAC}"/>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a:extLst>
            <a:ext uri="{FF2B5EF4-FFF2-40B4-BE49-F238E27FC236}">
              <a16:creationId xmlns:a16="http://schemas.microsoft.com/office/drawing/2014/main" id="{6FBFA757-1D3D-44B3-8949-30BA3A19138F}"/>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３年度に新庁舎を建設したことにより、庁舎の有形固定資産減価償却率は類似団体内では１位となったが、福祉施設を除くその他の施設については、全て類似団体平均を上回り、特に消防施設（類似団体内順位：最下位）、保健センター（同：２０位）という状況である。保健センターについては他施設との集約化を行い、令和５年度に開庁したが、消防施設については改修等の目処はたっていない。その消防施設をはじめ、一般廃棄物処理施設、体育館・プール等の施設についても、老朽化に伴い大規模改修や集約化・複合化等の必要性が高まっている。</a:t>
          </a:r>
          <a:endParaRPr lang="ja-JP" altLang="ja-JP" sz="1400">
            <a:effectLst/>
          </a:endParaRPr>
        </a:p>
        <a:p>
          <a:r>
            <a:rPr kumimoji="1" lang="ja-JP" altLang="ja-JP" sz="1100">
              <a:solidFill>
                <a:schemeClr val="dk1"/>
              </a:solidFill>
              <a:effectLst/>
              <a:latin typeface="+mn-lt"/>
              <a:ea typeface="+mn-ea"/>
              <a:cs typeface="+mn-cs"/>
            </a:rPr>
            <a:t>各施設の一人当たり面積は類似団体と比し、同程度か低い状態ではあるが、今後も人口減少が見込まれるため、施設の集約化・複合化を推進する必要がある。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宮崎県西都市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29,190
29,045
438.79
25,744,758
24,793,895
724,773
9,397,952
12,665,079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全国平均を大幅に上回る高齢化率</a:t>
          </a:r>
          <a:r>
            <a:rPr kumimoji="1" lang="en-US" altLang="ja-JP" sz="1300">
              <a:latin typeface="ＭＳ Ｐゴシック" panose="020B0600070205080204" pitchFamily="50" charset="-128"/>
              <a:ea typeface="ＭＳ Ｐゴシック" panose="020B0600070205080204" pitchFamily="50" charset="-128"/>
            </a:rPr>
            <a:t>38.3</a:t>
          </a:r>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月現在：全国平均比</a:t>
          </a:r>
          <a:r>
            <a:rPr kumimoji="1" lang="en-US" altLang="ja-JP" sz="1300">
              <a:latin typeface="ＭＳ Ｐゴシック" panose="020B0600070205080204" pitchFamily="50" charset="-128"/>
              <a:ea typeface="ＭＳ Ｐゴシック" panose="020B0600070205080204" pitchFamily="50" charset="-128"/>
            </a:rPr>
            <a:t>9.2</a:t>
          </a:r>
          <a:r>
            <a:rPr kumimoji="1" lang="ja-JP" altLang="en-US" sz="1300">
              <a:latin typeface="ＭＳ Ｐゴシック" panose="020B0600070205080204" pitchFamily="50" charset="-128"/>
              <a:ea typeface="ＭＳ Ｐゴシック" panose="020B0600070205080204" pitchFamily="50" charset="-128"/>
            </a:rPr>
            <a:t>ポイント、宮崎県平均</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ポイント）や人口の減少に加え、農業以外に中心となる産業がなく、地方交付税や国・県支出金に対する依存割合が高い脆弱な財政基盤であるため、類似団体平均</a:t>
          </a:r>
          <a:r>
            <a:rPr kumimoji="1" lang="en-US" altLang="ja-JP" sz="1300">
              <a:latin typeface="ＭＳ Ｐゴシック" panose="020B0600070205080204" pitchFamily="50" charset="-128"/>
              <a:ea typeface="ＭＳ Ｐゴシック" panose="020B0600070205080204" pitchFamily="50" charset="-128"/>
            </a:rPr>
            <a:t>0.41</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下回る</a:t>
          </a:r>
          <a:r>
            <a:rPr kumimoji="1" lang="en-US" altLang="ja-JP" sz="1300">
              <a:latin typeface="ＭＳ Ｐゴシック" panose="020B0600070205080204" pitchFamily="50" charset="-128"/>
              <a:ea typeface="ＭＳ Ｐゴシック" panose="020B0600070205080204" pitchFamily="50" charset="-128"/>
            </a:rPr>
            <a:t>0.39</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今後も行財政改革を実施することで行政の効率化を図り、移住支援や企業誘致の推進等により更なる歳入確保に努める。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161290</xdr:rowOff>
    </xdr:from>
    <xdr:to>
      <xdr:col>23</xdr:col>
      <xdr:colOff>133350</xdr:colOff>
      <xdr:row>44</xdr:row>
      <xdr:rowOff>68580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333490"/>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40657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68580</xdr:rowOff>
    </xdr:from>
    <xdr:to>
      <xdr:col>24</xdr:col>
      <xdr:colOff>12700</xdr:colOff>
      <xdr:row>44</xdr:row>
      <xdr:rowOff>68580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76217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161290</xdr:rowOff>
    </xdr:from>
    <xdr:to>
      <xdr:col>24</xdr:col>
      <xdr:colOff>12700</xdr:colOff>
      <xdr:row>36</xdr:row>
      <xdr:rowOff>161290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49530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22630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138447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99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121920</xdr:rowOff>
    </xdr:from>
    <xdr:to>
      <xdr:col>23</xdr:col>
      <xdr:colOff>184150</xdr:colOff>
      <xdr:row>42</xdr:row>
      <xdr:rowOff>52070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49530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3225800" y="72263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97790</xdr:rowOff>
    </xdr:from>
    <xdr:to>
      <xdr:col>19</xdr:col>
      <xdr:colOff>184150</xdr:colOff>
      <xdr:row>42</xdr:row>
      <xdr:rowOff>27940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38117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49530</xdr:rowOff>
    </xdr:from>
    <xdr:to>
      <xdr:col>15</xdr:col>
      <xdr:colOff>82550</xdr:colOff>
      <xdr:row>42</xdr:row>
      <xdr:rowOff>49530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2504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121920</xdr:rowOff>
    </xdr:from>
    <xdr:to>
      <xdr:col>15</xdr:col>
      <xdr:colOff>133350</xdr:colOff>
      <xdr:row>42</xdr:row>
      <xdr:rowOff>52070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62247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49530</xdr:rowOff>
    </xdr:from>
    <xdr:to>
      <xdr:col>11</xdr:col>
      <xdr:colOff>31750</xdr:colOff>
      <xdr:row>42</xdr:row>
      <xdr:rowOff>73660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2504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97790</xdr:rowOff>
    </xdr:from>
    <xdr:to>
      <xdr:col>11</xdr:col>
      <xdr:colOff>82550</xdr:colOff>
      <xdr:row>42</xdr:row>
      <xdr:rowOff>27940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38117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38117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170180</xdr:rowOff>
    </xdr:from>
    <xdr:to>
      <xdr:col>23</xdr:col>
      <xdr:colOff>184150</xdr:colOff>
      <xdr:row>42</xdr:row>
      <xdr:rowOff>100330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142257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17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170180</xdr:rowOff>
    </xdr:from>
    <xdr:to>
      <xdr:col>15</xdr:col>
      <xdr:colOff>133350</xdr:colOff>
      <xdr:row>42</xdr:row>
      <xdr:rowOff>100330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85107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170180</xdr:rowOff>
    </xdr:from>
    <xdr:to>
      <xdr:col>11</xdr:col>
      <xdr:colOff>82550</xdr:colOff>
      <xdr:row>42</xdr:row>
      <xdr:rowOff>100330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85107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22860</xdr:rowOff>
    </xdr:from>
    <xdr:to>
      <xdr:col>7</xdr:col>
      <xdr:colOff>31750</xdr:colOff>
      <xdr:row>42</xdr:row>
      <xdr:rowOff>124460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109237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a:latin typeface="ＭＳ Ｐゴシック" panose="020B0600070205080204" pitchFamily="50" charset="-128"/>
              <a:ea typeface="ＭＳ Ｐゴシック" panose="020B0600070205080204" pitchFamily="50" charset="-128"/>
            </a:rPr>
            <a:t>　歳出における経常経費充当一般財源は、前年度に比べ扶助費（＋</a:t>
          </a:r>
          <a:r>
            <a:rPr kumimoji="1" lang="en-US" altLang="ja-JP" sz="1100" b="0">
              <a:latin typeface="ＭＳ Ｐゴシック" panose="020B0600070205080204" pitchFamily="50" charset="-128"/>
              <a:ea typeface="ＭＳ Ｐゴシック" panose="020B0600070205080204" pitchFamily="50" charset="-128"/>
            </a:rPr>
            <a:t>6.2</a:t>
          </a:r>
          <a:r>
            <a:rPr kumimoji="1" lang="ja-JP" altLang="en-US" sz="1100" b="0">
              <a:latin typeface="ＭＳ Ｐゴシック" panose="020B0600070205080204" pitchFamily="50" charset="-128"/>
              <a:ea typeface="ＭＳ Ｐゴシック" panose="020B0600070205080204" pitchFamily="50" charset="-128"/>
            </a:rPr>
            <a:t>％）、人件費（＋</a:t>
          </a:r>
          <a:r>
            <a:rPr kumimoji="1" lang="en-US" altLang="ja-JP" sz="1100" b="0">
              <a:latin typeface="ＭＳ Ｐゴシック" panose="020B0600070205080204" pitchFamily="50" charset="-128"/>
              <a:ea typeface="ＭＳ Ｐゴシック" panose="020B0600070205080204" pitchFamily="50" charset="-128"/>
            </a:rPr>
            <a:t>2.5</a:t>
          </a:r>
          <a:r>
            <a:rPr kumimoji="1" lang="ja-JP" altLang="en-US" sz="1100" b="0">
              <a:latin typeface="ＭＳ Ｐゴシック" panose="020B0600070205080204" pitchFamily="50" charset="-128"/>
              <a:ea typeface="ＭＳ Ｐゴシック" panose="020B0600070205080204" pitchFamily="50" charset="-128"/>
            </a:rPr>
            <a:t>％）、物件費（＋</a:t>
          </a:r>
          <a:r>
            <a:rPr kumimoji="1" lang="en-US" altLang="ja-JP" sz="1100" b="0">
              <a:latin typeface="ＭＳ Ｐゴシック" panose="020B0600070205080204" pitchFamily="50" charset="-128"/>
              <a:ea typeface="ＭＳ Ｐゴシック" panose="020B0600070205080204" pitchFamily="50" charset="-128"/>
            </a:rPr>
            <a:t>1.6</a:t>
          </a:r>
          <a:r>
            <a:rPr kumimoji="1" lang="ja-JP" altLang="en-US" sz="1100" b="0">
              <a:latin typeface="ＭＳ Ｐゴシック" panose="020B0600070205080204" pitchFamily="50" charset="-128"/>
              <a:ea typeface="ＭＳ Ｐゴシック" panose="020B0600070205080204" pitchFamily="50" charset="-128"/>
            </a:rPr>
            <a:t>％）となり、全体（＋</a:t>
          </a:r>
          <a:r>
            <a:rPr kumimoji="1" lang="en-US" altLang="ja-JP" sz="1100" b="0">
              <a:latin typeface="ＭＳ Ｐゴシック" panose="020B0600070205080204" pitchFamily="50" charset="-128"/>
              <a:ea typeface="ＭＳ Ｐゴシック" panose="020B0600070205080204" pitchFamily="50" charset="-128"/>
            </a:rPr>
            <a:t>3.6</a:t>
          </a:r>
          <a:r>
            <a:rPr kumimoji="1" lang="ja-JP" altLang="en-US" sz="1100" b="0">
              <a:latin typeface="ＭＳ Ｐゴシック" panose="020B0600070205080204" pitchFamily="50" charset="-128"/>
              <a:ea typeface="ＭＳ Ｐゴシック" panose="020B0600070205080204" pitchFamily="50" charset="-128"/>
            </a:rPr>
            <a:t>％）となった。また、歳入における経常一般財源は、市税（▲</a:t>
          </a:r>
          <a:r>
            <a:rPr kumimoji="1" lang="en-US" altLang="ja-JP" sz="1100" b="0">
              <a:latin typeface="ＭＳ Ｐゴシック" panose="020B0600070205080204" pitchFamily="50" charset="-128"/>
              <a:ea typeface="ＭＳ Ｐゴシック" panose="020B0600070205080204" pitchFamily="50" charset="-128"/>
            </a:rPr>
            <a:t>0.8</a:t>
          </a:r>
          <a:r>
            <a:rPr kumimoji="1" lang="ja-JP" altLang="en-US" sz="1100" b="0">
              <a:latin typeface="ＭＳ Ｐゴシック" panose="020B0600070205080204" pitchFamily="50" charset="-128"/>
              <a:ea typeface="ＭＳ Ｐゴシック" panose="020B0600070205080204" pitchFamily="50" charset="-128"/>
            </a:rPr>
            <a:t>％）となったものの、普通交付税が臨時経済対策分等の追加交付により（＋</a:t>
          </a:r>
          <a:r>
            <a:rPr kumimoji="1" lang="en-US" altLang="ja-JP" sz="1100" b="0">
              <a:latin typeface="ＭＳ Ｐゴシック" panose="020B0600070205080204" pitchFamily="50" charset="-128"/>
              <a:ea typeface="ＭＳ Ｐゴシック" panose="020B0600070205080204" pitchFamily="50" charset="-128"/>
            </a:rPr>
            <a:t>11.1</a:t>
          </a:r>
          <a:r>
            <a:rPr kumimoji="1" lang="ja-JP" altLang="en-US" sz="1100" b="0">
              <a:latin typeface="ＭＳ Ｐゴシック" panose="020B0600070205080204" pitchFamily="50" charset="-128"/>
              <a:ea typeface="ＭＳ Ｐゴシック" panose="020B0600070205080204" pitchFamily="50" charset="-128"/>
            </a:rPr>
            <a:t>％）、地方消費税交付金をはじめとする各種交付金（＋</a:t>
          </a:r>
          <a:r>
            <a:rPr kumimoji="1" lang="en-US" altLang="ja-JP" sz="1100" b="0">
              <a:latin typeface="ＭＳ Ｐゴシック" panose="020B0600070205080204" pitchFamily="50" charset="-128"/>
              <a:ea typeface="ＭＳ Ｐゴシック" panose="020B0600070205080204" pitchFamily="50" charset="-128"/>
            </a:rPr>
            <a:t>11.5</a:t>
          </a:r>
          <a:r>
            <a:rPr kumimoji="1" lang="ja-JP" altLang="en-US" sz="1100" b="0">
              <a:latin typeface="ＭＳ Ｐゴシック" panose="020B0600070205080204" pitchFamily="50" charset="-128"/>
              <a:ea typeface="ＭＳ Ｐゴシック" panose="020B0600070205080204" pitchFamily="50" charset="-128"/>
            </a:rPr>
            <a:t>％）などにより、全体（＋</a:t>
          </a:r>
          <a:r>
            <a:rPr kumimoji="1" lang="en-US" altLang="ja-JP" sz="1100" b="0">
              <a:latin typeface="ＭＳ Ｐゴシック" panose="020B0600070205080204" pitchFamily="50" charset="-128"/>
              <a:ea typeface="ＭＳ Ｐゴシック" panose="020B0600070205080204" pitchFamily="50" charset="-128"/>
            </a:rPr>
            <a:t>7.1</a:t>
          </a:r>
          <a:r>
            <a:rPr kumimoji="1" lang="ja-JP" altLang="en-US" sz="1100" b="0">
              <a:latin typeface="ＭＳ Ｐゴシック" panose="020B0600070205080204" pitchFamily="50" charset="-128"/>
              <a:ea typeface="ＭＳ Ｐゴシック" panose="020B0600070205080204" pitchFamily="50" charset="-128"/>
            </a:rPr>
            <a:t>％）となったことから、経常収支比率は前年度比</a:t>
          </a:r>
          <a:r>
            <a:rPr kumimoji="1" lang="en-US" altLang="ja-JP" sz="1100" b="0">
              <a:latin typeface="ＭＳ Ｐゴシック" panose="020B0600070205080204" pitchFamily="50" charset="-128"/>
              <a:ea typeface="ＭＳ Ｐゴシック" panose="020B0600070205080204" pitchFamily="50" charset="-128"/>
            </a:rPr>
            <a:t>3.5</a:t>
          </a:r>
          <a:r>
            <a:rPr kumimoji="1" lang="ja-JP" altLang="en-US" sz="1100" b="0">
              <a:latin typeface="ＭＳ Ｐゴシック" panose="020B0600070205080204" pitchFamily="50" charset="-128"/>
              <a:ea typeface="ＭＳ Ｐゴシック" panose="020B0600070205080204" pitchFamily="50" charset="-128"/>
            </a:rPr>
            <a:t>ポイント減の</a:t>
          </a:r>
          <a:r>
            <a:rPr kumimoji="1" lang="en-US" altLang="ja-JP" sz="1100" b="0">
              <a:latin typeface="ＭＳ Ｐゴシック" panose="020B0600070205080204" pitchFamily="50" charset="-128"/>
              <a:ea typeface="ＭＳ Ｐゴシック" panose="020B0600070205080204" pitchFamily="50" charset="-128"/>
            </a:rPr>
            <a:t>85.6</a:t>
          </a:r>
          <a:r>
            <a:rPr kumimoji="1" lang="ja-JP" altLang="en-US" sz="1100" b="0">
              <a:latin typeface="ＭＳ Ｐゴシック" panose="020B0600070205080204" pitchFamily="50" charset="-128"/>
              <a:ea typeface="ＭＳ Ｐゴシック" panose="020B0600070205080204" pitchFamily="50" charset="-128"/>
            </a:rPr>
            <a:t>％となった。　</a:t>
          </a:r>
          <a:endParaRPr kumimoji="1" lang="en-US" altLang="ja-JP" sz="1100" b="0">
            <a:latin typeface="ＭＳ Ｐゴシック" panose="020B0600070205080204" pitchFamily="50" charset="-128"/>
            <a:ea typeface="ＭＳ Ｐゴシック" panose="020B0600070205080204" pitchFamily="50" charset="-128"/>
          </a:endParaRPr>
        </a:p>
        <a:p>
          <a:r>
            <a:rPr kumimoji="1" lang="ja-JP" altLang="en-US" sz="1100" b="0">
              <a:latin typeface="ＭＳ Ｐゴシック" panose="020B0600070205080204" pitchFamily="50" charset="-128"/>
              <a:ea typeface="ＭＳ Ｐゴシック" panose="020B0600070205080204" pitchFamily="50" charset="-128"/>
            </a:rPr>
            <a:t>　今後も行財政改革を推進し、定員管理の適正化や市債の適正発行等により、人件費や公債費の抑制を図るとともに、扶助費についても資格審査等の適正化を行い経常経費の削減に努める。</a:t>
          </a:r>
          <a:endParaRPr kumimoji="1" lang="en-US" altLang="ja-JP" sz="1100" b="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105410</xdr:rowOff>
    </xdr:from>
    <xdr:to>
      <xdr:col>23</xdr:col>
      <xdr:colOff>133350</xdr:colOff>
      <xdr:row>66</xdr:row>
      <xdr:rowOff>58420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87806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30497</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34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58420</xdr:rowOff>
    </xdr:from>
    <xdr:to>
      <xdr:col>24</xdr:col>
      <xdr:colOff>12700</xdr:colOff>
      <xdr:row>66</xdr:row>
      <xdr:rowOff>58420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37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20337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105410</xdr:rowOff>
    </xdr:from>
    <xdr:to>
      <xdr:col>24</xdr:col>
      <xdr:colOff>12700</xdr:colOff>
      <xdr:row>57</xdr:row>
      <xdr:rowOff>105410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87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154094</xdr:rowOff>
    </xdr:from>
    <xdr:to>
      <xdr:col>23</xdr:col>
      <xdr:colOff>133350</xdr:colOff>
      <xdr:row>62</xdr:row>
      <xdr:rowOff>92710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441094"/>
          <a:ext cx="838200" cy="2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16527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47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92710</xdr:rowOff>
    </xdr:from>
    <xdr:to>
      <xdr:col>19</xdr:col>
      <xdr:colOff>133350</xdr:colOff>
      <xdr:row>64</xdr:row>
      <xdr:rowOff>71544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722610"/>
          <a:ext cx="889000" cy="3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47413</xdr:rowOff>
    </xdr:from>
    <xdr:to>
      <xdr:col>19</xdr:col>
      <xdr:colOff>184150</xdr:colOff>
      <xdr:row>63</xdr:row>
      <xdr:rowOff>149013</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133790</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3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71544</xdr:rowOff>
    </xdr:from>
    <xdr:to>
      <xdr:col>15</xdr:col>
      <xdr:colOff>82550</xdr:colOff>
      <xdr:row>65</xdr:row>
      <xdr:rowOff>36830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044344"/>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135890</xdr:rowOff>
    </xdr:from>
    <xdr:to>
      <xdr:col>15</xdr:col>
      <xdr:colOff>133350</xdr:colOff>
      <xdr:row>64</xdr:row>
      <xdr:rowOff>66040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76217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25823</xdr:rowOff>
    </xdr:from>
    <xdr:to>
      <xdr:col>11</xdr:col>
      <xdr:colOff>31750</xdr:colOff>
      <xdr:row>65</xdr:row>
      <xdr:rowOff>36830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827173"/>
          <a:ext cx="889000" cy="35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79587</xdr:rowOff>
    </xdr:from>
    <xdr:to>
      <xdr:col>11</xdr:col>
      <xdr:colOff>82550</xdr:colOff>
      <xdr:row>64</xdr:row>
      <xdr:rowOff>9737</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19914</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138430</xdr:rowOff>
    </xdr:from>
    <xdr:to>
      <xdr:col>7</xdr:col>
      <xdr:colOff>31750</xdr:colOff>
      <xdr:row>63</xdr:row>
      <xdr:rowOff>68580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78757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103294</xdr:rowOff>
    </xdr:from>
    <xdr:to>
      <xdr:col>23</xdr:col>
      <xdr:colOff>184150</xdr:colOff>
      <xdr:row>61</xdr:row>
      <xdr:rowOff>33444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119821</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235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41910</xdr:rowOff>
    </xdr:from>
    <xdr:to>
      <xdr:col>19</xdr:col>
      <xdr:colOff>184150</xdr:colOff>
      <xdr:row>62</xdr:row>
      <xdr:rowOff>143510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153687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20744</xdr:rowOff>
    </xdr:from>
    <xdr:to>
      <xdr:col>15</xdr:col>
      <xdr:colOff>133350</xdr:colOff>
      <xdr:row>64</xdr:row>
      <xdr:rowOff>122344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107121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07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157480</xdr:rowOff>
    </xdr:from>
    <xdr:to>
      <xdr:col>11</xdr:col>
      <xdr:colOff>82550</xdr:colOff>
      <xdr:row>65</xdr:row>
      <xdr:rowOff>87630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72407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146473</xdr:rowOff>
    </xdr:from>
    <xdr:to>
      <xdr:col>7</xdr:col>
      <xdr:colOff>31750</xdr:colOff>
      <xdr:row>63</xdr:row>
      <xdr:rowOff>76623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61400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[216,899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毎年度金額が増加してきており、令和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類似団体平均よりも更に乖離額が大きくなった。また、全国平均・宮崎県平均と比較すると大幅に上回っている状態である。この要因として、給与水準は類似団体等よりも低いものの、消防業務を直営で行っていること、農林水産業・商工観光・土木関係の職員数が類似団体平均より多いことや、職員代替の会計年度任用職員数の増加等により人件費が高くなっているため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今後も組織の簡素合理化、事務事業の見直しの推進等により、定員管理の適正化を図り、人件費・物件費の抑制に努める。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152064</xdr:rowOff>
    </xdr:from>
    <xdr:to>
      <xdr:col>23</xdr:col>
      <xdr:colOff>133350</xdr:colOff>
      <xdr:row>89</xdr:row>
      <xdr:rowOff>153645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39514"/>
          <a:ext cx="0" cy="13731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125722</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84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153645</xdr:rowOff>
    </xdr:from>
    <xdr:to>
      <xdr:col>24</xdr:col>
      <xdr:colOff>12700</xdr:colOff>
      <xdr:row>89</xdr:row>
      <xdr:rowOff>153645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12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66991</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8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152064</xdr:rowOff>
    </xdr:from>
    <xdr:to>
      <xdr:col>24</xdr:col>
      <xdr:colOff>12700</xdr:colOff>
      <xdr:row>81</xdr:row>
      <xdr:rowOff>152064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39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169756</xdr:rowOff>
    </xdr:from>
    <xdr:to>
      <xdr:col>23</xdr:col>
      <xdr:colOff>133350</xdr:colOff>
      <xdr:row>85</xdr:row>
      <xdr:rowOff>167675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571556"/>
          <a:ext cx="838200" cy="16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117667</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34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101140</xdr:rowOff>
    </xdr:from>
    <xdr:to>
      <xdr:col>23</xdr:col>
      <xdr:colOff>184150</xdr:colOff>
      <xdr:row>85</xdr:row>
      <xdr:rowOff>31290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502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19024</xdr:rowOff>
    </xdr:from>
    <xdr:to>
      <xdr:col>19</xdr:col>
      <xdr:colOff>133350</xdr:colOff>
      <xdr:row>84</xdr:row>
      <xdr:rowOff>169756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420824"/>
          <a:ext cx="889000" cy="150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50146</xdr:rowOff>
    </xdr:from>
    <xdr:to>
      <xdr:col>19</xdr:col>
      <xdr:colOff>184150</xdr:colOff>
      <xdr:row>84</xdr:row>
      <xdr:rowOff>151746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45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161923</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20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135217</xdr:rowOff>
    </xdr:from>
    <xdr:to>
      <xdr:col>15</xdr:col>
      <xdr:colOff>82550</xdr:colOff>
      <xdr:row>84</xdr:row>
      <xdr:rowOff>19024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365567"/>
          <a:ext cx="889000" cy="5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119340</xdr:rowOff>
    </xdr:from>
    <xdr:to>
      <xdr:col>15</xdr:col>
      <xdr:colOff>133350</xdr:colOff>
      <xdr:row>84</xdr:row>
      <xdr:rowOff>49490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34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59667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1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91211</xdr:rowOff>
    </xdr:from>
    <xdr:to>
      <xdr:col>11</xdr:col>
      <xdr:colOff>31750</xdr:colOff>
      <xdr:row>83</xdr:row>
      <xdr:rowOff>135217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321561"/>
          <a:ext cx="889000" cy="4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53618</xdr:rowOff>
    </xdr:from>
    <xdr:to>
      <xdr:col>11</xdr:col>
      <xdr:colOff>82550</xdr:colOff>
      <xdr:row>83</xdr:row>
      <xdr:rowOff>155218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28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165395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52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158276</xdr:rowOff>
    </xdr:from>
    <xdr:to>
      <xdr:col>7</xdr:col>
      <xdr:colOff>31750</xdr:colOff>
      <xdr:row>83</xdr:row>
      <xdr:rowOff>88426</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21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98603</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9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116875</xdr:rowOff>
    </xdr:from>
    <xdr:to>
      <xdr:col>23</xdr:col>
      <xdr:colOff>184150</xdr:colOff>
      <xdr:row>86</xdr:row>
      <xdr:rowOff>47025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69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88952</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66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118956</xdr:rowOff>
    </xdr:from>
    <xdr:to>
      <xdr:col>19</xdr:col>
      <xdr:colOff>184150</xdr:colOff>
      <xdr:row>85</xdr:row>
      <xdr:rowOff>49106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52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33883</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607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139674</xdr:rowOff>
    </xdr:from>
    <xdr:to>
      <xdr:col>15</xdr:col>
      <xdr:colOff>133350</xdr:colOff>
      <xdr:row>84</xdr:row>
      <xdr:rowOff>69824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37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54601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45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84417</xdr:rowOff>
    </xdr:from>
    <xdr:to>
      <xdr:col>11</xdr:col>
      <xdr:colOff>82550</xdr:colOff>
      <xdr:row>84</xdr:row>
      <xdr:rowOff>14567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31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170794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40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40411</xdr:rowOff>
    </xdr:from>
    <xdr:to>
      <xdr:col>7</xdr:col>
      <xdr:colOff>31750</xdr:colOff>
      <xdr:row>83</xdr:row>
      <xdr:rowOff>142011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27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126788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35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年連続の</a:t>
          </a:r>
          <a:r>
            <a:rPr kumimoji="1" lang="en-US" altLang="ja-JP" sz="1300">
              <a:latin typeface="ＭＳ Ｐゴシック" panose="020B0600070205080204" pitchFamily="50" charset="-128"/>
              <a:ea typeface="ＭＳ Ｐゴシック" panose="020B0600070205080204" pitchFamily="50" charset="-128"/>
            </a:rPr>
            <a:t>97.0</a:t>
          </a:r>
          <a:r>
            <a:rPr kumimoji="1" lang="ja-JP" altLang="en-US" sz="1300">
              <a:latin typeface="ＭＳ Ｐゴシック" panose="020B0600070205080204" pitchFamily="50" charset="-128"/>
              <a:ea typeface="ＭＳ Ｐゴシック" panose="020B0600070205080204" pitchFamily="50" charset="-128"/>
            </a:rPr>
            <a:t>となり、類似団体平均を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ポイント、全国市平均を</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ポイント下回る結果となった。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今後も点検を継続するとともに、人事評価結果が反映される昇給制度を確立するなど、一層の適正化に努める。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18143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94921"/>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31750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4734</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7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48986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60500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48986</xdr:rowOff>
    </xdr:from>
    <xdr:to>
      <xdr:col>72</xdr:col>
      <xdr:colOff>203200</xdr:colOff>
      <xdr:row>85</xdr:row>
      <xdr:rowOff>135164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622236"/>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119034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48986</xdr:rowOff>
    </xdr:from>
    <xdr:to>
      <xdr:col>68</xdr:col>
      <xdr:colOff>152400</xdr:colOff>
      <xdr:row>85</xdr:row>
      <xdr:rowOff>135164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622236"/>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170741</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169636</xdr:rowOff>
    </xdr:from>
    <xdr:to>
      <xdr:col>73</xdr:col>
      <xdr:colOff>44450</xdr:colOff>
      <xdr:row>85</xdr:row>
      <xdr:rowOff>99786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109963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84364</xdr:rowOff>
    </xdr:from>
    <xdr:to>
      <xdr:col>68</xdr:col>
      <xdr:colOff>203200</xdr:colOff>
      <xdr:row>86</xdr:row>
      <xdr:rowOff>14514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169636</xdr:rowOff>
    </xdr:from>
    <xdr:to>
      <xdr:col>64</xdr:col>
      <xdr:colOff>152400</xdr:colOff>
      <xdr:row>85</xdr:row>
      <xdr:rowOff>99786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109963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日現在の職員数は</a:t>
          </a:r>
          <a:r>
            <a:rPr kumimoji="1" lang="en-US" altLang="ja-JP" sz="1300">
              <a:latin typeface="ＭＳ Ｐゴシック" panose="020B0600070205080204" pitchFamily="50" charset="-128"/>
              <a:ea typeface="ＭＳ Ｐゴシック" panose="020B0600070205080204" pitchFamily="50" charset="-128"/>
            </a:rPr>
            <a:t>327</a:t>
          </a:r>
          <a:r>
            <a:rPr kumimoji="1" lang="ja-JP" altLang="en-US" sz="1300">
              <a:latin typeface="ＭＳ Ｐゴシック" panose="020B0600070205080204" pitchFamily="50" charset="-128"/>
              <a:ea typeface="ＭＳ Ｐゴシック" panose="020B0600070205080204" pitchFamily="50" charset="-128"/>
            </a:rPr>
            <a:t>人、人口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a:t>
          </a:r>
          <a:r>
            <a:rPr kumimoji="1" lang="en-US" altLang="ja-JP" sz="1300">
              <a:latin typeface="ＭＳ Ｐゴシック" panose="020B0600070205080204" pitchFamily="50" charset="-128"/>
              <a:ea typeface="ＭＳ Ｐゴシック" panose="020B0600070205080204" pitchFamily="50" charset="-128"/>
            </a:rPr>
            <a:t>11.31</a:t>
          </a:r>
          <a:r>
            <a:rPr kumimoji="1" lang="ja-JP" altLang="en-US" sz="1300">
              <a:latin typeface="ＭＳ Ｐゴシック" panose="020B0600070205080204" pitchFamily="50" charset="-128"/>
              <a:ea typeface="ＭＳ Ｐゴシック" panose="020B0600070205080204" pitchFamily="50" charset="-128"/>
            </a:rPr>
            <a:t>人で、類似団体平均を</a:t>
          </a:r>
          <a:r>
            <a:rPr kumimoji="1" lang="en-US" altLang="ja-JP" sz="1300">
              <a:latin typeface="ＭＳ Ｐゴシック" panose="020B0600070205080204" pitchFamily="50" charset="-128"/>
              <a:ea typeface="ＭＳ Ｐゴシック" panose="020B0600070205080204" pitchFamily="50" charset="-128"/>
            </a:rPr>
            <a:t>1.33</a:t>
          </a:r>
          <a:r>
            <a:rPr kumimoji="1" lang="ja-JP" altLang="en-US" sz="1300">
              <a:latin typeface="ＭＳ Ｐゴシック" panose="020B0600070205080204" pitchFamily="50" charset="-128"/>
              <a:ea typeface="ＭＳ Ｐゴシック" panose="020B0600070205080204" pitchFamily="50" charset="-128"/>
            </a:rPr>
            <a:t>人、全国平均を</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人、宮崎県平均を</a:t>
          </a:r>
          <a:r>
            <a:rPr kumimoji="1" lang="en-US" altLang="ja-JP" sz="1300">
              <a:latin typeface="ＭＳ Ｐゴシック" panose="020B0600070205080204" pitchFamily="50" charset="-128"/>
              <a:ea typeface="ＭＳ Ｐゴシック" panose="020B0600070205080204" pitchFamily="50" charset="-128"/>
            </a:rPr>
            <a:t>3.47</a:t>
          </a:r>
          <a:r>
            <a:rPr kumimoji="1" lang="ja-JP" altLang="en-US" sz="1300">
              <a:latin typeface="ＭＳ Ｐゴシック" panose="020B0600070205080204" pitchFamily="50" charset="-128"/>
              <a:ea typeface="ＭＳ Ｐゴシック" panose="020B0600070205080204" pitchFamily="50" charset="-128"/>
            </a:rPr>
            <a:t>人上回り、その差も前年度より大きくなっている。要因としては、消防業務が直営であることや農林水産業・商工観光・土木関係の職員数が類似団体平均よりも多いことなどが考えられる。今後も行財政改革大綱に基づき、組織体制の整理合理化や職員の計画的採用などを進め、適正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10704</xdr:rowOff>
    </xdr:from>
    <xdr:to>
      <xdr:col>81</xdr:col>
      <xdr:colOff>44450</xdr:colOff>
      <xdr:row>67</xdr:row>
      <xdr:rowOff>61051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26254"/>
          <a:ext cx="0" cy="14219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33128</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20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61051</xdr:rowOff>
    </xdr:from>
    <xdr:to>
      <xdr:col>81</xdr:col>
      <xdr:colOff>133350</xdr:colOff>
      <xdr:row>67</xdr:row>
      <xdr:rowOff>61051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4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97081</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6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10704</xdr:rowOff>
    </xdr:from>
    <xdr:to>
      <xdr:col>81</xdr:col>
      <xdr:colOff>133350</xdr:colOff>
      <xdr:row>59</xdr:row>
      <xdr:rowOff>10704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2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16056</xdr:rowOff>
    </xdr:from>
    <xdr:to>
      <xdr:col>81</xdr:col>
      <xdr:colOff>44450</xdr:colOff>
      <xdr:row>63</xdr:row>
      <xdr:rowOff>47081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817406"/>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126473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13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109946</xdr:rowOff>
    </xdr:from>
    <xdr:to>
      <xdr:col>81</xdr:col>
      <xdr:colOff>95250</xdr:colOff>
      <xdr:row>62</xdr:row>
      <xdr:rowOff>40096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6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168547</xdr:rowOff>
    </xdr:from>
    <xdr:to>
      <xdr:col>77</xdr:col>
      <xdr:colOff>44450</xdr:colOff>
      <xdr:row>63</xdr:row>
      <xdr:rowOff>16056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798447"/>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92710</xdr:rowOff>
    </xdr:from>
    <xdr:to>
      <xdr:col>77</xdr:col>
      <xdr:colOff>95250</xdr:colOff>
      <xdr:row>62</xdr:row>
      <xdr:rowOff>22860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33037</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2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168547</xdr:rowOff>
    </xdr:from>
    <xdr:to>
      <xdr:col>72</xdr:col>
      <xdr:colOff>203200</xdr:colOff>
      <xdr:row>63</xdr:row>
      <xdr:rowOff>2268</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798447"/>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85816</xdr:rowOff>
    </xdr:from>
    <xdr:to>
      <xdr:col>73</xdr:col>
      <xdr:colOff>44450</xdr:colOff>
      <xdr:row>62</xdr:row>
      <xdr:rowOff>15966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26143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161653</xdr:rowOff>
    </xdr:from>
    <xdr:to>
      <xdr:col>68</xdr:col>
      <xdr:colOff>152400</xdr:colOff>
      <xdr:row>63</xdr:row>
      <xdr:rowOff>2268</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79155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34109</xdr:rowOff>
    </xdr:from>
    <xdr:to>
      <xdr:col>68</xdr:col>
      <xdr:colOff>203200</xdr:colOff>
      <xdr:row>61</xdr:row>
      <xdr:rowOff>135709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145886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18597</xdr:rowOff>
    </xdr:from>
    <xdr:to>
      <xdr:col>64</xdr:col>
      <xdr:colOff>152400</xdr:colOff>
      <xdr:row>61</xdr:row>
      <xdr:rowOff>120197</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130374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245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167731</xdr:rowOff>
    </xdr:from>
    <xdr:to>
      <xdr:col>81</xdr:col>
      <xdr:colOff>95250</xdr:colOff>
      <xdr:row>63</xdr:row>
      <xdr:rowOff>97881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79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139808</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769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136706</xdr:rowOff>
    </xdr:from>
    <xdr:to>
      <xdr:col>77</xdr:col>
      <xdr:colOff>95250</xdr:colOff>
      <xdr:row>63</xdr:row>
      <xdr:rowOff>66856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76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51633</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852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117747</xdr:rowOff>
    </xdr:from>
    <xdr:to>
      <xdr:col>73</xdr:col>
      <xdr:colOff>44450</xdr:colOff>
      <xdr:row>63</xdr:row>
      <xdr:rowOff>47897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74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32674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83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122918</xdr:rowOff>
    </xdr:from>
    <xdr:to>
      <xdr:col>68</xdr:col>
      <xdr:colOff>203200</xdr:colOff>
      <xdr:row>63</xdr:row>
      <xdr:rowOff>53068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75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37845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839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110853</xdr:rowOff>
    </xdr:from>
    <xdr:to>
      <xdr:col>64</xdr:col>
      <xdr:colOff>152400</xdr:colOff>
      <xdr:row>63</xdr:row>
      <xdr:rowOff>41003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74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25780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82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元利償還金は増加したものの、公営企業に要する経費の財源とする地方債の償還に充てたと認められる繰入金などの準元利償還金が減少したこと、また、分母となる標準財政規模が増加したこと等により、前年度比</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しかしながら、新庁舎建設事業の償還が本格化してくることから、これからも引き続き適正な市債発行を堅持していくよう努める。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181</xdr:rowOff>
    </xdr:from>
    <xdr:to>
      <xdr:col>81</xdr:col>
      <xdr:colOff>44450</xdr:colOff>
      <xdr:row>44</xdr:row>
      <xdr:rowOff>89263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43831"/>
          <a:ext cx="0" cy="1289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61340</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0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89263</xdr:rowOff>
    </xdr:from>
    <xdr:to>
      <xdr:col>81</xdr:col>
      <xdr:colOff>133350</xdr:colOff>
      <xdr:row>44</xdr:row>
      <xdr:rowOff>89263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33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86558</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8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181</xdr:rowOff>
    </xdr:from>
    <xdr:to>
      <xdr:col>81</xdr:col>
      <xdr:colOff>133350</xdr:colOff>
      <xdr:row>37</xdr:row>
      <xdr:rowOff>181</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4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152763</xdr:rowOff>
    </xdr:from>
    <xdr:to>
      <xdr:col>81</xdr:col>
      <xdr:colOff>44450</xdr:colOff>
      <xdr:row>39</xdr:row>
      <xdr:rowOff>57150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667863"/>
          <a:ext cx="8382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110326</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9683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138249</xdr:rowOff>
    </xdr:from>
    <xdr:to>
      <xdr:col>81</xdr:col>
      <xdr:colOff>95250</xdr:colOff>
      <xdr:row>41</xdr:row>
      <xdr:rowOff>68399</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99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57150</xdr:rowOff>
    </xdr:from>
    <xdr:to>
      <xdr:col>77</xdr:col>
      <xdr:colOff>44450</xdr:colOff>
      <xdr:row>39</xdr:row>
      <xdr:rowOff>112304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743700"/>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138249</xdr:rowOff>
    </xdr:from>
    <xdr:to>
      <xdr:col>77</xdr:col>
      <xdr:colOff>95250</xdr:colOff>
      <xdr:row>41</xdr:row>
      <xdr:rowOff>68399</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99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53176</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082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112304</xdr:rowOff>
    </xdr:from>
    <xdr:to>
      <xdr:col>72</xdr:col>
      <xdr:colOff>203200</xdr:colOff>
      <xdr:row>39</xdr:row>
      <xdr:rowOff>153670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798854"/>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145143</xdr:rowOff>
    </xdr:from>
    <xdr:to>
      <xdr:col>73</xdr:col>
      <xdr:colOff>44450</xdr:colOff>
      <xdr:row>41</xdr:row>
      <xdr:rowOff>75293</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60070</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139881</xdr:rowOff>
    </xdr:from>
    <xdr:to>
      <xdr:col>68</xdr:col>
      <xdr:colOff>152400</xdr:colOff>
      <xdr:row>39</xdr:row>
      <xdr:rowOff>153670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826431"/>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145143</xdr:rowOff>
    </xdr:from>
    <xdr:to>
      <xdr:col>68</xdr:col>
      <xdr:colOff>203200</xdr:colOff>
      <xdr:row>41</xdr:row>
      <xdr:rowOff>75293</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60070</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145143</xdr:rowOff>
    </xdr:from>
    <xdr:to>
      <xdr:col>64</xdr:col>
      <xdr:colOff>152400</xdr:colOff>
      <xdr:row>41</xdr:row>
      <xdr:rowOff>75293</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60070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101963</xdr:rowOff>
    </xdr:from>
    <xdr:to>
      <xdr:col>81</xdr:col>
      <xdr:colOff>95250</xdr:colOff>
      <xdr:row>39</xdr:row>
      <xdr:rowOff>32113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61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118490</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46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6350</xdr:rowOff>
    </xdr:from>
    <xdr:to>
      <xdr:col>77</xdr:col>
      <xdr:colOff>95250</xdr:colOff>
      <xdr:row>39</xdr:row>
      <xdr:rowOff>107950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118127</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61504</xdr:rowOff>
    </xdr:from>
    <xdr:to>
      <xdr:col>73</xdr:col>
      <xdr:colOff>44450</xdr:colOff>
      <xdr:row>39</xdr:row>
      <xdr:rowOff>163104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74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1831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51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102870</xdr:rowOff>
    </xdr:from>
    <xdr:to>
      <xdr:col>68</xdr:col>
      <xdr:colOff>203200</xdr:colOff>
      <xdr:row>40</xdr:row>
      <xdr:rowOff>33020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43197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89081</xdr:rowOff>
    </xdr:from>
    <xdr:to>
      <xdr:col>64</xdr:col>
      <xdr:colOff>152400</xdr:colOff>
      <xdr:row>40</xdr:row>
      <xdr:rowOff>19231</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7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29408</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54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将来負担比率は令和元年度より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ヵ年連続の「－」となった。新庁舎建設事業の影響により地方債現在高が増えたものの、過去の繰上償還や起債抑制による地方債残高が低い状況によること、また、それら将来負担を上回る充当可能基金の存在も大きい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今後も新規債の発行を適正額に留めるなど、公債費等義務的経費の削減を進め、財政の健全化に努める。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9797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13214"/>
          <a:ext cx="0" cy="1468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153324</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75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9797</xdr:rowOff>
    </xdr:from>
    <xdr:to>
      <xdr:col>81</xdr:col>
      <xdr:colOff>133350</xdr:colOff>
      <xdr:row>22</xdr:row>
      <xdr:rowOff>9797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78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158465</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387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14938</xdr:rowOff>
    </xdr:from>
    <xdr:to>
      <xdr:col>81</xdr:col>
      <xdr:colOff>95250</xdr:colOff>
      <xdr:row>14</xdr:row>
      <xdr:rowOff>116538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41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28726</xdr:rowOff>
    </xdr:from>
    <xdr:to>
      <xdr:col>77</xdr:col>
      <xdr:colOff>95250</xdr:colOff>
      <xdr:row>14</xdr:row>
      <xdr:rowOff>130326</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42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140503</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19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33322</xdr:rowOff>
    </xdr:from>
    <xdr:to>
      <xdr:col>73</xdr:col>
      <xdr:colOff>44450</xdr:colOff>
      <xdr:row>14</xdr:row>
      <xdr:rowOff>134922</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43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145099</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202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37919</xdr:rowOff>
    </xdr:from>
    <xdr:to>
      <xdr:col>68</xdr:col>
      <xdr:colOff>203200</xdr:colOff>
      <xdr:row>14</xdr:row>
      <xdr:rowOff>139519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43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124296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524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80433</xdr:rowOff>
    </xdr:from>
    <xdr:to>
      <xdr:col>64</xdr:col>
      <xdr:colOff>152400</xdr:colOff>
      <xdr:row>15</xdr:row>
      <xdr:rowOff>10583</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48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20760</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24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95613</xdr:rowOff>
    </xdr:from>
    <xdr:to>
      <xdr:col>68</xdr:col>
      <xdr:colOff>203200</xdr:colOff>
      <xdr:row>14</xdr:row>
      <xdr:rowOff>25763</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4351000" y="232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35940</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209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宮崎県西都市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29,190
29,045
438.79
25,744,758
24,793,895
724,773
9,397,952
12,665,079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人件費に係る経常収支比率は、少しずつ改善が図られているものの、類似団体平均・宮崎県平均ともに</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ポイント上回り、前年度よりも差が広がっている。類似団体内順位も</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位となり、昨年度同様下位に位置している。これは人口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が多いためであるが、この主な要因として、消防業務を直営で行っていることなどが考えられる。今後も組織の簡素合理化、更なる事務事業の見直しを図りながら定員管理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91622</xdr:rowOff>
    </xdr:from>
    <xdr:to>
      <xdr:col>24</xdr:col>
      <xdr:colOff>25400</xdr:colOff>
      <xdr:row>40</xdr:row>
      <xdr:rowOff>88900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49472"/>
          <a:ext cx="0" cy="1197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60977</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88900</xdr:rowOff>
    </xdr:from>
    <xdr:to>
      <xdr:col>24</xdr:col>
      <xdr:colOff>114300</xdr:colOff>
      <xdr:row>40</xdr:row>
      <xdr:rowOff>88900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6549</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49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91622</xdr:rowOff>
    </xdr:from>
    <xdr:to>
      <xdr:col>24</xdr:col>
      <xdr:colOff>114300</xdr:colOff>
      <xdr:row>33</xdr:row>
      <xdr:rowOff>91622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49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42635</xdr:rowOff>
    </xdr:from>
    <xdr:to>
      <xdr:col>24</xdr:col>
      <xdr:colOff>25400</xdr:colOff>
      <xdr:row>40</xdr:row>
      <xdr:rowOff>23585</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729185"/>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117220</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5946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100693</xdr:rowOff>
    </xdr:from>
    <xdr:to>
      <xdr:col>24</xdr:col>
      <xdr:colOff>76200</xdr:colOff>
      <xdr:row>36</xdr:row>
      <xdr:rowOff>30843</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23585</xdr:rowOff>
    </xdr:from>
    <xdr:to>
      <xdr:col>19</xdr:col>
      <xdr:colOff>187325</xdr:colOff>
      <xdr:row>40</xdr:row>
      <xdr:rowOff>99785</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8815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103414</xdr:rowOff>
    </xdr:from>
    <xdr:to>
      <xdr:col>20</xdr:col>
      <xdr:colOff>38100</xdr:colOff>
      <xdr:row>37</xdr:row>
      <xdr:rowOff>33564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43741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04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99785</xdr:rowOff>
    </xdr:from>
    <xdr:to>
      <xdr:col>15</xdr:col>
      <xdr:colOff>98425</xdr:colOff>
      <xdr:row>40</xdr:row>
      <xdr:rowOff>165100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9577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5443</xdr:rowOff>
    </xdr:from>
    <xdr:to>
      <xdr:col>15</xdr:col>
      <xdr:colOff>149225</xdr:colOff>
      <xdr:row>36</xdr:row>
      <xdr:rowOff>107043</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117220</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118835</xdr:rowOff>
    </xdr:from>
    <xdr:to>
      <xdr:col>11</xdr:col>
      <xdr:colOff>9525</xdr:colOff>
      <xdr:row>40</xdr:row>
      <xdr:rowOff>165100</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805385"/>
          <a:ext cx="8890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111578</xdr:rowOff>
    </xdr:from>
    <xdr:to>
      <xdr:col>11</xdr:col>
      <xdr:colOff>60325</xdr:colOff>
      <xdr:row>36</xdr:row>
      <xdr:rowOff>41728</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51905</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89807</xdr:rowOff>
    </xdr:from>
    <xdr:to>
      <xdr:col>6</xdr:col>
      <xdr:colOff>171450</xdr:colOff>
      <xdr:row>36</xdr:row>
      <xdr:rowOff>19957</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30134</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85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163285</xdr:rowOff>
    </xdr:from>
    <xdr:to>
      <xdr:col>24</xdr:col>
      <xdr:colOff>76200</xdr:colOff>
      <xdr:row>39</xdr:row>
      <xdr:rowOff>93435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67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135362</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65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144235</xdr:rowOff>
    </xdr:from>
    <xdr:to>
      <xdr:col>20</xdr:col>
      <xdr:colOff>38100</xdr:colOff>
      <xdr:row>40</xdr:row>
      <xdr:rowOff>74385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59162</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91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48985</xdr:rowOff>
    </xdr:from>
    <xdr:to>
      <xdr:col>15</xdr:col>
      <xdr:colOff>149225</xdr:colOff>
      <xdr:row>40</xdr:row>
      <xdr:rowOff>150585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9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135362</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9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114300</xdr:rowOff>
    </xdr:from>
    <xdr:to>
      <xdr:col>11</xdr:col>
      <xdr:colOff>60325</xdr:colOff>
      <xdr:row>41</xdr:row>
      <xdr:rowOff>44450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29227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70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68035</xdr:rowOff>
    </xdr:from>
    <xdr:to>
      <xdr:col>6</xdr:col>
      <xdr:colOff>171450</xdr:colOff>
      <xdr:row>39</xdr:row>
      <xdr:rowOff>169635</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154412</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ポイント下降したが、類似団体平均を</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ポイント、宮崎県平均を</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ポイント、全国平均を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ポイントを上回る結果となった。学校給食の調理及び配食業務を一本化したことによるものが主な要因ではあるが、今後も事務事業の合理化等による更なる経常経費の削減等により適正化に努める。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19050</xdr:rowOff>
    </xdr:from>
    <xdr:to>
      <xdr:col>82</xdr:col>
      <xdr:colOff>107950</xdr:colOff>
      <xdr:row>21</xdr:row>
      <xdr:rowOff>107950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479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80027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107950</xdr:rowOff>
    </xdr:from>
    <xdr:to>
      <xdr:col>82</xdr:col>
      <xdr:colOff>196850</xdr:colOff>
      <xdr:row>21</xdr:row>
      <xdr:rowOff>107950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105427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9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19050</xdr:rowOff>
    </xdr:from>
    <xdr:to>
      <xdr:col>82</xdr:col>
      <xdr:colOff>196850</xdr:colOff>
      <xdr:row>13</xdr:row>
      <xdr:rowOff>19050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4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139700</xdr:rowOff>
    </xdr:from>
    <xdr:to>
      <xdr:col>82</xdr:col>
      <xdr:colOff>107950</xdr:colOff>
      <xdr:row>17</xdr:row>
      <xdr:rowOff>57150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8829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137177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537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120650</xdr:rowOff>
    </xdr:from>
    <xdr:to>
      <xdr:col>82</xdr:col>
      <xdr:colOff>158750</xdr:colOff>
      <xdr:row>16</xdr:row>
      <xdr:rowOff>50800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57150</xdr:rowOff>
    </xdr:from>
    <xdr:to>
      <xdr:col>78</xdr:col>
      <xdr:colOff>69850</xdr:colOff>
      <xdr:row>17</xdr:row>
      <xdr:rowOff>133350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971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146050</xdr:rowOff>
    </xdr:from>
    <xdr:to>
      <xdr:col>78</xdr:col>
      <xdr:colOff>120650</xdr:colOff>
      <xdr:row>16</xdr:row>
      <xdr:rowOff>76200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86377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48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6350</xdr:rowOff>
    </xdr:from>
    <xdr:to>
      <xdr:col>73</xdr:col>
      <xdr:colOff>180975</xdr:colOff>
      <xdr:row>17</xdr:row>
      <xdr:rowOff>133350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9210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88900</xdr:rowOff>
    </xdr:from>
    <xdr:to>
      <xdr:col>74</xdr:col>
      <xdr:colOff>31750</xdr:colOff>
      <xdr:row>17</xdr:row>
      <xdr:rowOff>19050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29227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158750</xdr:rowOff>
    </xdr:from>
    <xdr:to>
      <xdr:col>69</xdr:col>
      <xdr:colOff>92075</xdr:colOff>
      <xdr:row>17</xdr:row>
      <xdr:rowOff>6350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7305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63500</xdr:rowOff>
    </xdr:from>
    <xdr:to>
      <xdr:col>69</xdr:col>
      <xdr:colOff>142875</xdr:colOff>
      <xdr:row>16</xdr:row>
      <xdr:rowOff>165100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3827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xdr:rowOff>
    </xdr:from>
    <xdr:to>
      <xdr:col>65</xdr:col>
      <xdr:colOff>53975</xdr:colOff>
      <xdr:row>16</xdr:row>
      <xdr:rowOff>114300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99077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88900</xdr:rowOff>
    </xdr:from>
    <xdr:to>
      <xdr:col>82</xdr:col>
      <xdr:colOff>158750</xdr:colOff>
      <xdr:row>17</xdr:row>
      <xdr:rowOff>19050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60977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6350</xdr:rowOff>
    </xdr:from>
    <xdr:to>
      <xdr:col>78</xdr:col>
      <xdr:colOff>120650</xdr:colOff>
      <xdr:row>17</xdr:row>
      <xdr:rowOff>107950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92727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00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82550</xdr:rowOff>
    </xdr:from>
    <xdr:to>
      <xdr:col>74</xdr:col>
      <xdr:colOff>31750</xdr:colOff>
      <xdr:row>18</xdr:row>
      <xdr:rowOff>12700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08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127000</xdr:rowOff>
    </xdr:from>
    <xdr:to>
      <xdr:col>69</xdr:col>
      <xdr:colOff>142875</xdr:colOff>
      <xdr:row>17</xdr:row>
      <xdr:rowOff>57150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8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41927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107950</xdr:rowOff>
    </xdr:from>
    <xdr:to>
      <xdr:col>65</xdr:col>
      <xdr:colOff>53975</xdr:colOff>
      <xdr:row>16</xdr:row>
      <xdr:rowOff>38100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48277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ポイント下降したものの、類似団体平均との差は前年度の</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ポイントを上回る</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ポイントとなり、類似団体内順位も最下位となった。特に児童福祉費、社会福祉費に係る決算額の比率が高くなっており、主に障害児通所支援事業や認定保育園運営費等の増加が考えられる。それらに加えて、生活保護費も増えてきており、社会保障費全体の増加が見込まれるため適正化に向けた精査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135165</xdr:rowOff>
    </xdr:from>
    <xdr:to>
      <xdr:col>24</xdr:col>
      <xdr:colOff>25400</xdr:colOff>
      <xdr:row>60</xdr:row>
      <xdr:rowOff>94343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222015"/>
          <a:ext cx="0" cy="115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66420</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35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94343</xdr:rowOff>
    </xdr:from>
    <xdr:to>
      <xdr:col>24</xdr:col>
      <xdr:colOff>114300</xdr:colOff>
      <xdr:row>60</xdr:row>
      <xdr:rowOff>94343</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38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50092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96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135165</xdr:rowOff>
    </xdr:from>
    <xdr:to>
      <xdr:col>24</xdr:col>
      <xdr:colOff>114300</xdr:colOff>
      <xdr:row>53</xdr:row>
      <xdr:rowOff>135165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22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94343</xdr:rowOff>
    </xdr:from>
    <xdr:to>
      <xdr:col>24</xdr:col>
      <xdr:colOff>25400</xdr:colOff>
      <xdr:row>60</xdr:row>
      <xdr:rowOff>110672</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103813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149877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110672</xdr:rowOff>
    </xdr:from>
    <xdr:to>
      <xdr:col>19</xdr:col>
      <xdr:colOff>187325</xdr:colOff>
      <xdr:row>62</xdr:row>
      <xdr:rowOff>12700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10397672"/>
          <a:ext cx="8890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159657</xdr:rowOff>
    </xdr:from>
    <xdr:to>
      <xdr:col>15</xdr:col>
      <xdr:colOff>98425</xdr:colOff>
      <xdr:row>62</xdr:row>
      <xdr:rowOff>12700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10446657"/>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2722</xdr:rowOff>
    </xdr:from>
    <xdr:to>
      <xdr:col>15</xdr:col>
      <xdr:colOff>149225</xdr:colOff>
      <xdr:row>57</xdr:row>
      <xdr:rowOff>104322</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114499</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78015</xdr:rowOff>
    </xdr:from>
    <xdr:to>
      <xdr:col>11</xdr:col>
      <xdr:colOff>9525</xdr:colOff>
      <xdr:row>60</xdr:row>
      <xdr:rowOff>159657</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10022115"/>
          <a:ext cx="889000" cy="42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108857</xdr:rowOff>
    </xdr:from>
    <xdr:to>
      <xdr:col>11</xdr:col>
      <xdr:colOff>60325</xdr:colOff>
      <xdr:row>57</xdr:row>
      <xdr:rowOff>39007</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49184</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43543</xdr:rowOff>
    </xdr:from>
    <xdr:to>
      <xdr:col>6</xdr:col>
      <xdr:colOff>171450</xdr:colOff>
      <xdr:row>56</xdr:row>
      <xdr:rowOff>145143</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155320</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43543</xdr:rowOff>
    </xdr:from>
    <xdr:to>
      <xdr:col>24</xdr:col>
      <xdr:colOff>76200</xdr:colOff>
      <xdr:row>60</xdr:row>
      <xdr:rowOff>145143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123570</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1023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59872</xdr:rowOff>
    </xdr:from>
    <xdr:to>
      <xdr:col>20</xdr:col>
      <xdr:colOff>38100</xdr:colOff>
      <xdr:row>60</xdr:row>
      <xdr:rowOff>161472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146249</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43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133350</xdr:rowOff>
    </xdr:from>
    <xdr:to>
      <xdr:col>15</xdr:col>
      <xdr:colOff>149225</xdr:colOff>
      <xdr:row>62</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62</xdr:row>
      <xdr:rowOff>48277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67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108857</xdr:rowOff>
    </xdr:from>
    <xdr:to>
      <xdr:col>11</xdr:col>
      <xdr:colOff>60325</xdr:colOff>
      <xdr:row>61</xdr:row>
      <xdr:rowOff>39007</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1039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23784</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48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27215</xdr:rowOff>
    </xdr:from>
    <xdr:to>
      <xdr:col>6</xdr:col>
      <xdr:colOff>171450</xdr:colOff>
      <xdr:row>58</xdr:row>
      <xdr:rowOff>128815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113592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ポイント下降し</a:t>
          </a:r>
          <a:r>
            <a:rPr kumimoji="1" lang="en-US" altLang="ja-JP" sz="1300">
              <a:latin typeface="ＭＳ Ｐゴシック" panose="020B0600070205080204" pitchFamily="50" charset="-128"/>
              <a:ea typeface="ＭＳ Ｐゴシック" panose="020B0600070205080204" pitchFamily="50" charset="-128"/>
            </a:rPr>
            <a:t>15.4</a:t>
          </a:r>
          <a:r>
            <a:rPr kumimoji="1" lang="ja-JP" altLang="en-US" sz="1300">
              <a:latin typeface="ＭＳ Ｐゴシック" panose="020B0600070205080204" pitchFamily="50" charset="-128"/>
              <a:ea typeface="ＭＳ Ｐゴシック" panose="020B0600070205080204" pitchFamily="50" charset="-128"/>
            </a:rPr>
            <a:t>％となったが、類似団体平均を</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ポイント、宮崎県平均を</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ポイント、全国平均を</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上回る結果となった。「その他」の中でも繰出金の国民健康保険事業特別会計、介護保険事業特別会計、後期高齢者医療特別会計に対するものが大きな比重を占めていることから、保険料等の適正化を図り、普通会計の負担軽減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26307</xdr:rowOff>
    </xdr:from>
    <xdr:to>
      <xdr:col>82</xdr:col>
      <xdr:colOff>107950</xdr:colOff>
      <xdr:row>61</xdr:row>
      <xdr:rowOff>102507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113157"/>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112684</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26307</xdr:rowOff>
    </xdr:from>
    <xdr:to>
      <xdr:col>82</xdr:col>
      <xdr:colOff>196850</xdr:colOff>
      <xdr:row>53</xdr:row>
      <xdr:rowOff>26307</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105228</xdr:rowOff>
    </xdr:from>
    <xdr:to>
      <xdr:col>82</xdr:col>
      <xdr:colOff>107950</xdr:colOff>
      <xdr:row>59</xdr:row>
      <xdr:rowOff>20865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10049328"/>
          <a:ext cx="8382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21970</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451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5443</xdr:rowOff>
    </xdr:from>
    <xdr:to>
      <xdr:col>82</xdr:col>
      <xdr:colOff>158750</xdr:colOff>
      <xdr:row>56</xdr:row>
      <xdr:rowOff>107043</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159657</xdr:rowOff>
    </xdr:from>
    <xdr:to>
      <xdr:col>78</xdr:col>
      <xdr:colOff>69850</xdr:colOff>
      <xdr:row>59</xdr:row>
      <xdr:rowOff>20865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101037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92528</xdr:rowOff>
    </xdr:from>
    <xdr:to>
      <xdr:col>78</xdr:col>
      <xdr:colOff>120650</xdr:colOff>
      <xdr:row>57</xdr:row>
      <xdr:rowOff>22678</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32855</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46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159657</xdr:rowOff>
    </xdr:from>
    <xdr:to>
      <xdr:col>73</xdr:col>
      <xdr:colOff>180975</xdr:colOff>
      <xdr:row>61</xdr:row>
      <xdr:rowOff>113393</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10103757"/>
          <a:ext cx="889000" cy="46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73478</xdr:rowOff>
    </xdr:from>
    <xdr:to>
      <xdr:col>74</xdr:col>
      <xdr:colOff>31750</xdr:colOff>
      <xdr:row>58</xdr:row>
      <xdr:rowOff>3628</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13805</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113393</xdr:rowOff>
    </xdr:from>
    <xdr:to>
      <xdr:col>69</xdr:col>
      <xdr:colOff>92075</xdr:colOff>
      <xdr:row>61</xdr:row>
      <xdr:rowOff>113393</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10571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68234</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149678</xdr:rowOff>
    </xdr:from>
    <xdr:to>
      <xdr:col>65</xdr:col>
      <xdr:colOff>53975</xdr:colOff>
      <xdr:row>58</xdr:row>
      <xdr:rowOff>79828</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90005</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54428</xdr:rowOff>
    </xdr:from>
    <xdr:to>
      <xdr:col>82</xdr:col>
      <xdr:colOff>158750</xdr:colOff>
      <xdr:row>58</xdr:row>
      <xdr:rowOff>156028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26505</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97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141515</xdr:rowOff>
    </xdr:from>
    <xdr:to>
      <xdr:col>78</xdr:col>
      <xdr:colOff>120650</xdr:colOff>
      <xdr:row>59</xdr:row>
      <xdr:rowOff>71665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56442</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1017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108857</xdr:rowOff>
    </xdr:from>
    <xdr:to>
      <xdr:col>74</xdr:col>
      <xdr:colOff>31750</xdr:colOff>
      <xdr:row>59</xdr:row>
      <xdr:rowOff>39007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23784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62593</xdr:rowOff>
    </xdr:from>
    <xdr:to>
      <xdr:col>69</xdr:col>
      <xdr:colOff>142875</xdr:colOff>
      <xdr:row>61</xdr:row>
      <xdr:rowOff>164193</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1052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148970</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60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62593</xdr:rowOff>
    </xdr:from>
    <xdr:to>
      <xdr:col>65</xdr:col>
      <xdr:colOff>53975</xdr:colOff>
      <xdr:row>61</xdr:row>
      <xdr:rowOff>164193</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1052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148970</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60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ポイント下降し、類似団体平均を</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ポイント、宮崎県平均を</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ポイント、全国平均を</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ポイント下回る</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solidFill>
                <a:srgbClr val="FF0000"/>
              </a:solidFill>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となり、類似団体内順位も昨年度に引き続き上位となった。今後も引き続き、更なる補助事業の見直しや整理合理化を推進することで、経常経費の削減や適正化に努める。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41</xdr:row>
      <xdr:rowOff>97282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745988"/>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8128</xdr:rowOff>
    </xdr:from>
    <xdr:to>
      <xdr:col>82</xdr:col>
      <xdr:colOff>107950</xdr:colOff>
      <xdr:row>34</xdr:row>
      <xdr:rowOff>17272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5671800" y="58374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73423</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417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101346</xdr:rowOff>
    </xdr:from>
    <xdr:to>
      <xdr:col>82</xdr:col>
      <xdr:colOff>158750</xdr:colOff>
      <xdr:row>38</xdr:row>
      <xdr:rowOff>31496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17272</xdr:rowOff>
    </xdr:from>
    <xdr:to>
      <xdr:col>78</xdr:col>
      <xdr:colOff>69850</xdr:colOff>
      <xdr:row>34</xdr:row>
      <xdr:rowOff>163576</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4782800" y="584657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156210</xdr:rowOff>
    </xdr:from>
    <xdr:to>
      <xdr:col>78</xdr:col>
      <xdr:colOff>120650</xdr:colOff>
      <xdr:row>38</xdr:row>
      <xdr:rowOff>86360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71137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53848</xdr:rowOff>
    </xdr:from>
    <xdr:to>
      <xdr:col>73</xdr:col>
      <xdr:colOff>180975</xdr:colOff>
      <xdr:row>34</xdr:row>
      <xdr:rowOff>163576</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893800" y="588314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37338</xdr:rowOff>
    </xdr:from>
    <xdr:to>
      <xdr:col>74</xdr:col>
      <xdr:colOff>31750</xdr:colOff>
      <xdr:row>37</xdr:row>
      <xdr:rowOff>138938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53848</xdr:rowOff>
    </xdr:from>
    <xdr:to>
      <xdr:col>69</xdr:col>
      <xdr:colOff>92075</xdr:colOff>
      <xdr:row>35</xdr:row>
      <xdr:rowOff>28702</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5883148"/>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46482</xdr:rowOff>
    </xdr:from>
    <xdr:to>
      <xdr:col>69</xdr:col>
      <xdr:colOff>142875</xdr:colOff>
      <xdr:row>37</xdr:row>
      <xdr:rowOff>148082</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132859</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128778</xdr:rowOff>
    </xdr:from>
    <xdr:to>
      <xdr:col>82</xdr:col>
      <xdr:colOff>158750</xdr:colOff>
      <xdr:row>34</xdr:row>
      <xdr:rowOff>58928</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578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37355</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137922</xdr:rowOff>
    </xdr:from>
    <xdr:to>
      <xdr:col>78</xdr:col>
      <xdr:colOff>120650</xdr:colOff>
      <xdr:row>34</xdr:row>
      <xdr:rowOff>68072</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57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78249</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556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112776</xdr:rowOff>
    </xdr:from>
    <xdr:to>
      <xdr:col>74</xdr:col>
      <xdr:colOff>31750</xdr:colOff>
      <xdr:row>35</xdr:row>
      <xdr:rowOff>42926</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53103</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3048</xdr:rowOff>
    </xdr:from>
    <xdr:to>
      <xdr:col>69</xdr:col>
      <xdr:colOff>142875</xdr:colOff>
      <xdr:row>34</xdr:row>
      <xdr:rowOff>104648</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58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114825</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560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89679</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ポイント低下し</a:t>
          </a:r>
          <a:r>
            <a:rPr kumimoji="1" lang="en-US" altLang="ja-JP" sz="1300">
              <a:latin typeface="ＭＳ Ｐゴシック" panose="020B0600070205080204" pitchFamily="50" charset="-128"/>
              <a:ea typeface="ＭＳ Ｐゴシック" panose="020B0600070205080204" pitchFamily="50" charset="-128"/>
            </a:rPr>
            <a:t>9.1</a:t>
          </a:r>
          <a:r>
            <a:rPr kumimoji="1" lang="ja-JP" altLang="en-US" sz="1300">
              <a:latin typeface="ＭＳ Ｐゴシック" panose="020B0600070205080204" pitchFamily="50" charset="-128"/>
              <a:ea typeface="ＭＳ Ｐゴシック" panose="020B0600070205080204" pitchFamily="50" charset="-128"/>
            </a:rPr>
            <a:t>％となった。類似団体平均より</a:t>
          </a:r>
          <a:r>
            <a:rPr kumimoji="1" lang="en-US" altLang="ja-JP" sz="1300">
              <a:latin typeface="ＭＳ Ｐゴシック" panose="020B0600070205080204" pitchFamily="50" charset="-128"/>
              <a:ea typeface="ＭＳ Ｐゴシック" panose="020B0600070205080204" pitchFamily="50" charset="-128"/>
            </a:rPr>
            <a:t>8.9</a:t>
          </a:r>
          <a:r>
            <a:rPr kumimoji="1" lang="ja-JP" altLang="en-US" sz="1300">
              <a:latin typeface="ＭＳ Ｐゴシック" panose="020B0600070205080204" pitchFamily="50" charset="-128"/>
              <a:ea typeface="ＭＳ Ｐゴシック" panose="020B0600070205080204" pitchFamily="50" charset="-128"/>
            </a:rPr>
            <a:t>ポイント、全国平均より</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ポイント、宮崎県平均より</a:t>
          </a:r>
          <a:r>
            <a:rPr kumimoji="1" lang="en-US" altLang="ja-JP" sz="1300">
              <a:latin typeface="ＭＳ Ｐゴシック" panose="020B0600070205080204" pitchFamily="50" charset="-128"/>
              <a:ea typeface="ＭＳ Ｐゴシック" panose="020B0600070205080204" pitchFamily="50" charset="-128"/>
            </a:rPr>
            <a:t>7.3</a:t>
          </a:r>
          <a:r>
            <a:rPr kumimoji="1" lang="ja-JP" altLang="en-US" sz="1300">
              <a:latin typeface="ＭＳ Ｐゴシック" panose="020B0600070205080204" pitchFamily="50" charset="-128"/>
              <a:ea typeface="ＭＳ Ｐゴシック" panose="020B0600070205080204" pitchFamily="50" charset="-128"/>
            </a:rPr>
            <a:t>ポイント下回っており、類似団体内順位では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位となっている。しかしながら新庁舎建設事業による償還が本格化することもあり、今後は比率の上昇も予想されるため、引き続き市債借入額の抑制等により、公債費の適正化に努める。</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159004</xdr:rowOff>
    </xdr:from>
    <xdr:to>
      <xdr:col>24</xdr:col>
      <xdr:colOff>25400</xdr:colOff>
      <xdr:row>81</xdr:row>
      <xdr:rowOff>115570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03404"/>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87647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97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115570</xdr:rowOff>
    </xdr:from>
    <xdr:to>
      <xdr:col>24</xdr:col>
      <xdr:colOff>114300</xdr:colOff>
      <xdr:row>81</xdr:row>
      <xdr:rowOff>115570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40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73931</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4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159004</xdr:rowOff>
    </xdr:from>
    <xdr:to>
      <xdr:col>24</xdr:col>
      <xdr:colOff>114300</xdr:colOff>
      <xdr:row>72</xdr:row>
      <xdr:rowOff>159004</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03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72</xdr:row>
      <xdr:rowOff>159004</xdr:rowOff>
    </xdr:from>
    <xdr:to>
      <xdr:col>24</xdr:col>
      <xdr:colOff>25400</xdr:colOff>
      <xdr:row>73</xdr:row>
      <xdr:rowOff>24130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987800" y="1250340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36847</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14986</xdr:rowOff>
    </xdr:from>
    <xdr:to>
      <xdr:col>19</xdr:col>
      <xdr:colOff>187325</xdr:colOff>
      <xdr:row>73</xdr:row>
      <xdr:rowOff>24130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3098800" y="125308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119635</xdr:rowOff>
    </xdr:from>
    <xdr:to>
      <xdr:col>20</xdr:col>
      <xdr:colOff>38100</xdr:colOff>
      <xdr:row>78</xdr:row>
      <xdr:rowOff>49785</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34562</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14986</xdr:rowOff>
    </xdr:from>
    <xdr:to>
      <xdr:col>15</xdr:col>
      <xdr:colOff>98425</xdr:colOff>
      <xdr:row>73</xdr:row>
      <xdr:rowOff>33274</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25308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137922</xdr:rowOff>
    </xdr:from>
    <xdr:to>
      <xdr:col>15</xdr:col>
      <xdr:colOff>149225</xdr:colOff>
      <xdr:row>78</xdr:row>
      <xdr:rowOff>68072</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52849</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33274</xdr:rowOff>
    </xdr:from>
    <xdr:to>
      <xdr:col>11</xdr:col>
      <xdr:colOff>9525</xdr:colOff>
      <xdr:row>73</xdr:row>
      <xdr:rowOff>42418</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25491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128778</xdr:rowOff>
    </xdr:from>
    <xdr:to>
      <xdr:col>11</xdr:col>
      <xdr:colOff>60325</xdr:colOff>
      <xdr:row>78</xdr:row>
      <xdr:rowOff>58928</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43705</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128778</xdr:rowOff>
    </xdr:from>
    <xdr:to>
      <xdr:col>6</xdr:col>
      <xdr:colOff>171450</xdr:colOff>
      <xdr:row>78</xdr:row>
      <xdr:rowOff>58928</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43705</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108204</xdr:rowOff>
    </xdr:from>
    <xdr:to>
      <xdr:col>24</xdr:col>
      <xdr:colOff>76200</xdr:colOff>
      <xdr:row>73</xdr:row>
      <xdr:rowOff>38354</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245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16781</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23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72</xdr:row>
      <xdr:rowOff>144780</xdr:rowOff>
    </xdr:from>
    <xdr:to>
      <xdr:col>20</xdr:col>
      <xdr:colOff>38100</xdr:colOff>
      <xdr:row>73</xdr:row>
      <xdr:rowOff>74930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248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85107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225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72</xdr:row>
      <xdr:rowOff>135636</xdr:rowOff>
    </xdr:from>
    <xdr:to>
      <xdr:col>15</xdr:col>
      <xdr:colOff>149225</xdr:colOff>
      <xdr:row>73</xdr:row>
      <xdr:rowOff>65786</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248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75963</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224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72</xdr:row>
      <xdr:rowOff>153924</xdr:rowOff>
    </xdr:from>
    <xdr:to>
      <xdr:col>11</xdr:col>
      <xdr:colOff>60325</xdr:colOff>
      <xdr:row>73</xdr:row>
      <xdr:rowOff>84074</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249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94251</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226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72</xdr:row>
      <xdr:rowOff>163068</xdr:rowOff>
    </xdr:from>
    <xdr:to>
      <xdr:col>6</xdr:col>
      <xdr:colOff>171450</xdr:colOff>
      <xdr:row>73</xdr:row>
      <xdr:rowOff>93218</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250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71</xdr:row>
      <xdr:rowOff>103395</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227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ヵ年連続の改善がみられるものの、類似団体平均を</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ポイント、宮崎県平均を</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ポイント、全国平均を</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上回る結果となった。これは、人件費・扶助費・その他の値が高いことが主な要因であるが、人件費は消防業務の直営等により、また扶助費と繰出金については少子高齢化に伴う社会保障関連経費の増等によるものと考えられるため、今後も定員管理の適正化や効率的な事業実施に努める。</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161290</xdr:rowOff>
    </xdr:from>
    <xdr:to>
      <xdr:col>82</xdr:col>
      <xdr:colOff>107950</xdr:colOff>
      <xdr:row>78</xdr:row>
      <xdr:rowOff>145287</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677140"/>
          <a:ext cx="0" cy="841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117364</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49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78</xdr:row>
      <xdr:rowOff>145287</xdr:rowOff>
    </xdr:from>
    <xdr:to>
      <xdr:col>82</xdr:col>
      <xdr:colOff>196850</xdr:colOff>
      <xdr:row>78</xdr:row>
      <xdr:rowOff>145287</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518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76217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161290</xdr:rowOff>
    </xdr:from>
    <xdr:to>
      <xdr:col>82</xdr:col>
      <xdr:colOff>196850</xdr:colOff>
      <xdr:row>73</xdr:row>
      <xdr:rowOff>161290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138430</xdr:rowOff>
    </xdr:from>
    <xdr:to>
      <xdr:col>82</xdr:col>
      <xdr:colOff>107950</xdr:colOff>
      <xdr:row>78</xdr:row>
      <xdr:rowOff>108713</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5671800" y="13340080"/>
          <a:ext cx="8382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104157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2791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108713</xdr:rowOff>
    </xdr:from>
    <xdr:to>
      <xdr:col>78</xdr:col>
      <xdr:colOff>69850</xdr:colOff>
      <xdr:row>79</xdr:row>
      <xdr:rowOff>124713</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481813"/>
          <a:ext cx="889000" cy="18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85344</xdr:rowOff>
    </xdr:from>
    <xdr:to>
      <xdr:col>78</xdr:col>
      <xdr:colOff>120650</xdr:colOff>
      <xdr:row>77</xdr:row>
      <xdr:rowOff>15494</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25671</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884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124713</xdr:rowOff>
    </xdr:from>
    <xdr:to>
      <xdr:col>73</xdr:col>
      <xdr:colOff>180975</xdr:colOff>
      <xdr:row>80</xdr:row>
      <xdr:rowOff>21844</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893800" y="13669263"/>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126492</xdr:rowOff>
    </xdr:from>
    <xdr:to>
      <xdr:col>74</xdr:col>
      <xdr:colOff>31750</xdr:colOff>
      <xdr:row>77</xdr:row>
      <xdr:rowOff>56642</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66819</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159004</xdr:rowOff>
    </xdr:from>
    <xdr:to>
      <xdr:col>69</xdr:col>
      <xdr:colOff>92075</xdr:colOff>
      <xdr:row>80</xdr:row>
      <xdr:rowOff>21844</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532104"/>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99061</xdr:rowOff>
    </xdr:from>
    <xdr:to>
      <xdr:col>69</xdr:col>
      <xdr:colOff>142875</xdr:colOff>
      <xdr:row>77</xdr:row>
      <xdr:rowOff>29211</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39387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35052</xdr:rowOff>
    </xdr:from>
    <xdr:to>
      <xdr:col>65</xdr:col>
      <xdr:colOff>53975</xdr:colOff>
      <xdr:row>76</xdr:row>
      <xdr:rowOff>136652</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146829</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87630</xdr:rowOff>
    </xdr:from>
    <xdr:to>
      <xdr:col>82</xdr:col>
      <xdr:colOff>158750</xdr:colOff>
      <xdr:row>78</xdr:row>
      <xdr:rowOff>17780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59707</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57913</xdr:rowOff>
    </xdr:from>
    <xdr:to>
      <xdr:col>78</xdr:col>
      <xdr:colOff>120650</xdr:colOff>
      <xdr:row>78</xdr:row>
      <xdr:rowOff>159513</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144290</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517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73913</xdr:rowOff>
    </xdr:from>
    <xdr:to>
      <xdr:col>74</xdr:col>
      <xdr:colOff>31750</xdr:colOff>
      <xdr:row>80</xdr:row>
      <xdr:rowOff>4063</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160290</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70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142494</xdr:rowOff>
    </xdr:from>
    <xdr:to>
      <xdr:col>69</xdr:col>
      <xdr:colOff>142875</xdr:colOff>
      <xdr:row>80</xdr:row>
      <xdr:rowOff>72644</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6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57421</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77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108204</xdr:rowOff>
    </xdr:from>
    <xdr:to>
      <xdr:col>65</xdr:col>
      <xdr:colOff>53975</xdr:colOff>
      <xdr:row>79</xdr:row>
      <xdr:rowOff>38354</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23131</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宮崎県西都市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6065</xdr:rowOff>
    </xdr:from>
    <xdr:to>
      <xdr:col>29</xdr:col>
      <xdr:colOff>127000</xdr:colOff>
      <xdr:row>19</xdr:row>
      <xdr:rowOff>89831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39640"/>
          <a:ext cx="0" cy="1455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61908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6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89831</xdr:rowOff>
    </xdr:from>
    <xdr:to>
      <xdr:col>30</xdr:col>
      <xdr:colOff>25400</xdr:colOff>
      <xdr:row>19</xdr:row>
      <xdr:rowOff>89831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950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92442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8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6065</xdr:rowOff>
    </xdr:from>
    <xdr:to>
      <xdr:col>30</xdr:col>
      <xdr:colOff>25400</xdr:colOff>
      <xdr:row>11</xdr:row>
      <xdr:rowOff>6065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396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24565</xdr:rowOff>
    </xdr:from>
    <xdr:to>
      <xdr:col>29</xdr:col>
      <xdr:colOff>127000</xdr:colOff>
      <xdr:row>16</xdr:row>
      <xdr:rowOff>80572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815390"/>
          <a:ext cx="647700" cy="56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9343</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00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31079</xdr:rowOff>
    </xdr:from>
    <xdr:to>
      <xdr:col>29</xdr:col>
      <xdr:colOff>177800</xdr:colOff>
      <xdr:row>16</xdr:row>
      <xdr:rowOff>132679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219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80572</xdr:rowOff>
    </xdr:from>
    <xdr:to>
      <xdr:col>26</xdr:col>
      <xdr:colOff>50800</xdr:colOff>
      <xdr:row>16</xdr:row>
      <xdr:rowOff>109082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871397"/>
          <a:ext cx="698500" cy="285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66495</xdr:rowOff>
    </xdr:from>
    <xdr:to>
      <xdr:col>26</xdr:col>
      <xdr:colOff>101600</xdr:colOff>
      <xdr:row>16</xdr:row>
      <xdr:rowOff>168095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57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152872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43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109082</xdr:rowOff>
    </xdr:from>
    <xdr:to>
      <xdr:col>22</xdr:col>
      <xdr:colOff>114300</xdr:colOff>
      <xdr:row>16</xdr:row>
      <xdr:rowOff>141233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899907"/>
          <a:ext cx="698500" cy="32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93013</xdr:rowOff>
    </xdr:from>
    <xdr:to>
      <xdr:col>22</xdr:col>
      <xdr:colOff>165100</xdr:colOff>
      <xdr:row>17</xdr:row>
      <xdr:rowOff>23163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83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7940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70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141233</xdr:rowOff>
    </xdr:from>
    <xdr:to>
      <xdr:col>18</xdr:col>
      <xdr:colOff>177800</xdr:colOff>
      <xdr:row>17</xdr:row>
      <xdr:rowOff>38608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932058"/>
          <a:ext cx="698500" cy="68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155160</xdr:rowOff>
    </xdr:from>
    <xdr:to>
      <xdr:col>19</xdr:col>
      <xdr:colOff>38100</xdr:colOff>
      <xdr:row>17</xdr:row>
      <xdr:rowOff>85310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45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70087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3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6896</xdr:rowOff>
    </xdr:from>
    <xdr:to>
      <xdr:col>15</xdr:col>
      <xdr:colOff>101600</xdr:colOff>
      <xdr:row>17</xdr:row>
      <xdr:rowOff>108496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69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93273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5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145215</xdr:rowOff>
    </xdr:from>
    <xdr:to>
      <xdr:col>29</xdr:col>
      <xdr:colOff>177800</xdr:colOff>
      <xdr:row>16</xdr:row>
      <xdr:rowOff>75365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764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161742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60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29772</xdr:rowOff>
    </xdr:from>
    <xdr:to>
      <xdr:col>26</xdr:col>
      <xdr:colOff>101600</xdr:colOff>
      <xdr:row>16</xdr:row>
      <xdr:rowOff>131372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20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141549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589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58282</xdr:rowOff>
    </xdr:from>
    <xdr:to>
      <xdr:col>22</xdr:col>
      <xdr:colOff>165100</xdr:colOff>
      <xdr:row>16</xdr:row>
      <xdr:rowOff>159882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849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170059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617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90433</xdr:rowOff>
    </xdr:from>
    <xdr:to>
      <xdr:col>19</xdr:col>
      <xdr:colOff>38100</xdr:colOff>
      <xdr:row>17</xdr:row>
      <xdr:rowOff>20583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881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30760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650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159258</xdr:rowOff>
    </xdr:from>
    <xdr:to>
      <xdr:col>15</xdr:col>
      <xdr:colOff>101600</xdr:colOff>
      <xdr:row>17</xdr:row>
      <xdr:rowOff>89408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50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99585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1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317786</xdr:rowOff>
    </xdr:from>
    <xdr:to>
      <xdr:col>29</xdr:col>
      <xdr:colOff>127000</xdr:colOff>
      <xdr:row>38</xdr:row>
      <xdr:rowOff>70555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242336"/>
          <a:ext cx="0" cy="12958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42632</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10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70555</xdr:rowOff>
    </xdr:from>
    <xdr:to>
      <xdr:col>30</xdr:col>
      <xdr:colOff>25400</xdr:colOff>
      <xdr:row>38</xdr:row>
      <xdr:rowOff>70555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5381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61263</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85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317786</xdr:rowOff>
    </xdr:from>
    <xdr:to>
      <xdr:col>30</xdr:col>
      <xdr:colOff>25400</xdr:colOff>
      <xdr:row>33</xdr:row>
      <xdr:rowOff>317786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242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287420</xdr:rowOff>
    </xdr:from>
    <xdr:to>
      <xdr:col>29</xdr:col>
      <xdr:colOff>127000</xdr:colOff>
      <xdr:row>37</xdr:row>
      <xdr:rowOff>300183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412120"/>
          <a:ext cx="647700" cy="12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271854</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822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83877</xdr:rowOff>
    </xdr:from>
    <xdr:to>
      <xdr:col>29</xdr:col>
      <xdr:colOff>177800</xdr:colOff>
      <xdr:row>37</xdr:row>
      <xdr:rowOff>14027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371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261036</xdr:rowOff>
    </xdr:from>
    <xdr:to>
      <xdr:col>26</xdr:col>
      <xdr:colOff>50800</xdr:colOff>
      <xdr:row>37</xdr:row>
      <xdr:rowOff>300183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385736"/>
          <a:ext cx="698500" cy="39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113576</xdr:rowOff>
    </xdr:from>
    <xdr:to>
      <xdr:col>26</xdr:col>
      <xdr:colOff>101600</xdr:colOff>
      <xdr:row>37</xdr:row>
      <xdr:rowOff>43726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66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225353</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835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139135</xdr:rowOff>
    </xdr:from>
    <xdr:to>
      <xdr:col>22</xdr:col>
      <xdr:colOff>114300</xdr:colOff>
      <xdr:row>37</xdr:row>
      <xdr:rowOff>261036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263835"/>
          <a:ext cx="698500" cy="121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125920</xdr:rowOff>
    </xdr:from>
    <xdr:to>
      <xdr:col>22</xdr:col>
      <xdr:colOff>165100</xdr:colOff>
      <xdr:row>37</xdr:row>
      <xdr:rowOff>56070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79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237697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84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139135</xdr:rowOff>
    </xdr:from>
    <xdr:to>
      <xdr:col>18</xdr:col>
      <xdr:colOff>177800</xdr:colOff>
      <xdr:row>37</xdr:row>
      <xdr:rowOff>194266</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263835"/>
          <a:ext cx="698500" cy="55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123463</xdr:rowOff>
    </xdr:from>
    <xdr:to>
      <xdr:col>19</xdr:col>
      <xdr:colOff>38100</xdr:colOff>
      <xdr:row>37</xdr:row>
      <xdr:rowOff>53613</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767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235240</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84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123082</xdr:rowOff>
    </xdr:from>
    <xdr:to>
      <xdr:col>15</xdr:col>
      <xdr:colOff>101600</xdr:colOff>
      <xdr:row>37</xdr:row>
      <xdr:rowOff>53232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076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234859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84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236620</xdr:rowOff>
    </xdr:from>
    <xdr:to>
      <xdr:col>29</xdr:col>
      <xdr:colOff>177800</xdr:colOff>
      <xdr:row>37</xdr:row>
      <xdr:rowOff>338220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361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145197</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2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249383</xdr:rowOff>
    </xdr:from>
    <xdr:to>
      <xdr:col>26</xdr:col>
      <xdr:colOff>101600</xdr:colOff>
      <xdr:row>38</xdr:row>
      <xdr:rowOff>8083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374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335760</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460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210236</xdr:rowOff>
    </xdr:from>
    <xdr:to>
      <xdr:col>22</xdr:col>
      <xdr:colOff>165100</xdr:colOff>
      <xdr:row>37</xdr:row>
      <xdr:rowOff>311836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334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296613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421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88335</xdr:rowOff>
    </xdr:from>
    <xdr:to>
      <xdr:col>19</xdr:col>
      <xdr:colOff>38100</xdr:colOff>
      <xdr:row>37</xdr:row>
      <xdr:rowOff>189935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213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174712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299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143466</xdr:rowOff>
    </xdr:from>
    <xdr:to>
      <xdr:col>15</xdr:col>
      <xdr:colOff>101600</xdr:colOff>
      <xdr:row>37</xdr:row>
      <xdr:rowOff>245066</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268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229843</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35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宮崎県西都市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29,190
29,045
438.79
25,744,758
24,793,895
724,773
9,397,952
12,665,079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52848</xdr:rowOff>
    </xdr:from>
    <xdr:to>
      <xdr:col>24</xdr:col>
      <xdr:colOff>62865</xdr:colOff>
      <xdr:row>39</xdr:row>
      <xdr:rowOff>42447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96348"/>
          <a:ext cx="1270" cy="1532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46274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3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42447</xdr:rowOff>
    </xdr:from>
    <xdr:to>
      <xdr:col>24</xdr:col>
      <xdr:colOff>152400</xdr:colOff>
      <xdr:row>39</xdr:row>
      <xdr:rowOff>42447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28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170975</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71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52848</xdr:rowOff>
    </xdr:from>
    <xdr:to>
      <xdr:col>24</xdr:col>
      <xdr:colOff>152400</xdr:colOff>
      <xdr:row>30</xdr:row>
      <xdr:rowOff>52848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96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40945</xdr:rowOff>
    </xdr:from>
    <xdr:to>
      <xdr:col>24</xdr:col>
      <xdr:colOff>63500</xdr:colOff>
      <xdr:row>35</xdr:row>
      <xdr:rowOff>75382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041695"/>
          <a:ext cx="838200" cy="3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137654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38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159227</xdr:rowOff>
    </xdr:from>
    <xdr:to>
      <xdr:col>24</xdr:col>
      <xdr:colOff>114300</xdr:colOff>
      <xdr:row>36</xdr:row>
      <xdr:rowOff>89377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5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75382</xdr:rowOff>
    </xdr:from>
    <xdr:to>
      <xdr:col>19</xdr:col>
      <xdr:colOff>177800</xdr:colOff>
      <xdr:row>35</xdr:row>
      <xdr:rowOff>130932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076132"/>
          <a:ext cx="889000" cy="5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1215</xdr:rowOff>
    </xdr:from>
    <xdr:to>
      <xdr:col>20</xdr:col>
      <xdr:colOff>38100</xdr:colOff>
      <xdr:row>36</xdr:row>
      <xdr:rowOff>102815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7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93942</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6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96478</xdr:rowOff>
    </xdr:from>
    <xdr:to>
      <xdr:col>15</xdr:col>
      <xdr:colOff>50800</xdr:colOff>
      <xdr:row>35</xdr:row>
      <xdr:rowOff>130932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097228"/>
          <a:ext cx="889000" cy="3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122978</xdr:rowOff>
    </xdr:from>
    <xdr:to>
      <xdr:col>15</xdr:col>
      <xdr:colOff>101600</xdr:colOff>
      <xdr:row>37</xdr:row>
      <xdr:rowOff>53128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9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44255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38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96478</xdr:rowOff>
    </xdr:from>
    <xdr:to>
      <xdr:col>10</xdr:col>
      <xdr:colOff>114300</xdr:colOff>
      <xdr:row>36</xdr:row>
      <xdr:rowOff>63250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097228"/>
          <a:ext cx="889000" cy="13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8988</xdr:rowOff>
    </xdr:from>
    <xdr:to>
      <xdr:col>10</xdr:col>
      <xdr:colOff>165100</xdr:colOff>
      <xdr:row>37</xdr:row>
      <xdr:rowOff>110588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5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101715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4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25692</xdr:rowOff>
    </xdr:from>
    <xdr:to>
      <xdr:col>6</xdr:col>
      <xdr:colOff>38100</xdr:colOff>
      <xdr:row>37</xdr:row>
      <xdr:rowOff>127292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6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118419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6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161595</xdr:rowOff>
    </xdr:from>
    <xdr:to>
      <xdr:col>24</xdr:col>
      <xdr:colOff>114300</xdr:colOff>
      <xdr:row>35</xdr:row>
      <xdr:rowOff>91745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99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13022</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842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24582</xdr:rowOff>
    </xdr:from>
    <xdr:to>
      <xdr:col>20</xdr:col>
      <xdr:colOff>38100</xdr:colOff>
      <xdr:row>35</xdr:row>
      <xdr:rowOff>126182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2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142709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800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80132</xdr:rowOff>
    </xdr:from>
    <xdr:to>
      <xdr:col>15</xdr:col>
      <xdr:colOff>101600</xdr:colOff>
      <xdr:row>36</xdr:row>
      <xdr:rowOff>10282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8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26809</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85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45678</xdr:rowOff>
    </xdr:from>
    <xdr:to>
      <xdr:col>10</xdr:col>
      <xdr:colOff>165100</xdr:colOff>
      <xdr:row>35</xdr:row>
      <xdr:rowOff>147278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4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163805</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821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12450</xdr:rowOff>
    </xdr:from>
    <xdr:to>
      <xdr:col>6</xdr:col>
      <xdr:colOff>38100</xdr:colOff>
      <xdr:row>36</xdr:row>
      <xdr:rowOff>114050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8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130577</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95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55499</xdr:rowOff>
    </xdr:from>
    <xdr:to>
      <xdr:col>24</xdr:col>
      <xdr:colOff>62865</xdr:colOff>
      <xdr:row>59</xdr:row>
      <xdr:rowOff>24029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99449"/>
          <a:ext cx="1270" cy="1340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27856</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4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24029</xdr:rowOff>
    </xdr:from>
    <xdr:to>
      <xdr:col>24</xdr:col>
      <xdr:colOff>152400</xdr:colOff>
      <xdr:row>59</xdr:row>
      <xdr:rowOff>24029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39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2176</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74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55499</xdr:rowOff>
    </xdr:from>
    <xdr:to>
      <xdr:col>24</xdr:col>
      <xdr:colOff>152400</xdr:colOff>
      <xdr:row>51</xdr:row>
      <xdr:rowOff>55499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9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131026</xdr:rowOff>
    </xdr:from>
    <xdr:to>
      <xdr:col>24</xdr:col>
      <xdr:colOff>63500</xdr:colOff>
      <xdr:row>57</xdr:row>
      <xdr:rowOff>9969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560776"/>
          <a:ext cx="838200" cy="22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70908</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721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92481</xdr:rowOff>
    </xdr:from>
    <xdr:to>
      <xdr:col>24</xdr:col>
      <xdr:colOff>114300</xdr:colOff>
      <xdr:row>57</xdr:row>
      <xdr:rowOff>22631</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9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9969</xdr:rowOff>
    </xdr:from>
    <xdr:to>
      <xdr:col>19</xdr:col>
      <xdr:colOff>177800</xdr:colOff>
      <xdr:row>58</xdr:row>
      <xdr:rowOff>5105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782619"/>
          <a:ext cx="889000" cy="16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142469</xdr:rowOff>
    </xdr:from>
    <xdr:to>
      <xdr:col>20</xdr:col>
      <xdr:colOff>38100</xdr:colOff>
      <xdr:row>57</xdr:row>
      <xdr:rowOff>72619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4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63746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83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5105</xdr:rowOff>
    </xdr:from>
    <xdr:to>
      <xdr:col>15</xdr:col>
      <xdr:colOff>50800</xdr:colOff>
      <xdr:row>58</xdr:row>
      <xdr:rowOff>84024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949205"/>
          <a:ext cx="889000" cy="78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163411</xdr:rowOff>
    </xdr:from>
    <xdr:to>
      <xdr:col>15</xdr:col>
      <xdr:colOff>101600</xdr:colOff>
      <xdr:row>57</xdr:row>
      <xdr:rowOff>93561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6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110088</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53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84024</xdr:rowOff>
    </xdr:from>
    <xdr:to>
      <xdr:col>10</xdr:col>
      <xdr:colOff>114300</xdr:colOff>
      <xdr:row>58</xdr:row>
      <xdr:rowOff>104622</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28124"/>
          <a:ext cx="889000" cy="2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65329</xdr:rowOff>
    </xdr:from>
    <xdr:to>
      <xdr:col>10</xdr:col>
      <xdr:colOff>165100</xdr:colOff>
      <xdr:row>57</xdr:row>
      <xdr:rowOff>166929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37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12006</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1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167957</xdr:rowOff>
    </xdr:from>
    <xdr:to>
      <xdr:col>6</xdr:col>
      <xdr:colOff>38100</xdr:colOff>
      <xdr:row>58</xdr:row>
      <xdr:rowOff>98107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4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114634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71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80226</xdr:rowOff>
    </xdr:from>
    <xdr:to>
      <xdr:col>24</xdr:col>
      <xdr:colOff>114300</xdr:colOff>
      <xdr:row>56</xdr:row>
      <xdr:rowOff>10376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50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103103</xdr:rowOff>
    </xdr:from>
    <xdr:ext cx="599010"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361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130619</xdr:rowOff>
    </xdr:from>
    <xdr:to>
      <xdr:col>20</xdr:col>
      <xdr:colOff>38100</xdr:colOff>
      <xdr:row>57</xdr:row>
      <xdr:rowOff>60769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3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77296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50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125755</xdr:rowOff>
    </xdr:from>
    <xdr:to>
      <xdr:col>15</xdr:col>
      <xdr:colOff>101600</xdr:colOff>
      <xdr:row>58</xdr:row>
      <xdr:rowOff>55905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9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47032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9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33224</xdr:rowOff>
    </xdr:from>
    <xdr:to>
      <xdr:col>10</xdr:col>
      <xdr:colOff>165100</xdr:colOff>
      <xdr:row>58</xdr:row>
      <xdr:rowOff>134824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7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125951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7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53822</xdr:rowOff>
    </xdr:from>
    <xdr:to>
      <xdr:col>6</xdr:col>
      <xdr:colOff>38100</xdr:colOff>
      <xdr:row>58</xdr:row>
      <xdr:rowOff>155422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9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146549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9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54756</xdr:rowOff>
    </xdr:from>
    <xdr:to>
      <xdr:col>24</xdr:col>
      <xdr:colOff>62865</xdr:colOff>
      <xdr:row>79</xdr:row>
      <xdr:rowOff>18084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56256"/>
          <a:ext cx="1270" cy="1506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21911</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6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18084</xdr:rowOff>
    </xdr:from>
    <xdr:to>
      <xdr:col>24</xdr:col>
      <xdr:colOff>152400</xdr:colOff>
      <xdr:row>79</xdr:row>
      <xdr:rowOff>18084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2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1433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3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54756</xdr:rowOff>
    </xdr:from>
    <xdr:to>
      <xdr:col>24</xdr:col>
      <xdr:colOff>152400</xdr:colOff>
      <xdr:row>70</xdr:row>
      <xdr:rowOff>54756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56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44698</xdr:rowOff>
    </xdr:from>
    <xdr:to>
      <xdr:col>24</xdr:col>
      <xdr:colOff>63500</xdr:colOff>
      <xdr:row>78</xdr:row>
      <xdr:rowOff>54414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17798"/>
          <a:ext cx="8382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163098</xdr:rowOff>
    </xdr:from>
    <xdr:ext cx="534377"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93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140221</xdr:rowOff>
    </xdr:from>
    <xdr:to>
      <xdr:col>24</xdr:col>
      <xdr:colOff>114300</xdr:colOff>
      <xdr:row>78</xdr:row>
      <xdr:rowOff>70371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4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54414</xdr:rowOff>
    </xdr:from>
    <xdr:to>
      <xdr:col>19</xdr:col>
      <xdr:colOff>177800</xdr:colOff>
      <xdr:row>78</xdr:row>
      <xdr:rowOff>68835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27514"/>
          <a:ext cx="889000" cy="1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149631</xdr:rowOff>
    </xdr:from>
    <xdr:to>
      <xdr:col>20</xdr:col>
      <xdr:colOff>38100</xdr:colOff>
      <xdr:row>78</xdr:row>
      <xdr:rowOff>79781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5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96308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26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61728</xdr:rowOff>
    </xdr:from>
    <xdr:to>
      <xdr:col>15</xdr:col>
      <xdr:colOff>50800</xdr:colOff>
      <xdr:row>78</xdr:row>
      <xdr:rowOff>68835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34828"/>
          <a:ext cx="889000" cy="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44608</xdr:rowOff>
    </xdr:from>
    <xdr:to>
      <xdr:col>15</xdr:col>
      <xdr:colOff>101600</xdr:colOff>
      <xdr:row>78</xdr:row>
      <xdr:rowOff>146208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41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137335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51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58452</xdr:rowOff>
    </xdr:from>
    <xdr:to>
      <xdr:col>10</xdr:col>
      <xdr:colOff>114300</xdr:colOff>
      <xdr:row>78</xdr:row>
      <xdr:rowOff>61728</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31552"/>
          <a:ext cx="88900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22968</xdr:rowOff>
    </xdr:from>
    <xdr:to>
      <xdr:col>10</xdr:col>
      <xdr:colOff>165100</xdr:colOff>
      <xdr:row>78</xdr:row>
      <xdr:rowOff>124568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115695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48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5404</xdr:rowOff>
    </xdr:from>
    <xdr:to>
      <xdr:col>6</xdr:col>
      <xdr:colOff>38100</xdr:colOff>
      <xdr:row>78</xdr:row>
      <xdr:rowOff>107004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7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123531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53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165348</xdr:rowOff>
    </xdr:from>
    <xdr:to>
      <xdr:col>24</xdr:col>
      <xdr:colOff>114300</xdr:colOff>
      <xdr:row>78</xdr:row>
      <xdr:rowOff>95498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6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143775</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4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3614</xdr:rowOff>
    </xdr:from>
    <xdr:to>
      <xdr:col>20</xdr:col>
      <xdr:colOff>38100</xdr:colOff>
      <xdr:row>78</xdr:row>
      <xdr:rowOff>105214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7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96341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69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18035</xdr:rowOff>
    </xdr:from>
    <xdr:to>
      <xdr:col>15</xdr:col>
      <xdr:colOff>101600</xdr:colOff>
      <xdr:row>78</xdr:row>
      <xdr:rowOff>119635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9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136162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166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10928</xdr:rowOff>
    </xdr:from>
    <xdr:to>
      <xdr:col>10</xdr:col>
      <xdr:colOff>165100</xdr:colOff>
      <xdr:row>78</xdr:row>
      <xdr:rowOff>112528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8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129055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15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7652</xdr:rowOff>
    </xdr:from>
    <xdr:to>
      <xdr:col>6</xdr:col>
      <xdr:colOff>38100</xdr:colOff>
      <xdr:row>78</xdr:row>
      <xdr:rowOff>109252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8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100379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7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111777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114883</xdr:rowOff>
    </xdr:from>
    <xdr:to>
      <xdr:col>24</xdr:col>
      <xdr:colOff>62865</xdr:colOff>
      <xdr:row>98</xdr:row>
      <xdr:rowOff>157716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545383"/>
          <a:ext cx="1270" cy="1414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161543</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96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157716</xdr:rowOff>
    </xdr:from>
    <xdr:to>
      <xdr:col>24</xdr:col>
      <xdr:colOff>152400</xdr:colOff>
      <xdr:row>98</xdr:row>
      <xdr:rowOff>157716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95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61560</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320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114883</xdr:rowOff>
    </xdr:from>
    <xdr:to>
      <xdr:col>24</xdr:col>
      <xdr:colOff>152400</xdr:colOff>
      <xdr:row>90</xdr:row>
      <xdr:rowOff>114883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545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147016</xdr:rowOff>
    </xdr:from>
    <xdr:to>
      <xdr:col>24</xdr:col>
      <xdr:colOff>63500</xdr:colOff>
      <xdr:row>93</xdr:row>
      <xdr:rowOff>83279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5577516"/>
          <a:ext cx="838200" cy="45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124863</xdr:rowOff>
    </xdr:from>
    <xdr:ext cx="599010"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2411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146436</xdr:rowOff>
    </xdr:from>
    <xdr:to>
      <xdr:col>24</xdr:col>
      <xdr:colOff>114300</xdr:colOff>
      <xdr:row>95</xdr:row>
      <xdr:rowOff>76586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26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83279</xdr:rowOff>
    </xdr:from>
    <xdr:to>
      <xdr:col>19</xdr:col>
      <xdr:colOff>177800</xdr:colOff>
      <xdr:row>93</xdr:row>
      <xdr:rowOff>149430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028129"/>
          <a:ext cx="889000" cy="66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86142</xdr:rowOff>
    </xdr:from>
    <xdr:to>
      <xdr:col>20</xdr:col>
      <xdr:colOff>38100</xdr:colOff>
      <xdr:row>97</xdr:row>
      <xdr:rowOff>16292</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54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7419</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63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149430</xdr:rowOff>
    </xdr:from>
    <xdr:to>
      <xdr:col>15</xdr:col>
      <xdr:colOff>50800</xdr:colOff>
      <xdr:row>94</xdr:row>
      <xdr:rowOff>93094</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094280"/>
          <a:ext cx="889000" cy="115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124605</xdr:rowOff>
    </xdr:from>
    <xdr:to>
      <xdr:col>15</xdr:col>
      <xdr:colOff>101600</xdr:colOff>
      <xdr:row>97</xdr:row>
      <xdr:rowOff>54755</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5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45882</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67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93094</xdr:rowOff>
    </xdr:from>
    <xdr:to>
      <xdr:col>10</xdr:col>
      <xdr:colOff>114300</xdr:colOff>
      <xdr:row>96</xdr:row>
      <xdr:rowOff>41917</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209394"/>
          <a:ext cx="889000" cy="29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31665</xdr:rowOff>
    </xdr:from>
    <xdr:to>
      <xdr:col>10</xdr:col>
      <xdr:colOff>165100</xdr:colOff>
      <xdr:row>97</xdr:row>
      <xdr:rowOff>133265</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66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124392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75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60410</xdr:rowOff>
    </xdr:from>
    <xdr:to>
      <xdr:col>6</xdr:col>
      <xdr:colOff>38100</xdr:colOff>
      <xdr:row>97</xdr:row>
      <xdr:rowOff>162010</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69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153137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78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96216</xdr:rowOff>
    </xdr:from>
    <xdr:to>
      <xdr:col>24</xdr:col>
      <xdr:colOff>114300</xdr:colOff>
      <xdr:row>91</xdr:row>
      <xdr:rowOff>26366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552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17110</xdr:rowOff>
    </xdr:from>
    <xdr:ext cx="599010"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544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32479</xdr:rowOff>
    </xdr:from>
    <xdr:to>
      <xdr:col>20</xdr:col>
      <xdr:colOff>38100</xdr:colOff>
      <xdr:row>93</xdr:row>
      <xdr:rowOff>134079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597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150606</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497795" y="15752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98630</xdr:rowOff>
    </xdr:from>
    <xdr:to>
      <xdr:col>15</xdr:col>
      <xdr:colOff>101600</xdr:colOff>
      <xdr:row>94</xdr:row>
      <xdr:rowOff>28780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04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45307</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08795" y="15818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42294</xdr:rowOff>
    </xdr:from>
    <xdr:to>
      <xdr:col>10</xdr:col>
      <xdr:colOff>165100</xdr:colOff>
      <xdr:row>94</xdr:row>
      <xdr:rowOff>143894</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15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160421</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19795" y="15933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162567</xdr:rowOff>
    </xdr:from>
    <xdr:to>
      <xdr:col>6</xdr:col>
      <xdr:colOff>38100</xdr:colOff>
      <xdr:row>96</xdr:row>
      <xdr:rowOff>92717</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45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109244</xdr:rowOff>
    </xdr:from>
    <xdr:ext cx="599010"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30795" y="16225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44484</xdr:rowOff>
    </xdr:from>
    <xdr:to>
      <xdr:col>54</xdr:col>
      <xdr:colOff>189865</xdr:colOff>
      <xdr:row>39</xdr:row>
      <xdr:rowOff>7176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530884"/>
          <a:ext cx="1270" cy="116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11003</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9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7176</xdr:rowOff>
    </xdr:from>
    <xdr:to>
      <xdr:col>55</xdr:col>
      <xdr:colOff>88900</xdr:colOff>
      <xdr:row>39</xdr:row>
      <xdr:rowOff>7176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9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162611</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306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44484</xdr:rowOff>
    </xdr:from>
    <xdr:to>
      <xdr:col>55</xdr:col>
      <xdr:colOff>88900</xdr:colOff>
      <xdr:row>32</xdr:row>
      <xdr:rowOff>44484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53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31837</xdr:rowOff>
    </xdr:from>
    <xdr:to>
      <xdr:col>55</xdr:col>
      <xdr:colOff>0</xdr:colOff>
      <xdr:row>35</xdr:row>
      <xdr:rowOff>153983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5346787"/>
          <a:ext cx="838200" cy="80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150995</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151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1118</xdr:rowOff>
    </xdr:from>
    <xdr:to>
      <xdr:col>55</xdr:col>
      <xdr:colOff>50800</xdr:colOff>
      <xdr:row>36</xdr:row>
      <xdr:rowOff>102718</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17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31837</xdr:rowOff>
    </xdr:from>
    <xdr:to>
      <xdr:col>50</xdr:col>
      <xdr:colOff>114300</xdr:colOff>
      <xdr:row>37</xdr:row>
      <xdr:rowOff>49860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5346787"/>
          <a:ext cx="889000" cy="104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100037</xdr:rowOff>
    </xdr:from>
    <xdr:to>
      <xdr:col>50</xdr:col>
      <xdr:colOff>165100</xdr:colOff>
      <xdr:row>31</xdr:row>
      <xdr:rowOff>30187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524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46714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5018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49860</xdr:rowOff>
    </xdr:from>
    <xdr:to>
      <xdr:col>45</xdr:col>
      <xdr:colOff>177800</xdr:colOff>
      <xdr:row>37</xdr:row>
      <xdr:rowOff>163804</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393510"/>
          <a:ext cx="889000" cy="11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40418</xdr:rowOff>
    </xdr:from>
    <xdr:to>
      <xdr:col>46</xdr:col>
      <xdr:colOff>38100</xdr:colOff>
      <xdr:row>37</xdr:row>
      <xdr:rowOff>142018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384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133145</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47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169519</xdr:rowOff>
    </xdr:from>
    <xdr:to>
      <xdr:col>41</xdr:col>
      <xdr:colOff>50800</xdr:colOff>
      <xdr:row>37</xdr:row>
      <xdr:rowOff>163804</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341719"/>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115646</xdr:rowOff>
    </xdr:from>
    <xdr:to>
      <xdr:col>41</xdr:col>
      <xdr:colOff>101600</xdr:colOff>
      <xdr:row>38</xdr:row>
      <xdr:rowOff>45796</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59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36923</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55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121599</xdr:rowOff>
    </xdr:from>
    <xdr:to>
      <xdr:col>36</xdr:col>
      <xdr:colOff>165100</xdr:colOff>
      <xdr:row>38</xdr:row>
      <xdr:rowOff>51749</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465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42876</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55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103183</xdr:rowOff>
    </xdr:from>
    <xdr:to>
      <xdr:col>55</xdr:col>
      <xdr:colOff>50800</xdr:colOff>
      <xdr:row>36</xdr:row>
      <xdr:rowOff>33333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10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126060</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595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152487</xdr:rowOff>
    </xdr:from>
    <xdr:to>
      <xdr:col>50</xdr:col>
      <xdr:colOff>165100</xdr:colOff>
      <xdr:row>31</xdr:row>
      <xdr:rowOff>82637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529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73764</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5388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170510</xdr:rowOff>
    </xdr:from>
    <xdr:to>
      <xdr:col>46</xdr:col>
      <xdr:colOff>38100</xdr:colOff>
      <xdr:row>37</xdr:row>
      <xdr:rowOff>100660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34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117187</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11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113004</xdr:rowOff>
    </xdr:from>
    <xdr:to>
      <xdr:col>41</xdr:col>
      <xdr:colOff>101600</xdr:colOff>
      <xdr:row>38</xdr:row>
      <xdr:rowOff>43154</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5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59681</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2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118719</xdr:rowOff>
    </xdr:from>
    <xdr:to>
      <xdr:col>36</xdr:col>
      <xdr:colOff>165100</xdr:colOff>
      <xdr:row>37</xdr:row>
      <xdr:rowOff>48869</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29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65396</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066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74732</xdr:rowOff>
    </xdr:from>
    <xdr:to>
      <xdr:col>54</xdr:col>
      <xdr:colOff>189865</xdr:colOff>
      <xdr:row>57</xdr:row>
      <xdr:rowOff>115324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647232"/>
          <a:ext cx="1270" cy="124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119151</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989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115324</xdr:rowOff>
    </xdr:from>
    <xdr:to>
      <xdr:col>55</xdr:col>
      <xdr:colOff>88900</xdr:colOff>
      <xdr:row>57</xdr:row>
      <xdr:rowOff>115324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988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21409</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42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74732</xdr:rowOff>
    </xdr:from>
    <xdr:to>
      <xdr:col>55</xdr:col>
      <xdr:colOff>88900</xdr:colOff>
      <xdr:row>50</xdr:row>
      <xdr:rowOff>74732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64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67264</xdr:rowOff>
    </xdr:from>
    <xdr:to>
      <xdr:col>55</xdr:col>
      <xdr:colOff>0</xdr:colOff>
      <xdr:row>53</xdr:row>
      <xdr:rowOff>143883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8982664"/>
          <a:ext cx="838200" cy="24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121284</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379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142857</xdr:rowOff>
    </xdr:from>
    <xdr:to>
      <xdr:col>55</xdr:col>
      <xdr:colOff>50800</xdr:colOff>
      <xdr:row>55</xdr:row>
      <xdr:rowOff>73007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4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67264</xdr:rowOff>
    </xdr:from>
    <xdr:to>
      <xdr:col>50</xdr:col>
      <xdr:colOff>114300</xdr:colOff>
      <xdr:row>55</xdr:row>
      <xdr:rowOff>29637</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8982664"/>
          <a:ext cx="889000" cy="47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43005</xdr:rowOff>
    </xdr:from>
    <xdr:to>
      <xdr:col>50</xdr:col>
      <xdr:colOff>165100</xdr:colOff>
      <xdr:row>53</xdr:row>
      <xdr:rowOff>144605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12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135732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39795" y="922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29637</xdr:rowOff>
    </xdr:from>
    <xdr:to>
      <xdr:col>45</xdr:col>
      <xdr:colOff>177800</xdr:colOff>
      <xdr:row>55</xdr:row>
      <xdr:rowOff>142923</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9459387"/>
          <a:ext cx="889000" cy="11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9035</xdr:rowOff>
    </xdr:from>
    <xdr:to>
      <xdr:col>46</xdr:col>
      <xdr:colOff>38100</xdr:colOff>
      <xdr:row>53</xdr:row>
      <xdr:rowOff>110635</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09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127162</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50795" y="8871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142923</xdr:rowOff>
    </xdr:from>
    <xdr:to>
      <xdr:col>41</xdr:col>
      <xdr:colOff>50800</xdr:colOff>
      <xdr:row>56</xdr:row>
      <xdr:rowOff>38468</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9572673"/>
          <a:ext cx="889000" cy="6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41092</xdr:rowOff>
    </xdr:from>
    <xdr:to>
      <xdr:col>41</xdr:col>
      <xdr:colOff>101600</xdr:colOff>
      <xdr:row>55</xdr:row>
      <xdr:rowOff>142692</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47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159219</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24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31430</xdr:rowOff>
    </xdr:from>
    <xdr:to>
      <xdr:col>36</xdr:col>
      <xdr:colOff>165100</xdr:colOff>
      <xdr:row>55</xdr:row>
      <xdr:rowOff>133030</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46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149557</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23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93083</xdr:rowOff>
    </xdr:from>
    <xdr:to>
      <xdr:col>55</xdr:col>
      <xdr:colOff>50800</xdr:colOff>
      <xdr:row>54</xdr:row>
      <xdr:rowOff>23233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17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115960</xdr:rowOff>
    </xdr:from>
    <xdr:ext cx="599010"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031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16464</xdr:rowOff>
    </xdr:from>
    <xdr:to>
      <xdr:col>50</xdr:col>
      <xdr:colOff>165100</xdr:colOff>
      <xdr:row>52</xdr:row>
      <xdr:rowOff>118064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89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50</xdr:row>
      <xdr:rowOff>134591</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39795" y="870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150287</xdr:rowOff>
    </xdr:from>
    <xdr:to>
      <xdr:col>46</xdr:col>
      <xdr:colOff>38100</xdr:colOff>
      <xdr:row>55</xdr:row>
      <xdr:rowOff>80437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40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71564</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50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92123</xdr:rowOff>
    </xdr:from>
    <xdr:to>
      <xdr:col>41</xdr:col>
      <xdr:colOff>101600</xdr:colOff>
      <xdr:row>56</xdr:row>
      <xdr:rowOff>22273</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52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13400</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61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159118</xdr:rowOff>
    </xdr:from>
    <xdr:to>
      <xdr:col>36</xdr:col>
      <xdr:colOff>165100</xdr:colOff>
      <xdr:row>56</xdr:row>
      <xdr:rowOff>89268</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58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80395</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6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164509</xdr:rowOff>
    </xdr:from>
    <xdr:to>
      <xdr:col>54</xdr:col>
      <xdr:colOff>189865</xdr:colOff>
      <xdr:row>79</xdr:row>
      <xdr:rowOff>89550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166009"/>
          <a:ext cx="1270" cy="1468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93377</xdr:rowOff>
    </xdr:from>
    <xdr:ext cx="378565"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637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89550</xdr:rowOff>
    </xdr:from>
    <xdr:to>
      <xdr:col>55</xdr:col>
      <xdr:colOff>88900</xdr:colOff>
      <xdr:row>79</xdr:row>
      <xdr:rowOff>89550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63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111186</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941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164509</xdr:rowOff>
    </xdr:from>
    <xdr:to>
      <xdr:col>55</xdr:col>
      <xdr:colOff>88900</xdr:colOff>
      <xdr:row>70</xdr:row>
      <xdr:rowOff>164509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166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108359</xdr:rowOff>
    </xdr:from>
    <xdr:to>
      <xdr:col>55</xdr:col>
      <xdr:colOff>0</xdr:colOff>
      <xdr:row>78</xdr:row>
      <xdr:rowOff>132494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3481459"/>
          <a:ext cx="838200" cy="2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116045</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146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93168</xdr:rowOff>
    </xdr:from>
    <xdr:to>
      <xdr:col>55</xdr:col>
      <xdr:colOff>50800</xdr:colOff>
      <xdr:row>78</xdr:row>
      <xdr:rowOff>23318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294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109764</xdr:rowOff>
    </xdr:from>
    <xdr:to>
      <xdr:col>50</xdr:col>
      <xdr:colOff>114300</xdr:colOff>
      <xdr:row>78</xdr:row>
      <xdr:rowOff>132494</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482864"/>
          <a:ext cx="889000" cy="2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50843</xdr:rowOff>
    </xdr:from>
    <xdr:to>
      <xdr:col>50</xdr:col>
      <xdr:colOff>165100</xdr:colOff>
      <xdr:row>75</xdr:row>
      <xdr:rowOff>152443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290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168970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268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107893</xdr:rowOff>
    </xdr:from>
    <xdr:to>
      <xdr:col>45</xdr:col>
      <xdr:colOff>177800</xdr:colOff>
      <xdr:row>78</xdr:row>
      <xdr:rowOff>109764</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3480993"/>
          <a:ext cx="889000" cy="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58453</xdr:rowOff>
    </xdr:from>
    <xdr:to>
      <xdr:col>46</xdr:col>
      <xdr:colOff>38100</xdr:colOff>
      <xdr:row>75</xdr:row>
      <xdr:rowOff>160052</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29172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5130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269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107893</xdr:rowOff>
    </xdr:from>
    <xdr:to>
      <xdr:col>41</xdr:col>
      <xdr:colOff>50800</xdr:colOff>
      <xdr:row>79</xdr:row>
      <xdr:rowOff>77226</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3480993"/>
          <a:ext cx="889000" cy="14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9086</xdr:rowOff>
    </xdr:from>
    <xdr:to>
      <xdr:col>41</xdr:col>
      <xdr:colOff>101600</xdr:colOff>
      <xdr:row>78</xdr:row>
      <xdr:rowOff>110686</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38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127213</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15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156696</xdr:rowOff>
    </xdr:from>
    <xdr:to>
      <xdr:col>36</xdr:col>
      <xdr:colOff>165100</xdr:colOff>
      <xdr:row>78</xdr:row>
      <xdr:rowOff>86846</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35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103373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13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57559</xdr:rowOff>
    </xdr:from>
    <xdr:to>
      <xdr:col>55</xdr:col>
      <xdr:colOff>50800</xdr:colOff>
      <xdr:row>78</xdr:row>
      <xdr:rowOff>159159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43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35986</xdr:rowOff>
    </xdr:from>
    <xdr:ext cx="534377"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40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81694</xdr:rowOff>
    </xdr:from>
    <xdr:to>
      <xdr:col>50</xdr:col>
      <xdr:colOff>165100</xdr:colOff>
      <xdr:row>79</xdr:row>
      <xdr:rowOff>11844</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45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2971</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2111" y="1354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58964</xdr:rowOff>
    </xdr:from>
    <xdr:to>
      <xdr:col>46</xdr:col>
      <xdr:colOff>38100</xdr:colOff>
      <xdr:row>78</xdr:row>
      <xdr:rowOff>160564</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43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151691</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352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57093</xdr:rowOff>
    </xdr:from>
    <xdr:to>
      <xdr:col>41</xdr:col>
      <xdr:colOff>101600</xdr:colOff>
      <xdr:row>78</xdr:row>
      <xdr:rowOff>158693</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43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149820</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352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26426</xdr:rowOff>
    </xdr:from>
    <xdr:to>
      <xdr:col>36</xdr:col>
      <xdr:colOff>165100</xdr:colOff>
      <xdr:row>79</xdr:row>
      <xdr:rowOff>128026</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57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119153</xdr:rowOff>
    </xdr:from>
    <xdr:ext cx="469744"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37428" y="1366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53355</xdr:rowOff>
    </xdr:from>
    <xdr:to>
      <xdr:col>54</xdr:col>
      <xdr:colOff>189865</xdr:colOff>
      <xdr:row>98</xdr:row>
      <xdr:rowOff>113488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483855"/>
          <a:ext cx="1270" cy="1431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117315</xdr:rowOff>
    </xdr:from>
    <xdr:ext cx="534377"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691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113488</xdr:rowOff>
    </xdr:from>
    <xdr:to>
      <xdr:col>55</xdr:col>
      <xdr:colOff>88900</xdr:colOff>
      <xdr:row>98</xdr:row>
      <xdr:rowOff>113488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691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xdr:rowOff>
    </xdr:from>
    <xdr:ext cx="599010"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259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53355</xdr:rowOff>
    </xdr:from>
    <xdr:to>
      <xdr:col>55</xdr:col>
      <xdr:colOff>88900</xdr:colOff>
      <xdr:row>90</xdr:row>
      <xdr:rowOff>53355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48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160382</xdr:rowOff>
    </xdr:from>
    <xdr:to>
      <xdr:col>55</xdr:col>
      <xdr:colOff>0</xdr:colOff>
      <xdr:row>93</xdr:row>
      <xdr:rowOff>78511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9639300" y="15762332"/>
          <a:ext cx="838200" cy="26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142341</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430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163914</xdr:rowOff>
    </xdr:from>
    <xdr:to>
      <xdr:col>55</xdr:col>
      <xdr:colOff>50800</xdr:colOff>
      <xdr:row>96</xdr:row>
      <xdr:rowOff>94064</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45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160382</xdr:rowOff>
    </xdr:from>
    <xdr:to>
      <xdr:col>50</xdr:col>
      <xdr:colOff>114300</xdr:colOff>
      <xdr:row>96</xdr:row>
      <xdr:rowOff>87917</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8750300" y="15762332"/>
          <a:ext cx="889000" cy="78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57973</xdr:rowOff>
    </xdr:from>
    <xdr:to>
      <xdr:col>50</xdr:col>
      <xdr:colOff>165100</xdr:colOff>
      <xdr:row>96</xdr:row>
      <xdr:rowOff>159573</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51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150700</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60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87917</xdr:rowOff>
    </xdr:from>
    <xdr:to>
      <xdr:col>45</xdr:col>
      <xdr:colOff>177800</xdr:colOff>
      <xdr:row>97</xdr:row>
      <xdr:rowOff>101709</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7861300" y="16547117"/>
          <a:ext cx="889000" cy="18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34537</xdr:rowOff>
    </xdr:from>
    <xdr:to>
      <xdr:col>46</xdr:col>
      <xdr:colOff>38100</xdr:colOff>
      <xdr:row>96</xdr:row>
      <xdr:rowOff>136137</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49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152664</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26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60517</xdr:rowOff>
    </xdr:from>
    <xdr:to>
      <xdr:col>41</xdr:col>
      <xdr:colOff>50800</xdr:colOff>
      <xdr:row>97</xdr:row>
      <xdr:rowOff>101709</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6972300" y="16691167"/>
          <a:ext cx="889000" cy="4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38706</xdr:rowOff>
    </xdr:from>
    <xdr:to>
      <xdr:col>41</xdr:col>
      <xdr:colOff>101600</xdr:colOff>
      <xdr:row>96</xdr:row>
      <xdr:rowOff>140306</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49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156833</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27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68142</xdr:rowOff>
    </xdr:from>
    <xdr:to>
      <xdr:col>36</xdr:col>
      <xdr:colOff>165100</xdr:colOff>
      <xdr:row>96</xdr:row>
      <xdr:rowOff>169742</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52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14819</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30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27711</xdr:rowOff>
    </xdr:from>
    <xdr:to>
      <xdr:col>55</xdr:col>
      <xdr:colOff>50800</xdr:colOff>
      <xdr:row>93</xdr:row>
      <xdr:rowOff>129311</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597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50588</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582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109582</xdr:rowOff>
    </xdr:from>
    <xdr:to>
      <xdr:col>50</xdr:col>
      <xdr:colOff>165100</xdr:colOff>
      <xdr:row>92</xdr:row>
      <xdr:rowOff>39732</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571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90</xdr:row>
      <xdr:rowOff>56259</xdr:rowOff>
    </xdr:from>
    <xdr:ext cx="599010"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39795" y="15486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37117</xdr:rowOff>
    </xdr:from>
    <xdr:to>
      <xdr:col>46</xdr:col>
      <xdr:colOff>38100</xdr:colOff>
      <xdr:row>96</xdr:row>
      <xdr:rowOff>138717</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49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129844</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658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50909</xdr:rowOff>
    </xdr:from>
    <xdr:to>
      <xdr:col>41</xdr:col>
      <xdr:colOff>101600</xdr:colOff>
      <xdr:row>97</xdr:row>
      <xdr:rowOff>152509</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68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143636</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677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9717</xdr:rowOff>
    </xdr:from>
    <xdr:to>
      <xdr:col>36</xdr:col>
      <xdr:colOff>165100</xdr:colOff>
      <xdr:row>97</xdr:row>
      <xdr:rowOff>111317</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64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102444</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733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41128</xdr:rowOff>
    </xdr:from>
    <xdr:to>
      <xdr:col>85</xdr:col>
      <xdr:colOff>126364</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184628"/>
          <a:ext cx="1269" cy="147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159255</xdr:rowOff>
    </xdr:from>
    <xdr:ext cx="534377"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495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41128</xdr:rowOff>
    </xdr:from>
    <xdr:to>
      <xdr:col>86</xdr:col>
      <xdr:colOff>25400</xdr:colOff>
      <xdr:row>30</xdr:row>
      <xdr:rowOff>41128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18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119492</xdr:rowOff>
    </xdr:from>
    <xdr:to>
      <xdr:col>85</xdr:col>
      <xdr:colOff>127000</xdr:colOff>
      <xdr:row>37</xdr:row>
      <xdr:rowOff>65496</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5481300" y="6291692"/>
          <a:ext cx="838200" cy="11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987</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344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22560</xdr:rowOff>
    </xdr:from>
    <xdr:to>
      <xdr:col>85</xdr:col>
      <xdr:colOff>177800</xdr:colOff>
      <xdr:row>37</xdr:row>
      <xdr:rowOff>124160</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36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101844</xdr:rowOff>
    </xdr:from>
    <xdr:to>
      <xdr:col>81</xdr:col>
      <xdr:colOff>50800</xdr:colOff>
      <xdr:row>37</xdr:row>
      <xdr:rowOff>65496</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4592300" y="5759694"/>
          <a:ext cx="889000" cy="64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33</xdr:row>
      <xdr:rowOff>52141</xdr:rowOff>
    </xdr:from>
    <xdr:to>
      <xdr:col>81</xdr:col>
      <xdr:colOff>101600</xdr:colOff>
      <xdr:row>33</xdr:row>
      <xdr:rowOff>153741</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5709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170268</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14111" y="548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101844</xdr:rowOff>
    </xdr:from>
    <xdr:to>
      <xdr:col>76</xdr:col>
      <xdr:colOff>114300</xdr:colOff>
      <xdr:row>35</xdr:row>
      <xdr:rowOff>5192</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3703300" y="5759694"/>
          <a:ext cx="889000" cy="24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31659</xdr:rowOff>
    </xdr:from>
    <xdr:to>
      <xdr:col>76</xdr:col>
      <xdr:colOff>165100</xdr:colOff>
      <xdr:row>34</xdr:row>
      <xdr:rowOff>133259</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5860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124386</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25111" y="595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5192</xdr:rowOff>
    </xdr:from>
    <xdr:to>
      <xdr:col>71</xdr:col>
      <xdr:colOff>177800</xdr:colOff>
      <xdr:row>37</xdr:row>
      <xdr:rowOff>154605</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flipV="1">
          <a:off x="12814300" y="6005942"/>
          <a:ext cx="889000" cy="49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109565</xdr:rowOff>
    </xdr:from>
    <xdr:to>
      <xdr:col>72</xdr:col>
      <xdr:colOff>38100</xdr:colOff>
      <xdr:row>38</xdr:row>
      <xdr:rowOff>39715</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45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30842</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428" y="6545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142987</xdr:rowOff>
    </xdr:from>
    <xdr:to>
      <xdr:col>67</xdr:col>
      <xdr:colOff>101600</xdr:colOff>
      <xdr:row>38</xdr:row>
      <xdr:rowOff>73137</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64264</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57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68692</xdr:rowOff>
    </xdr:from>
    <xdr:to>
      <xdr:col>85</xdr:col>
      <xdr:colOff>177800</xdr:colOff>
      <xdr:row>36</xdr:row>
      <xdr:rowOff>170292</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24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91569</xdr:rowOff>
    </xdr:from>
    <xdr:ext cx="469744"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092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14696</xdr:rowOff>
    </xdr:from>
    <xdr:to>
      <xdr:col>81</xdr:col>
      <xdr:colOff>101600</xdr:colOff>
      <xdr:row>37</xdr:row>
      <xdr:rowOff>116296</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35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107423</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246428" y="6451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51044</xdr:rowOff>
    </xdr:from>
    <xdr:to>
      <xdr:col>76</xdr:col>
      <xdr:colOff>165100</xdr:colOff>
      <xdr:row>33</xdr:row>
      <xdr:rowOff>152644</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570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169171</xdr:rowOff>
    </xdr:from>
    <xdr:ext cx="534377"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325111" y="548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125842</xdr:rowOff>
    </xdr:from>
    <xdr:to>
      <xdr:col>72</xdr:col>
      <xdr:colOff>38100</xdr:colOff>
      <xdr:row>35</xdr:row>
      <xdr:rowOff>55992</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595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72519</xdr:rowOff>
    </xdr:from>
    <xdr:ext cx="534377"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436111" y="573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103805</xdr:rowOff>
    </xdr:from>
    <xdr:to>
      <xdr:col>67</xdr:col>
      <xdr:colOff>101600</xdr:colOff>
      <xdr:row>38</xdr:row>
      <xdr:rowOff>33955</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44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50482</xdr:rowOff>
    </xdr:from>
    <xdr:ext cx="469744"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579428" y="6222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a:extLst>
            <a:ext uri="{FF2B5EF4-FFF2-40B4-BE49-F238E27FC236}">
              <a16:creationId xmlns:a16="http://schemas.microsoft.com/office/drawing/2014/main" id="{00000000-0008-0000-06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135382</xdr:rowOff>
    </xdr:from>
    <xdr:to>
      <xdr:col>85</xdr:col>
      <xdr:colOff>126364</xdr:colOff>
      <xdr:row>79</xdr:row>
      <xdr:rowOff>15506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6317595" y="12308332"/>
          <a:ext cx="1269" cy="1251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19333</xdr:rowOff>
    </xdr:from>
    <xdr:ext cx="534377" cy="259045"/>
    <xdr:sp macro="" textlink="">
      <xdr:nvSpPr>
        <xdr:cNvPr id="629" name="公債費最小値テキスト">
          <a:extLst>
            <a:ext uri="{FF2B5EF4-FFF2-40B4-BE49-F238E27FC236}">
              <a16:creationId xmlns:a16="http://schemas.microsoft.com/office/drawing/2014/main" id="{00000000-0008-0000-0600-000075020000}"/>
            </a:ext>
          </a:extLst>
        </xdr:cNvPr>
        <xdr:cNvSpPr txBox="1"/>
      </xdr:nvSpPr>
      <xdr:spPr>
        <a:xfrm>
          <a:off x="16370300" y="1356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15506</xdr:rowOff>
    </xdr:from>
    <xdr:to>
      <xdr:col>86</xdr:col>
      <xdr:colOff>25400</xdr:colOff>
      <xdr:row>79</xdr:row>
      <xdr:rowOff>15506</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3560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82059</xdr:rowOff>
    </xdr:from>
    <xdr:ext cx="599010" cy="259045"/>
    <xdr:sp macro="" textlink="">
      <xdr:nvSpPr>
        <xdr:cNvPr id="631" name="公債費最大値テキスト">
          <a:extLst>
            <a:ext uri="{FF2B5EF4-FFF2-40B4-BE49-F238E27FC236}">
              <a16:creationId xmlns:a16="http://schemas.microsoft.com/office/drawing/2014/main" id="{00000000-0008-0000-0600-000077020000}"/>
            </a:ext>
          </a:extLst>
        </xdr:cNvPr>
        <xdr:cNvSpPr txBox="1"/>
      </xdr:nvSpPr>
      <xdr:spPr>
        <a:xfrm>
          <a:off x="16370300" y="12083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135382</xdr:rowOff>
    </xdr:from>
    <xdr:to>
      <xdr:col>86</xdr:col>
      <xdr:colOff>25400</xdr:colOff>
      <xdr:row>71</xdr:row>
      <xdr:rowOff>135382</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230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15506</xdr:rowOff>
    </xdr:from>
    <xdr:to>
      <xdr:col>85</xdr:col>
      <xdr:colOff>127000</xdr:colOff>
      <xdr:row>79</xdr:row>
      <xdr:rowOff>32271</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5481300" y="13560056"/>
          <a:ext cx="838200" cy="1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32491</xdr:rowOff>
    </xdr:from>
    <xdr:ext cx="534377" cy="259045"/>
    <xdr:sp macro="" textlink="">
      <xdr:nvSpPr>
        <xdr:cNvPr id="634" name="公債費平均値テキスト">
          <a:extLst>
            <a:ext uri="{FF2B5EF4-FFF2-40B4-BE49-F238E27FC236}">
              <a16:creationId xmlns:a16="http://schemas.microsoft.com/office/drawing/2014/main" id="{00000000-0008-0000-0600-00007A020000}"/>
            </a:ext>
          </a:extLst>
        </xdr:cNvPr>
        <xdr:cNvSpPr txBox="1"/>
      </xdr:nvSpPr>
      <xdr:spPr>
        <a:xfrm>
          <a:off x="16370300" y="12891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9613</xdr:rowOff>
    </xdr:from>
    <xdr:to>
      <xdr:col>85</xdr:col>
      <xdr:colOff>177800</xdr:colOff>
      <xdr:row>76</xdr:row>
      <xdr:rowOff>111213</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6268700" y="13039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32271</xdr:rowOff>
    </xdr:from>
    <xdr:to>
      <xdr:col>81</xdr:col>
      <xdr:colOff>50800</xdr:colOff>
      <xdr:row>79</xdr:row>
      <xdr:rowOff>43256</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4592300" y="13576821"/>
          <a:ext cx="889000" cy="1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138392</xdr:rowOff>
    </xdr:from>
    <xdr:to>
      <xdr:col>81</xdr:col>
      <xdr:colOff>101600</xdr:colOff>
      <xdr:row>76</xdr:row>
      <xdr:rowOff>68542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5430500" y="1299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85069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277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39878</xdr:rowOff>
    </xdr:from>
    <xdr:to>
      <xdr:col>76</xdr:col>
      <xdr:colOff>114300</xdr:colOff>
      <xdr:row>79</xdr:row>
      <xdr:rowOff>43256</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3703300" y="13584428"/>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21552</xdr:rowOff>
    </xdr:from>
    <xdr:to>
      <xdr:col>76</xdr:col>
      <xdr:colOff>165100</xdr:colOff>
      <xdr:row>76</xdr:row>
      <xdr:rowOff>123152</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4541500" y="130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139679</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282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39319</xdr:rowOff>
    </xdr:from>
    <xdr:to>
      <xdr:col>71</xdr:col>
      <xdr:colOff>177800</xdr:colOff>
      <xdr:row>79</xdr:row>
      <xdr:rowOff>39878</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2814300" y="13583869"/>
          <a:ext cx="889000" cy="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34226</xdr:rowOff>
    </xdr:from>
    <xdr:to>
      <xdr:col>72</xdr:col>
      <xdr:colOff>38100</xdr:colOff>
      <xdr:row>76</xdr:row>
      <xdr:rowOff>135826</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3652500" y="13064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152354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83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27229</xdr:rowOff>
    </xdr:from>
    <xdr:to>
      <xdr:col>67</xdr:col>
      <xdr:colOff>101600</xdr:colOff>
      <xdr:row>76</xdr:row>
      <xdr:rowOff>128829</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2763500" y="1305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145356</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83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136156</xdr:rowOff>
    </xdr:from>
    <xdr:to>
      <xdr:col>85</xdr:col>
      <xdr:colOff>177800</xdr:colOff>
      <xdr:row>79</xdr:row>
      <xdr:rowOff>66306</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6268700" y="1350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51083</xdr:rowOff>
    </xdr:from>
    <xdr:ext cx="534377" cy="259045"/>
    <xdr:sp macro="" textlink="">
      <xdr:nvSpPr>
        <xdr:cNvPr id="653" name="公債費該当値テキスト">
          <a:extLst>
            <a:ext uri="{FF2B5EF4-FFF2-40B4-BE49-F238E27FC236}">
              <a16:creationId xmlns:a16="http://schemas.microsoft.com/office/drawing/2014/main" id="{00000000-0008-0000-0600-00008D020000}"/>
            </a:ext>
          </a:extLst>
        </xdr:cNvPr>
        <xdr:cNvSpPr txBox="1"/>
      </xdr:nvSpPr>
      <xdr:spPr>
        <a:xfrm>
          <a:off x="16370300" y="1342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152921</xdr:rowOff>
    </xdr:from>
    <xdr:to>
      <xdr:col>81</xdr:col>
      <xdr:colOff>101600</xdr:colOff>
      <xdr:row>79</xdr:row>
      <xdr:rowOff>83071</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5430500" y="1352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74198</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14111" y="1361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163906</xdr:rowOff>
    </xdr:from>
    <xdr:to>
      <xdr:col>76</xdr:col>
      <xdr:colOff>165100</xdr:colOff>
      <xdr:row>79</xdr:row>
      <xdr:rowOff>94056</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4541500" y="1353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85183</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4325111" y="1362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160528</xdr:rowOff>
    </xdr:from>
    <xdr:to>
      <xdr:col>72</xdr:col>
      <xdr:colOff>38100</xdr:colOff>
      <xdr:row>79</xdr:row>
      <xdr:rowOff>90678</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3652500" y="1353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81805</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3436111" y="1362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159969</xdr:rowOff>
    </xdr:from>
    <xdr:to>
      <xdr:col>67</xdr:col>
      <xdr:colOff>101600</xdr:colOff>
      <xdr:row>79</xdr:row>
      <xdr:rowOff>90119</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2763500" y="1353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81246</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547111" y="1362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a:extLst>
            <a:ext uri="{FF2B5EF4-FFF2-40B4-BE49-F238E27FC236}">
              <a16:creationId xmlns:a16="http://schemas.microsoft.com/office/drawing/2014/main" id="{00000000-0008-0000-06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136931</xdr:rowOff>
    </xdr:from>
    <xdr:to>
      <xdr:col>85</xdr:col>
      <xdr:colOff>126364</xdr:colOff>
      <xdr:row>98</xdr:row>
      <xdr:rowOff>95390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6317595" y="15567431"/>
          <a:ext cx="1269" cy="133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99217</xdr:rowOff>
    </xdr:from>
    <xdr:ext cx="469744" cy="259045"/>
    <xdr:sp macro="" textlink="">
      <xdr:nvSpPr>
        <xdr:cNvPr id="686" name="積立金最小値テキスト">
          <a:extLst>
            <a:ext uri="{FF2B5EF4-FFF2-40B4-BE49-F238E27FC236}">
              <a16:creationId xmlns:a16="http://schemas.microsoft.com/office/drawing/2014/main" id="{00000000-0008-0000-0600-0000AE020000}"/>
            </a:ext>
          </a:extLst>
        </xdr:cNvPr>
        <xdr:cNvSpPr txBox="1"/>
      </xdr:nvSpPr>
      <xdr:spPr>
        <a:xfrm>
          <a:off x="16370300" y="1690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95390</xdr:rowOff>
    </xdr:from>
    <xdr:to>
      <xdr:col>86</xdr:col>
      <xdr:colOff>25400</xdr:colOff>
      <xdr:row>98</xdr:row>
      <xdr:rowOff>95390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689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83608</xdr:rowOff>
    </xdr:from>
    <xdr:ext cx="599010" cy="259045"/>
    <xdr:sp macro="" textlink="">
      <xdr:nvSpPr>
        <xdr:cNvPr id="688" name="積立金最大値テキスト">
          <a:extLst>
            <a:ext uri="{FF2B5EF4-FFF2-40B4-BE49-F238E27FC236}">
              <a16:creationId xmlns:a16="http://schemas.microsoft.com/office/drawing/2014/main" id="{00000000-0008-0000-0600-0000B0020000}"/>
            </a:ext>
          </a:extLst>
        </xdr:cNvPr>
        <xdr:cNvSpPr txBox="1"/>
      </xdr:nvSpPr>
      <xdr:spPr>
        <a:xfrm>
          <a:off x="16370300" y="15342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136931</xdr:rowOff>
    </xdr:from>
    <xdr:to>
      <xdr:col>86</xdr:col>
      <xdr:colOff>25400</xdr:colOff>
      <xdr:row>90</xdr:row>
      <xdr:rowOff>136931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5567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136931</xdr:rowOff>
    </xdr:from>
    <xdr:to>
      <xdr:col>85</xdr:col>
      <xdr:colOff>127000</xdr:colOff>
      <xdr:row>92</xdr:row>
      <xdr:rowOff>86068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5481300" y="15567431"/>
          <a:ext cx="838200" cy="29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102849</xdr:rowOff>
    </xdr:from>
    <xdr:ext cx="534377" cy="259045"/>
    <xdr:sp macro="" textlink="">
      <xdr:nvSpPr>
        <xdr:cNvPr id="691" name="積立金平均値テキスト">
          <a:extLst>
            <a:ext uri="{FF2B5EF4-FFF2-40B4-BE49-F238E27FC236}">
              <a16:creationId xmlns:a16="http://schemas.microsoft.com/office/drawing/2014/main" id="{00000000-0008-0000-0600-0000B3020000}"/>
            </a:ext>
          </a:extLst>
        </xdr:cNvPr>
        <xdr:cNvSpPr txBox="1"/>
      </xdr:nvSpPr>
      <xdr:spPr>
        <a:xfrm>
          <a:off x="16370300" y="16390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124422</xdr:rowOff>
    </xdr:from>
    <xdr:to>
      <xdr:col>85</xdr:col>
      <xdr:colOff>177800</xdr:colOff>
      <xdr:row>96</xdr:row>
      <xdr:rowOff>54572</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6268700" y="1641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86068</xdr:rowOff>
    </xdr:from>
    <xdr:to>
      <xdr:col>81</xdr:col>
      <xdr:colOff>50800</xdr:colOff>
      <xdr:row>93</xdr:row>
      <xdr:rowOff>93244</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4592300" y="15859468"/>
          <a:ext cx="889000" cy="17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68542</xdr:rowOff>
    </xdr:from>
    <xdr:to>
      <xdr:col>81</xdr:col>
      <xdr:colOff>101600</xdr:colOff>
      <xdr:row>96</xdr:row>
      <xdr:rowOff>170142</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5430500" y="1652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161269</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62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93244</xdr:rowOff>
    </xdr:from>
    <xdr:to>
      <xdr:col>76</xdr:col>
      <xdr:colOff>114300</xdr:colOff>
      <xdr:row>96</xdr:row>
      <xdr:rowOff>28017</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3703300" y="16038094"/>
          <a:ext cx="889000" cy="44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154482</xdr:rowOff>
    </xdr:from>
    <xdr:to>
      <xdr:col>76</xdr:col>
      <xdr:colOff>165100</xdr:colOff>
      <xdr:row>96</xdr:row>
      <xdr:rowOff>84632</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4541500" y="1644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75759</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53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3187</xdr:rowOff>
    </xdr:from>
    <xdr:to>
      <xdr:col>71</xdr:col>
      <xdr:colOff>177800</xdr:colOff>
      <xdr:row>96</xdr:row>
      <xdr:rowOff>28017</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2814300" y="16462387"/>
          <a:ext cx="889000" cy="2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12979</xdr:rowOff>
    </xdr:from>
    <xdr:to>
      <xdr:col>72</xdr:col>
      <xdr:colOff>38100</xdr:colOff>
      <xdr:row>97</xdr:row>
      <xdr:rowOff>114579</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3652500" y="1664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105706</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73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27203</xdr:rowOff>
    </xdr:from>
    <xdr:to>
      <xdr:col>67</xdr:col>
      <xdr:colOff>101600</xdr:colOff>
      <xdr:row>97</xdr:row>
      <xdr:rowOff>128803</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2763500" y="166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119930</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75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86131</xdr:rowOff>
    </xdr:from>
    <xdr:to>
      <xdr:col>85</xdr:col>
      <xdr:colOff>177800</xdr:colOff>
      <xdr:row>91</xdr:row>
      <xdr:rowOff>16281</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6268700" y="1551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39158</xdr:rowOff>
    </xdr:from>
    <xdr:ext cx="599010" cy="259045"/>
    <xdr:sp macro="" textlink="">
      <xdr:nvSpPr>
        <xdr:cNvPr id="710" name="積立金該当値テキスト">
          <a:extLst>
            <a:ext uri="{FF2B5EF4-FFF2-40B4-BE49-F238E27FC236}">
              <a16:creationId xmlns:a16="http://schemas.microsoft.com/office/drawing/2014/main" id="{00000000-0008-0000-0600-0000C6020000}"/>
            </a:ext>
          </a:extLst>
        </xdr:cNvPr>
        <xdr:cNvSpPr txBox="1"/>
      </xdr:nvSpPr>
      <xdr:spPr>
        <a:xfrm>
          <a:off x="16370300" y="15469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35268</xdr:rowOff>
    </xdr:from>
    <xdr:to>
      <xdr:col>81</xdr:col>
      <xdr:colOff>101600</xdr:colOff>
      <xdr:row>92</xdr:row>
      <xdr:rowOff>136868</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5430500" y="1580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153395</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14111" y="1558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42444</xdr:rowOff>
    </xdr:from>
    <xdr:to>
      <xdr:col>76</xdr:col>
      <xdr:colOff>165100</xdr:colOff>
      <xdr:row>93</xdr:row>
      <xdr:rowOff>144044</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4541500" y="1598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160571</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4325111" y="1576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148667</xdr:rowOff>
    </xdr:from>
    <xdr:to>
      <xdr:col>72</xdr:col>
      <xdr:colOff>38100</xdr:colOff>
      <xdr:row>96</xdr:row>
      <xdr:rowOff>78817</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3652500" y="1643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95344</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3436111" y="1621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123837</xdr:rowOff>
    </xdr:from>
    <xdr:to>
      <xdr:col>67</xdr:col>
      <xdr:colOff>101600</xdr:colOff>
      <xdr:row>96</xdr:row>
      <xdr:rowOff>53987</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2763500" y="164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70514</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2547111" y="1618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16542</xdr:rowOff>
    </xdr:from>
    <xdr:to>
      <xdr:col>116</xdr:col>
      <xdr:colOff>62864</xdr:colOff>
      <xdr:row>38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331492"/>
          <a:ext cx="1269" cy="1209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134669</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10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16542</xdr:rowOff>
    </xdr:from>
    <xdr:to>
      <xdr:col>116</xdr:col>
      <xdr:colOff>152400</xdr:colOff>
      <xdr:row>31</xdr:row>
      <xdr:rowOff>16542</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33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79349</xdr:rowOff>
    </xdr:from>
    <xdr:to>
      <xdr:col>116</xdr:col>
      <xdr:colOff>63500</xdr:colOff>
      <xdr:row>34</xdr:row>
      <xdr:rowOff>128041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1323300" y="5908649"/>
          <a:ext cx="838200" cy="4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4291</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176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25864</xdr:rowOff>
    </xdr:from>
    <xdr:to>
      <xdr:col>116</xdr:col>
      <xdr:colOff>114300</xdr:colOff>
      <xdr:row>36</xdr:row>
      <xdr:rowOff>127464</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19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128041</xdr:rowOff>
    </xdr:from>
    <xdr:to>
      <xdr:col>111</xdr:col>
      <xdr:colOff>177800</xdr:colOff>
      <xdr:row>35</xdr:row>
      <xdr:rowOff>57690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0434300" y="5957341"/>
          <a:ext cx="889000" cy="10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9976</xdr:rowOff>
    </xdr:from>
    <xdr:to>
      <xdr:col>112</xdr:col>
      <xdr:colOff>38100</xdr:colOff>
      <xdr:row>36</xdr:row>
      <xdr:rowOff>111576</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182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102703</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274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57690</xdr:rowOff>
    </xdr:from>
    <xdr:to>
      <xdr:col>107</xdr:col>
      <xdr:colOff>50800</xdr:colOff>
      <xdr:row>37</xdr:row>
      <xdr:rowOff>57290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9545300" y="6058440"/>
          <a:ext cx="889000" cy="34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56267</xdr:rowOff>
    </xdr:from>
    <xdr:to>
      <xdr:col>107</xdr:col>
      <xdr:colOff>101600</xdr:colOff>
      <xdr:row>36</xdr:row>
      <xdr:rowOff>157867</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2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148994</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32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57290</xdr:rowOff>
    </xdr:from>
    <xdr:to>
      <xdr:col>102</xdr:col>
      <xdr:colOff>114300</xdr:colOff>
      <xdr:row>37</xdr:row>
      <xdr:rowOff>75006</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8656300" y="6400940"/>
          <a:ext cx="889000" cy="1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146964</xdr:rowOff>
    </xdr:from>
    <xdr:to>
      <xdr:col>102</xdr:col>
      <xdr:colOff>165100</xdr:colOff>
      <xdr:row>37</xdr:row>
      <xdr:rowOff>77114</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3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93641</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09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146793</xdr:rowOff>
    </xdr:from>
    <xdr:to>
      <xdr:col>98</xdr:col>
      <xdr:colOff>38100</xdr:colOff>
      <xdr:row>37</xdr:row>
      <xdr:rowOff>76943</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31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93470</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094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28549</xdr:rowOff>
    </xdr:from>
    <xdr:to>
      <xdr:col>116</xdr:col>
      <xdr:colOff>114300</xdr:colOff>
      <xdr:row>34</xdr:row>
      <xdr:rowOff>130149</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585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51426</xdr:rowOff>
    </xdr:from>
    <xdr:ext cx="534377"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570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77241</xdr:rowOff>
    </xdr:from>
    <xdr:to>
      <xdr:col>112</xdr:col>
      <xdr:colOff>38100</xdr:colOff>
      <xdr:row>35</xdr:row>
      <xdr:rowOff>7391</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590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33</xdr:row>
      <xdr:rowOff>23918</xdr:rowOff>
    </xdr:from>
    <xdr:ext cx="534377"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056111" y="568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6890</xdr:rowOff>
    </xdr:from>
    <xdr:to>
      <xdr:col>107</xdr:col>
      <xdr:colOff>101600</xdr:colOff>
      <xdr:row>35</xdr:row>
      <xdr:rowOff>108490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00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125017</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199428" y="578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6490</xdr:rowOff>
    </xdr:from>
    <xdr:to>
      <xdr:col>102</xdr:col>
      <xdr:colOff>165100</xdr:colOff>
      <xdr:row>37</xdr:row>
      <xdr:rowOff>108090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35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99217</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10428" y="644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24206</xdr:rowOff>
    </xdr:from>
    <xdr:to>
      <xdr:col>98</xdr:col>
      <xdr:colOff>38100</xdr:colOff>
      <xdr:row>37</xdr:row>
      <xdr:rowOff>125806</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3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116933</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21428" y="64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127081</xdr:rowOff>
    </xdr:from>
    <xdr:to>
      <xdr:col>116</xdr:col>
      <xdr:colOff>62864</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699581"/>
          <a:ext cx="1269" cy="138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73758</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47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127081</xdr:rowOff>
    </xdr:from>
    <xdr:to>
      <xdr:col>116</xdr:col>
      <xdr:colOff>152400</xdr:colOff>
      <xdr:row>50</xdr:row>
      <xdr:rowOff>127081</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699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16439</xdr:rowOff>
    </xdr:from>
    <xdr:to>
      <xdr:col>116</xdr:col>
      <xdr:colOff>63500</xdr:colOff>
      <xdr:row>54</xdr:row>
      <xdr:rowOff>31069</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1323300" y="9274739"/>
          <a:ext cx="8382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58183</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659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79756</xdr:rowOff>
    </xdr:from>
    <xdr:to>
      <xdr:col>116</xdr:col>
      <xdr:colOff>114300</xdr:colOff>
      <xdr:row>57</xdr:row>
      <xdr:rowOff>9906</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9680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84836</xdr:rowOff>
    </xdr:from>
    <xdr:to>
      <xdr:col>111</xdr:col>
      <xdr:colOff>177800</xdr:colOff>
      <xdr:row>54</xdr:row>
      <xdr:rowOff>16439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0434300" y="9171686"/>
          <a:ext cx="889000" cy="10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169184</xdr:rowOff>
    </xdr:from>
    <xdr:to>
      <xdr:col>112</xdr:col>
      <xdr:colOff>38100</xdr:colOff>
      <xdr:row>56</xdr:row>
      <xdr:rowOff>99334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59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90461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69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84836</xdr:rowOff>
    </xdr:from>
    <xdr:to>
      <xdr:col>107</xdr:col>
      <xdr:colOff>50800</xdr:colOff>
      <xdr:row>53</xdr:row>
      <xdr:rowOff>141254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9545300" y="9171686"/>
          <a:ext cx="889000" cy="5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23703</xdr:rowOff>
    </xdr:from>
    <xdr:to>
      <xdr:col>107</xdr:col>
      <xdr:colOff>101600</xdr:colOff>
      <xdr:row>56</xdr:row>
      <xdr:rowOff>125303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962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116430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717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105593</xdr:rowOff>
    </xdr:from>
    <xdr:to>
      <xdr:col>102</xdr:col>
      <xdr:colOff>114300</xdr:colOff>
      <xdr:row>53</xdr:row>
      <xdr:rowOff>141254</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656300" y="9192443"/>
          <a:ext cx="8890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30561</xdr:rowOff>
    </xdr:from>
    <xdr:to>
      <xdr:col>102</xdr:col>
      <xdr:colOff>165100</xdr:colOff>
      <xdr:row>56</xdr:row>
      <xdr:rowOff>132161</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963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123288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724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21600</xdr:rowOff>
    </xdr:from>
    <xdr:to>
      <xdr:col>98</xdr:col>
      <xdr:colOff>38100</xdr:colOff>
      <xdr:row>56</xdr:row>
      <xdr:rowOff>123200</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962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114327</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71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151719</xdr:rowOff>
    </xdr:from>
    <xdr:to>
      <xdr:col>116</xdr:col>
      <xdr:colOff>114300</xdr:colOff>
      <xdr:row>54</xdr:row>
      <xdr:rowOff>81869</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923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3146</xdr:rowOff>
    </xdr:from>
    <xdr:ext cx="469744"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9089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137089</xdr:rowOff>
    </xdr:from>
    <xdr:to>
      <xdr:col>112</xdr:col>
      <xdr:colOff>38100</xdr:colOff>
      <xdr:row>54</xdr:row>
      <xdr:rowOff>67239</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922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52</xdr:row>
      <xdr:rowOff>83766</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088428" y="8999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34036</xdr:rowOff>
    </xdr:from>
    <xdr:to>
      <xdr:col>107</xdr:col>
      <xdr:colOff>101600</xdr:colOff>
      <xdr:row>53</xdr:row>
      <xdr:rowOff>135636</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912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51</xdr:row>
      <xdr:rowOff>152163</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199428" y="889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90454</xdr:rowOff>
    </xdr:from>
    <xdr:to>
      <xdr:col>102</xdr:col>
      <xdr:colOff>165100</xdr:colOff>
      <xdr:row>54</xdr:row>
      <xdr:rowOff>20604</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917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52</xdr:row>
      <xdr:rowOff>37131</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10428" y="895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54793</xdr:rowOff>
    </xdr:from>
    <xdr:to>
      <xdr:col>98</xdr:col>
      <xdr:colOff>38100</xdr:colOff>
      <xdr:row>53</xdr:row>
      <xdr:rowOff>156393</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914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52</xdr:row>
      <xdr:rowOff>1470</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21428" y="891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116794</xdr:rowOff>
    </xdr:from>
    <xdr:to>
      <xdr:col>116</xdr:col>
      <xdr:colOff>62864</xdr:colOff>
      <xdr:row>78</xdr:row>
      <xdr:rowOff>52763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118294"/>
          <a:ext cx="1269" cy="1307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56590</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4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52763</xdr:rowOff>
    </xdr:from>
    <xdr:to>
      <xdr:col>116</xdr:col>
      <xdr:colOff>152400</xdr:colOff>
      <xdr:row>78</xdr:row>
      <xdr:rowOff>52763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42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63471</xdr:rowOff>
    </xdr:from>
    <xdr:ext cx="534377"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89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116794</xdr:rowOff>
    </xdr:from>
    <xdr:to>
      <xdr:col>116</xdr:col>
      <xdr:colOff>152400</xdr:colOff>
      <xdr:row>70</xdr:row>
      <xdr:rowOff>116794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118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96975</xdr:rowOff>
    </xdr:from>
    <xdr:to>
      <xdr:col>116</xdr:col>
      <xdr:colOff>63500</xdr:colOff>
      <xdr:row>73</xdr:row>
      <xdr:rowOff>150787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1323300" y="12612825"/>
          <a:ext cx="838200" cy="5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108315</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795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129888</xdr:rowOff>
    </xdr:from>
    <xdr:to>
      <xdr:col>116</xdr:col>
      <xdr:colOff>114300</xdr:colOff>
      <xdr:row>75</xdr:row>
      <xdr:rowOff>60038</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281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150787</xdr:rowOff>
    </xdr:from>
    <xdr:to>
      <xdr:col>111</xdr:col>
      <xdr:colOff>177800</xdr:colOff>
      <xdr:row>74</xdr:row>
      <xdr:rowOff>21103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0434300" y="12666637"/>
          <a:ext cx="889000" cy="4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110457</xdr:rowOff>
    </xdr:from>
    <xdr:to>
      <xdr:col>112</xdr:col>
      <xdr:colOff>38100</xdr:colOff>
      <xdr:row>75</xdr:row>
      <xdr:rowOff>40607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279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31734</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289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46020</xdr:rowOff>
    </xdr:from>
    <xdr:to>
      <xdr:col>107</xdr:col>
      <xdr:colOff>50800</xdr:colOff>
      <xdr:row>74</xdr:row>
      <xdr:rowOff>21103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9545300" y="12390420"/>
          <a:ext cx="889000" cy="31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156108</xdr:rowOff>
    </xdr:from>
    <xdr:to>
      <xdr:col>107</xdr:col>
      <xdr:colOff>101600</xdr:colOff>
      <xdr:row>74</xdr:row>
      <xdr:rowOff>86258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2671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77385</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276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46020</xdr:rowOff>
    </xdr:from>
    <xdr:to>
      <xdr:col>102</xdr:col>
      <xdr:colOff>114300</xdr:colOff>
      <xdr:row>72</xdr:row>
      <xdr:rowOff>114371</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8656300" y="12390420"/>
          <a:ext cx="889000" cy="6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145662</xdr:rowOff>
    </xdr:from>
    <xdr:to>
      <xdr:col>102</xdr:col>
      <xdr:colOff>165100</xdr:colOff>
      <xdr:row>74</xdr:row>
      <xdr:rowOff>75812</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66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66939</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275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146873</xdr:rowOff>
    </xdr:from>
    <xdr:to>
      <xdr:col>98</xdr:col>
      <xdr:colOff>38100</xdr:colOff>
      <xdr:row>74</xdr:row>
      <xdr:rowOff>77023</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266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68150</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275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46175</xdr:rowOff>
    </xdr:from>
    <xdr:to>
      <xdr:col>116</xdr:col>
      <xdr:colOff>114300</xdr:colOff>
      <xdr:row>73</xdr:row>
      <xdr:rowOff>147775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256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69052</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241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99987</xdr:rowOff>
    </xdr:from>
    <xdr:to>
      <xdr:col>112</xdr:col>
      <xdr:colOff>38100</xdr:colOff>
      <xdr:row>74</xdr:row>
      <xdr:rowOff>30137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261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46664</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23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141753</xdr:rowOff>
    </xdr:from>
    <xdr:to>
      <xdr:col>107</xdr:col>
      <xdr:colOff>101600</xdr:colOff>
      <xdr:row>74</xdr:row>
      <xdr:rowOff>71903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265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88430</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243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166670</xdr:rowOff>
    </xdr:from>
    <xdr:to>
      <xdr:col>102</xdr:col>
      <xdr:colOff>165100</xdr:colOff>
      <xdr:row>72</xdr:row>
      <xdr:rowOff>96820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23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113347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211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63571</xdr:rowOff>
    </xdr:from>
    <xdr:to>
      <xdr:col>98</xdr:col>
      <xdr:colOff>38100</xdr:colOff>
      <xdr:row>72</xdr:row>
      <xdr:rowOff>165171</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240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10248</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218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7" name="前年度繰上充用金最小値テキスト">
          <a:extLst>
            <a:ext uri="{FF2B5EF4-FFF2-40B4-BE49-F238E27FC236}">
              <a16:creationId xmlns:a16="http://schemas.microsoft.com/office/drawing/2014/main" id="{00000000-0008-0000-0600-00008B030000}"/>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9" name="前年度繰上充用金最大値テキスト">
          <a:extLst>
            <a:ext uri="{FF2B5EF4-FFF2-40B4-BE49-F238E27FC236}">
              <a16:creationId xmlns:a16="http://schemas.microsoft.com/office/drawing/2014/main" id="{00000000-0008-0000-0600-00008D030000}"/>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2" name="前年度繰上充用金平均値テキスト">
          <a:extLst>
            <a:ext uri="{FF2B5EF4-FFF2-40B4-BE49-F238E27FC236}">
              <a16:creationId xmlns:a16="http://schemas.microsoft.com/office/drawing/2014/main" id="{00000000-0008-0000-0600-000090030000}"/>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90</xdr:row>
      <xdr:rowOff>63500</xdr:rowOff>
    </xdr:from>
    <xdr:to>
      <xdr:col>102</xdr:col>
      <xdr:colOff>114300</xdr:colOff>
      <xdr:row>99</xdr:row>
      <xdr:rowOff>44450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656300" y="15494000"/>
          <a:ext cx="889000" cy="152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127000</xdr:rowOff>
    </xdr:from>
    <xdr:to>
      <xdr:col>98</xdr:col>
      <xdr:colOff>38100</xdr:colOff>
      <xdr:row>99</xdr:row>
      <xdr:rowOff>57150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8605500" y="1692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48277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31" name="前年度繰上充用金該当値テキスト">
          <a:extLst>
            <a:ext uri="{FF2B5EF4-FFF2-40B4-BE49-F238E27FC236}">
              <a16:creationId xmlns:a16="http://schemas.microsoft.com/office/drawing/2014/main" id="{00000000-0008-0000-0600-0000A3030000}"/>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90</xdr:row>
      <xdr:rowOff>12700</xdr:rowOff>
    </xdr:from>
    <xdr:to>
      <xdr:col>98</xdr:col>
      <xdr:colOff>38100</xdr:colOff>
      <xdr:row>90</xdr:row>
      <xdr:rowOff>114300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8605500" y="154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130827</xdr:rowOff>
    </xdr:from>
    <xdr:ext cx="313932"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8499333" y="15218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849,396</a:t>
          </a:r>
          <a:r>
            <a:rPr kumimoji="1" lang="ja-JP" altLang="en-US" sz="1300">
              <a:latin typeface="ＭＳ Ｐゴシック" panose="020B0600070205080204" pitchFamily="50" charset="-128"/>
              <a:ea typeface="ＭＳ Ｐゴシック" panose="020B0600070205080204" pitchFamily="50" charset="-128"/>
            </a:rPr>
            <a:t>円となっている。このうち、扶助費における住民一人当たりのコストは</a:t>
          </a:r>
          <a:r>
            <a:rPr kumimoji="1" lang="en-US" altLang="ja-JP" sz="1300">
              <a:latin typeface="ＭＳ Ｐゴシック" panose="020B0600070205080204" pitchFamily="50" charset="-128"/>
              <a:ea typeface="ＭＳ Ｐゴシック" panose="020B0600070205080204" pitchFamily="50" charset="-128"/>
            </a:rPr>
            <a:t>167,488</a:t>
          </a:r>
          <a:r>
            <a:rPr kumimoji="1" lang="ja-JP" altLang="en-US" sz="1300">
              <a:latin typeface="ＭＳ Ｐゴシック" panose="020B0600070205080204" pitchFamily="50" charset="-128"/>
              <a:ea typeface="ＭＳ Ｐゴシック" panose="020B0600070205080204" pitchFamily="50" charset="-128"/>
            </a:rPr>
            <a:t>円であり、類似団体平均で</a:t>
          </a:r>
          <a:r>
            <a:rPr kumimoji="1" lang="en-US" altLang="ja-JP" sz="1300">
              <a:latin typeface="ＭＳ Ｐゴシック" panose="020B0600070205080204" pitchFamily="50" charset="-128"/>
              <a:ea typeface="ＭＳ Ｐゴシック" panose="020B0600070205080204" pitchFamily="50" charset="-128"/>
            </a:rPr>
            <a:t>51,515</a:t>
          </a:r>
          <a:r>
            <a:rPr kumimoji="1" lang="ja-JP" altLang="en-US" sz="1300">
              <a:latin typeface="ＭＳ Ｐゴシック" panose="020B0600070205080204" pitchFamily="50" charset="-128"/>
              <a:ea typeface="ＭＳ Ｐゴシック" panose="020B0600070205080204" pitchFamily="50" charset="-128"/>
            </a:rPr>
            <a:t>円、宮崎県平均で</a:t>
          </a:r>
          <a:r>
            <a:rPr kumimoji="1" lang="en-US" altLang="ja-JP" sz="1300">
              <a:latin typeface="ＭＳ Ｐゴシック" panose="020B0600070205080204" pitchFamily="50" charset="-128"/>
              <a:ea typeface="ＭＳ Ｐゴシック" panose="020B0600070205080204" pitchFamily="50" charset="-128"/>
            </a:rPr>
            <a:t>877</a:t>
          </a:r>
          <a:r>
            <a:rPr kumimoji="1" lang="ja-JP" altLang="en-US" sz="1300">
              <a:latin typeface="ＭＳ Ｐゴシック" panose="020B0600070205080204" pitchFamily="50" charset="-128"/>
              <a:ea typeface="ＭＳ Ｐゴシック" panose="020B0600070205080204" pitchFamily="50" charset="-128"/>
            </a:rPr>
            <a:t>円、全国平均で</a:t>
          </a:r>
          <a:r>
            <a:rPr kumimoji="1" lang="en-US" altLang="ja-JP" sz="1300">
              <a:latin typeface="ＭＳ Ｐゴシック" panose="020B0600070205080204" pitchFamily="50" charset="-128"/>
              <a:ea typeface="ＭＳ Ｐゴシック" panose="020B0600070205080204" pitchFamily="50" charset="-128"/>
            </a:rPr>
            <a:t>29,807</a:t>
          </a:r>
          <a:r>
            <a:rPr kumimoji="1" lang="ja-JP" altLang="en-US" sz="1300">
              <a:latin typeface="ＭＳ Ｐゴシック" panose="020B0600070205080204" pitchFamily="50" charset="-128"/>
              <a:ea typeface="ＭＳ Ｐゴシック" panose="020B0600070205080204" pitchFamily="50" charset="-128"/>
            </a:rPr>
            <a:t>円高くなっている。これは少子高齢化に伴う社会保障関連経費の増加によるもので、近年は特に社会福祉費、児童福祉費、生活保護費に係る決算額の比率が大きくなっている。その要因として、障害児通所支援事業、認定こども園等の運営費負担金等の増加によると考えられる。今後も少子高齢化の進行や子育て支援の充実などにより扶助費の増加が見込まれるため、引き続き適正化に努める。また、普通建設事業費（うち更新整備）における住民一人当たりのコストは</a:t>
          </a:r>
          <a:r>
            <a:rPr kumimoji="1" lang="en-US" altLang="ja-JP" sz="1300">
              <a:latin typeface="ＭＳ Ｐゴシック" panose="020B0600070205080204" pitchFamily="50" charset="-128"/>
              <a:ea typeface="ＭＳ Ｐゴシック" panose="020B0600070205080204" pitchFamily="50" charset="-128"/>
            </a:rPr>
            <a:t>96,371</a:t>
          </a:r>
          <a:r>
            <a:rPr kumimoji="1" lang="ja-JP" altLang="en-US" sz="1300">
              <a:latin typeface="ＭＳ Ｐゴシック" panose="020B0600070205080204" pitchFamily="50" charset="-128"/>
              <a:ea typeface="ＭＳ Ｐゴシック" panose="020B0600070205080204" pitchFamily="50" charset="-128"/>
            </a:rPr>
            <a:t>円であり、これも類似団体平均、宮崎県平均、全国平均をそれぞれ上回ってるが、これは老朽化に伴う新庁舎建設事業（令和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年度まで）によるものである。一方、公債費における住民一人当たりのコストは</a:t>
          </a:r>
          <a:r>
            <a:rPr kumimoji="1" lang="en-US" altLang="ja-JP" sz="1300">
              <a:latin typeface="ＭＳ Ｐゴシック" panose="020B0600070205080204" pitchFamily="50" charset="-128"/>
              <a:ea typeface="ＭＳ Ｐゴシック" panose="020B0600070205080204" pitchFamily="50" charset="-128"/>
            </a:rPr>
            <a:t>32,279</a:t>
          </a:r>
          <a:r>
            <a:rPr kumimoji="1" lang="ja-JP" altLang="en-US" sz="1300">
              <a:latin typeface="ＭＳ Ｐゴシック" panose="020B0600070205080204" pitchFamily="50" charset="-128"/>
              <a:ea typeface="ＭＳ Ｐゴシック" panose="020B0600070205080204" pitchFamily="50" charset="-128"/>
            </a:rPr>
            <a:t>円で、類似団体内で最も低いコストとなっている。その要因としては過去の繰上償還や起債抑制による地方債残高が低い状況であること等があげられる。今後は新庁舎建設事業による起債償還が本格化することから、引き続き新規債の発行を適正額にとどめるなど、公債費の削減を進め財政の健全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宮崎県西都市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29,190
29,045
438.79
25,744,758
24,793,895
724,773
9,397,952
12,665,079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160084</xdr:rowOff>
    </xdr:from>
    <xdr:to>
      <xdr:col>24</xdr:col>
      <xdr:colOff>62865</xdr:colOff>
      <xdr:row>38</xdr:row>
      <xdr:rowOff>6541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03584"/>
          <a:ext cx="1270" cy="1218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10368</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25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6541</xdr:rowOff>
    </xdr:from>
    <xdr:to>
      <xdr:col>24</xdr:col>
      <xdr:colOff>152400</xdr:colOff>
      <xdr:row>38</xdr:row>
      <xdr:rowOff>6541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2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106761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7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160084</xdr:rowOff>
    </xdr:from>
    <xdr:to>
      <xdr:col>24</xdr:col>
      <xdr:colOff>152400</xdr:colOff>
      <xdr:row>30</xdr:row>
      <xdr:rowOff>160084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03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143510</xdr:rowOff>
    </xdr:from>
    <xdr:to>
      <xdr:col>24</xdr:col>
      <xdr:colOff>63500</xdr:colOff>
      <xdr:row>35</xdr:row>
      <xdr:rowOff>12065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97281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102188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029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123761</xdr:rowOff>
    </xdr:from>
    <xdr:to>
      <xdr:col>24</xdr:col>
      <xdr:colOff>114300</xdr:colOff>
      <xdr:row>36</xdr:row>
      <xdr:rowOff>53911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2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74740</xdr:rowOff>
    </xdr:from>
    <xdr:to>
      <xdr:col>19</xdr:col>
      <xdr:colOff>177800</xdr:colOff>
      <xdr:row>35</xdr:row>
      <xdr:rowOff>12065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904040"/>
          <a:ext cx="889000" cy="10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118237</xdr:rowOff>
    </xdr:from>
    <xdr:to>
      <xdr:col>20</xdr:col>
      <xdr:colOff>38100</xdr:colOff>
      <xdr:row>36</xdr:row>
      <xdr:rowOff>48387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39514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74740</xdr:rowOff>
    </xdr:from>
    <xdr:to>
      <xdr:col>15</xdr:col>
      <xdr:colOff>50800</xdr:colOff>
      <xdr:row>34</xdr:row>
      <xdr:rowOff>166370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904040"/>
          <a:ext cx="889000" cy="9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98425</xdr:rowOff>
    </xdr:from>
    <xdr:to>
      <xdr:col>15</xdr:col>
      <xdr:colOff>101600</xdr:colOff>
      <xdr:row>36</xdr:row>
      <xdr:rowOff>28575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19702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9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166370</xdr:rowOff>
    </xdr:from>
    <xdr:to>
      <xdr:col>10</xdr:col>
      <xdr:colOff>114300</xdr:colOff>
      <xdr:row>35</xdr:row>
      <xdr:rowOff>6731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995670"/>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115189</xdr:rowOff>
    </xdr:from>
    <xdr:to>
      <xdr:col>10</xdr:col>
      <xdr:colOff>165100</xdr:colOff>
      <xdr:row>36</xdr:row>
      <xdr:rowOff>45339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36466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138811</xdr:rowOff>
    </xdr:from>
    <xdr:to>
      <xdr:col>6</xdr:col>
      <xdr:colOff>38100</xdr:colOff>
      <xdr:row>36</xdr:row>
      <xdr:rowOff>68961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60088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3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92710</xdr:rowOff>
    </xdr:from>
    <xdr:to>
      <xdr:col>24</xdr:col>
      <xdr:colOff>114300</xdr:colOff>
      <xdr:row>35</xdr:row>
      <xdr:rowOff>22860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2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115587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73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132715</xdr:rowOff>
    </xdr:from>
    <xdr:to>
      <xdr:col>20</xdr:col>
      <xdr:colOff>38100</xdr:colOff>
      <xdr:row>35</xdr:row>
      <xdr:rowOff>62865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6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79392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3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23940</xdr:rowOff>
    </xdr:from>
    <xdr:to>
      <xdr:col>15</xdr:col>
      <xdr:colOff>101600</xdr:colOff>
      <xdr:row>34</xdr:row>
      <xdr:rowOff>125540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5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142067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62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115570</xdr:rowOff>
    </xdr:from>
    <xdr:to>
      <xdr:col>10</xdr:col>
      <xdr:colOff>165100</xdr:colOff>
      <xdr:row>35</xdr:row>
      <xdr:rowOff>45720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4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62247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2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127381</xdr:rowOff>
    </xdr:from>
    <xdr:to>
      <xdr:col>6</xdr:col>
      <xdr:colOff>38100</xdr:colOff>
      <xdr:row>35</xdr:row>
      <xdr:rowOff>57531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5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74058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3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137651</xdr:rowOff>
    </xdr:from>
    <xdr:to>
      <xdr:col>24</xdr:col>
      <xdr:colOff>62865</xdr:colOff>
      <xdr:row>58</xdr:row>
      <xdr:rowOff>19048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9053051"/>
          <a:ext cx="1270" cy="910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22875</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6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19048</xdr:rowOff>
    </xdr:from>
    <xdr:to>
      <xdr:col>24</xdr:col>
      <xdr:colOff>152400</xdr:colOff>
      <xdr:row>58</xdr:row>
      <xdr:rowOff>19048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6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84328</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828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290,538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137651</xdr:rowOff>
    </xdr:from>
    <xdr:to>
      <xdr:col>24</xdr:col>
      <xdr:colOff>152400</xdr:colOff>
      <xdr:row>52</xdr:row>
      <xdr:rowOff>137651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053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138188</xdr:rowOff>
    </xdr:from>
    <xdr:to>
      <xdr:col>24</xdr:col>
      <xdr:colOff>63500</xdr:colOff>
      <xdr:row>53</xdr:row>
      <xdr:rowOff>84813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8882138"/>
          <a:ext cx="838200" cy="28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14928</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161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36501</xdr:rowOff>
    </xdr:from>
    <xdr:to>
      <xdr:col>24</xdr:col>
      <xdr:colOff>114300</xdr:colOff>
      <xdr:row>56</xdr:row>
      <xdr:rowOff>138101</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63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138188</xdr:rowOff>
    </xdr:from>
    <xdr:to>
      <xdr:col>19</xdr:col>
      <xdr:colOff>177800</xdr:colOff>
      <xdr:row>56</xdr:row>
      <xdr:rowOff>1522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8882138"/>
          <a:ext cx="889000" cy="72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60085</xdr:rowOff>
    </xdr:from>
    <xdr:to>
      <xdr:col>20</xdr:col>
      <xdr:colOff>38100</xdr:colOff>
      <xdr:row>54</xdr:row>
      <xdr:rowOff>161685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31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152812</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411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1522</xdr:rowOff>
    </xdr:from>
    <xdr:to>
      <xdr:col>15</xdr:col>
      <xdr:colOff>50800</xdr:colOff>
      <xdr:row>56</xdr:row>
      <xdr:rowOff>74595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602722"/>
          <a:ext cx="889000" cy="7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88100</xdr:rowOff>
    </xdr:from>
    <xdr:to>
      <xdr:col>15</xdr:col>
      <xdr:colOff>101600</xdr:colOff>
      <xdr:row>57</xdr:row>
      <xdr:rowOff>18250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68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9377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782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74595</xdr:rowOff>
    </xdr:from>
    <xdr:to>
      <xdr:col>10</xdr:col>
      <xdr:colOff>114300</xdr:colOff>
      <xdr:row>57</xdr:row>
      <xdr:rowOff>16679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675795"/>
          <a:ext cx="889000" cy="11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394</xdr:rowOff>
    </xdr:from>
    <xdr:to>
      <xdr:col>10</xdr:col>
      <xdr:colOff>165100</xdr:colOff>
      <xdr:row>57</xdr:row>
      <xdr:rowOff>101994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73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93121</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86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1494</xdr:rowOff>
    </xdr:from>
    <xdr:to>
      <xdr:col>6</xdr:col>
      <xdr:colOff>38100</xdr:colOff>
      <xdr:row>57</xdr:row>
      <xdr:rowOff>103094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7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94221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86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34013</xdr:rowOff>
    </xdr:from>
    <xdr:to>
      <xdr:col>24</xdr:col>
      <xdr:colOff>114300</xdr:colOff>
      <xdr:row>53</xdr:row>
      <xdr:rowOff>135613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12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120390</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035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87388</xdr:rowOff>
    </xdr:from>
    <xdr:to>
      <xdr:col>20</xdr:col>
      <xdr:colOff>38100</xdr:colOff>
      <xdr:row>52</xdr:row>
      <xdr:rowOff>17538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883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34065</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8606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122172</xdr:rowOff>
    </xdr:from>
    <xdr:to>
      <xdr:col>15</xdr:col>
      <xdr:colOff>101600</xdr:colOff>
      <xdr:row>56</xdr:row>
      <xdr:rowOff>52322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55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68849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327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23795</xdr:rowOff>
    </xdr:from>
    <xdr:to>
      <xdr:col>10</xdr:col>
      <xdr:colOff>165100</xdr:colOff>
      <xdr:row>56</xdr:row>
      <xdr:rowOff>125395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62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141922</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400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137329</xdr:rowOff>
    </xdr:from>
    <xdr:to>
      <xdr:col>6</xdr:col>
      <xdr:colOff>38100</xdr:colOff>
      <xdr:row>57</xdr:row>
      <xdr:rowOff>67479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73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84006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51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146024</xdr:rowOff>
    </xdr:from>
    <xdr:to>
      <xdr:col>24</xdr:col>
      <xdr:colOff>62865</xdr:colOff>
      <xdr:row>79</xdr:row>
      <xdr:rowOff>104953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76074"/>
          <a:ext cx="1270" cy="1673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108780</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65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104953</xdr:rowOff>
    </xdr:from>
    <xdr:to>
      <xdr:col>24</xdr:col>
      <xdr:colOff>152400</xdr:colOff>
      <xdr:row>79</xdr:row>
      <xdr:rowOff>104953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649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92701</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5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146024</xdr:rowOff>
    </xdr:from>
    <xdr:to>
      <xdr:col>24</xdr:col>
      <xdr:colOff>152400</xdr:colOff>
      <xdr:row>69</xdr:row>
      <xdr:rowOff>146024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7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15392</xdr:rowOff>
    </xdr:from>
    <xdr:to>
      <xdr:col>24</xdr:col>
      <xdr:colOff>63500</xdr:colOff>
      <xdr:row>74</xdr:row>
      <xdr:rowOff>46622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359792"/>
          <a:ext cx="838200" cy="37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72521</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31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94094</xdr:rowOff>
    </xdr:from>
    <xdr:to>
      <xdr:col>24</xdr:col>
      <xdr:colOff>114300</xdr:colOff>
      <xdr:row>76</xdr:row>
      <xdr:rowOff>24243</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5284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46622</xdr:rowOff>
    </xdr:from>
    <xdr:to>
      <xdr:col>19</xdr:col>
      <xdr:colOff>177800</xdr:colOff>
      <xdr:row>75</xdr:row>
      <xdr:rowOff>7645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733922"/>
          <a:ext cx="889000" cy="13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124003</xdr:rowOff>
    </xdr:from>
    <xdr:to>
      <xdr:col>20</xdr:col>
      <xdr:colOff>38100</xdr:colOff>
      <xdr:row>77</xdr:row>
      <xdr:rowOff>54153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54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45280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24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7645</xdr:rowOff>
    </xdr:from>
    <xdr:to>
      <xdr:col>15</xdr:col>
      <xdr:colOff>50800</xdr:colOff>
      <xdr:row>75</xdr:row>
      <xdr:rowOff>154102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866395"/>
          <a:ext cx="889000" cy="14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36906</xdr:rowOff>
    </xdr:from>
    <xdr:to>
      <xdr:col>15</xdr:col>
      <xdr:colOff>101600</xdr:colOff>
      <xdr:row>77</xdr:row>
      <xdr:rowOff>138506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129633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31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81649</xdr:rowOff>
    </xdr:from>
    <xdr:to>
      <xdr:col>10</xdr:col>
      <xdr:colOff>114300</xdr:colOff>
      <xdr:row>75</xdr:row>
      <xdr:rowOff>154102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2940399"/>
          <a:ext cx="889000" cy="7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170205</xdr:rowOff>
    </xdr:from>
    <xdr:to>
      <xdr:col>10</xdr:col>
      <xdr:colOff>165100</xdr:colOff>
      <xdr:row>78</xdr:row>
      <xdr:rowOff>100355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7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91482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46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30886</xdr:rowOff>
    </xdr:from>
    <xdr:to>
      <xdr:col>6</xdr:col>
      <xdr:colOff>38100</xdr:colOff>
      <xdr:row>78</xdr:row>
      <xdr:rowOff>132486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40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123613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96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136042</xdr:rowOff>
    </xdr:from>
    <xdr:to>
      <xdr:col>24</xdr:col>
      <xdr:colOff>114300</xdr:colOff>
      <xdr:row>72</xdr:row>
      <xdr:rowOff>66192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30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158919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16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167272</xdr:rowOff>
    </xdr:from>
    <xdr:to>
      <xdr:col>20</xdr:col>
      <xdr:colOff>38100</xdr:colOff>
      <xdr:row>74</xdr:row>
      <xdr:rowOff>97422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68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113949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458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128295</xdr:rowOff>
    </xdr:from>
    <xdr:to>
      <xdr:col>15</xdr:col>
      <xdr:colOff>101600</xdr:colOff>
      <xdr:row>75</xdr:row>
      <xdr:rowOff>58445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81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74972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590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103301</xdr:rowOff>
    </xdr:from>
    <xdr:to>
      <xdr:col>10</xdr:col>
      <xdr:colOff>165100</xdr:colOff>
      <xdr:row>76</xdr:row>
      <xdr:rowOff>33452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96205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49978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737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30849</xdr:rowOff>
    </xdr:from>
    <xdr:to>
      <xdr:col>6</xdr:col>
      <xdr:colOff>38100</xdr:colOff>
      <xdr:row>75</xdr:row>
      <xdr:rowOff>132449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88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148976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664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72510</xdr:rowOff>
    </xdr:from>
    <xdr:to>
      <xdr:col>24</xdr:col>
      <xdr:colOff>62865</xdr:colOff>
      <xdr:row>97</xdr:row>
      <xdr:rowOff>140252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674460"/>
          <a:ext cx="1270" cy="1096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144079</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77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140252</xdr:rowOff>
    </xdr:from>
    <xdr:to>
      <xdr:col>24</xdr:col>
      <xdr:colOff>152400</xdr:colOff>
      <xdr:row>97</xdr:row>
      <xdr:rowOff>140252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770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19187</xdr:rowOff>
    </xdr:from>
    <xdr:ext cx="534377"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44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72510</xdr:rowOff>
    </xdr:from>
    <xdr:to>
      <xdr:col>24</xdr:col>
      <xdr:colOff>152400</xdr:colOff>
      <xdr:row>91</xdr:row>
      <xdr:rowOff>72510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67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122365</xdr:rowOff>
    </xdr:from>
    <xdr:to>
      <xdr:col>24</xdr:col>
      <xdr:colOff>63500</xdr:colOff>
      <xdr:row>93</xdr:row>
      <xdr:rowOff>159513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5895765"/>
          <a:ext cx="838200" cy="20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43800</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160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65373</xdr:rowOff>
    </xdr:from>
    <xdr:to>
      <xdr:col>24</xdr:col>
      <xdr:colOff>114300</xdr:colOff>
      <xdr:row>94</xdr:row>
      <xdr:rowOff>166973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181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134365</xdr:rowOff>
    </xdr:from>
    <xdr:to>
      <xdr:col>19</xdr:col>
      <xdr:colOff>177800</xdr:colOff>
      <xdr:row>93</xdr:row>
      <xdr:rowOff>159513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079215"/>
          <a:ext cx="889000" cy="2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23710</xdr:rowOff>
    </xdr:from>
    <xdr:to>
      <xdr:col>20</xdr:col>
      <xdr:colOff>38100</xdr:colOff>
      <xdr:row>95</xdr:row>
      <xdr:rowOff>125310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3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116437</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40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134365</xdr:rowOff>
    </xdr:from>
    <xdr:to>
      <xdr:col>15</xdr:col>
      <xdr:colOff>50800</xdr:colOff>
      <xdr:row>95</xdr:row>
      <xdr:rowOff>94532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079215"/>
          <a:ext cx="889000" cy="30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101416</xdr:rowOff>
    </xdr:from>
    <xdr:to>
      <xdr:col>15</xdr:col>
      <xdr:colOff>101600</xdr:colOff>
      <xdr:row>96</xdr:row>
      <xdr:rowOff>31566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389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22693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48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107601</xdr:rowOff>
    </xdr:from>
    <xdr:to>
      <xdr:col>10</xdr:col>
      <xdr:colOff>114300</xdr:colOff>
      <xdr:row>95</xdr:row>
      <xdr:rowOff>94532</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223901"/>
          <a:ext cx="889000" cy="15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148813</xdr:rowOff>
    </xdr:from>
    <xdr:to>
      <xdr:col>10</xdr:col>
      <xdr:colOff>165100</xdr:colOff>
      <xdr:row>96</xdr:row>
      <xdr:rowOff>78963</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43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70090</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52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42838</xdr:rowOff>
    </xdr:from>
    <xdr:to>
      <xdr:col>6</xdr:col>
      <xdr:colOff>38100</xdr:colOff>
      <xdr:row>96</xdr:row>
      <xdr:rowOff>144438</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50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135565</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59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71565</xdr:rowOff>
    </xdr:from>
    <xdr:to>
      <xdr:col>24</xdr:col>
      <xdr:colOff>114300</xdr:colOff>
      <xdr:row>93</xdr:row>
      <xdr:rowOff>1715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584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94442</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569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108713</xdr:rowOff>
    </xdr:from>
    <xdr:to>
      <xdr:col>20</xdr:col>
      <xdr:colOff>38100</xdr:colOff>
      <xdr:row>94</xdr:row>
      <xdr:rowOff>38863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0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55390</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582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83565</xdr:rowOff>
    </xdr:from>
    <xdr:to>
      <xdr:col>15</xdr:col>
      <xdr:colOff>101600</xdr:colOff>
      <xdr:row>94</xdr:row>
      <xdr:rowOff>13715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0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30242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580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43732</xdr:rowOff>
    </xdr:from>
    <xdr:to>
      <xdr:col>10</xdr:col>
      <xdr:colOff>165100</xdr:colOff>
      <xdr:row>95</xdr:row>
      <xdr:rowOff>145332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33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161859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10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56801</xdr:rowOff>
    </xdr:from>
    <xdr:to>
      <xdr:col>6</xdr:col>
      <xdr:colOff>38100</xdr:colOff>
      <xdr:row>94</xdr:row>
      <xdr:rowOff>158401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17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3478</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594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98878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229479"/>
          <a:ext cx="1270" cy="1555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112268</xdr:rowOff>
    </xdr:from>
    <xdr:to>
      <xdr:col>55</xdr:col>
      <xdr:colOff>0</xdr:colOff>
      <xdr:row>38</xdr:row>
      <xdr:rowOff>162887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627368"/>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40258</xdr:rowOff>
    </xdr:from>
    <xdr:ext cx="469744"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3839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17381</xdr:rowOff>
    </xdr:from>
    <xdr:to>
      <xdr:col>55</xdr:col>
      <xdr:colOff>50800</xdr:colOff>
      <xdr:row>38</xdr:row>
      <xdr:rowOff>118981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112268</xdr:rowOff>
    </xdr:from>
    <xdr:to>
      <xdr:col>50</xdr:col>
      <xdr:colOff>114300</xdr:colOff>
      <xdr:row>38</xdr:row>
      <xdr:rowOff>144435</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6627368"/>
          <a:ext cx="889000" cy="3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51018</xdr:rowOff>
    </xdr:from>
    <xdr:to>
      <xdr:col>50</xdr:col>
      <xdr:colOff>165100</xdr:colOff>
      <xdr:row>38</xdr:row>
      <xdr:rowOff>152618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169145</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04428" y="634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93490</xdr:rowOff>
    </xdr:from>
    <xdr:to>
      <xdr:col>45</xdr:col>
      <xdr:colOff>177800</xdr:colOff>
      <xdr:row>38</xdr:row>
      <xdr:rowOff>144435</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608590"/>
          <a:ext cx="889000" cy="5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72898</xdr:rowOff>
    </xdr:from>
    <xdr:to>
      <xdr:col>46</xdr:col>
      <xdr:colOff>38100</xdr:colOff>
      <xdr:row>39</xdr:row>
      <xdr:rowOff>3048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19575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93490</xdr:rowOff>
    </xdr:from>
    <xdr:to>
      <xdr:col>41</xdr:col>
      <xdr:colOff>50800</xdr:colOff>
      <xdr:row>38</xdr:row>
      <xdr:rowOff>162560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6608590"/>
          <a:ext cx="889000" cy="6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69469</xdr:rowOff>
    </xdr:from>
    <xdr:to>
      <xdr:col>41</xdr:col>
      <xdr:colOff>101600</xdr:colOff>
      <xdr:row>38</xdr:row>
      <xdr:rowOff>171069</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162196</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677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61141</xdr:rowOff>
    </xdr:from>
    <xdr:to>
      <xdr:col>36</xdr:col>
      <xdr:colOff>165100</xdr:colOff>
      <xdr:row>38</xdr:row>
      <xdr:rowOff>162741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7819</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112087</xdr:rowOff>
    </xdr:from>
    <xdr:to>
      <xdr:col>55</xdr:col>
      <xdr:colOff>50800</xdr:colOff>
      <xdr:row>39</xdr:row>
      <xdr:rowOff>42237</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2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27014</xdr:rowOff>
    </xdr:from>
    <xdr:ext cx="378565"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42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61468</xdr:rowOff>
    </xdr:from>
    <xdr:to>
      <xdr:col>50</xdr:col>
      <xdr:colOff>165100</xdr:colOff>
      <xdr:row>38</xdr:row>
      <xdr:rowOff>163068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57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154195</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50017" y="6669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93635</xdr:rowOff>
    </xdr:from>
    <xdr:to>
      <xdr:col>46</xdr:col>
      <xdr:colOff>38100</xdr:colOff>
      <xdr:row>39</xdr:row>
      <xdr:rowOff>23785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0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14912</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61017" y="67014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42690</xdr:rowOff>
    </xdr:from>
    <xdr:to>
      <xdr:col>41</xdr:col>
      <xdr:colOff>101600</xdr:colOff>
      <xdr:row>38</xdr:row>
      <xdr:rowOff>144290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55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160817</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26428" y="633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111760</xdr:rowOff>
    </xdr:from>
    <xdr:to>
      <xdr:col>36</xdr:col>
      <xdr:colOff>165100</xdr:colOff>
      <xdr:row>39</xdr:row>
      <xdr:rowOff>41910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2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33037</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83017" y="6719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40825</xdr:rowOff>
    </xdr:from>
    <xdr:to>
      <xdr:col>54</xdr:col>
      <xdr:colOff>189865</xdr:colOff>
      <xdr:row>58</xdr:row>
      <xdr:rowOff>117384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613325"/>
          <a:ext cx="1270" cy="1448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121211</xdr:rowOff>
    </xdr:from>
    <xdr:ext cx="534377"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06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117384</xdr:rowOff>
    </xdr:from>
    <xdr:to>
      <xdr:col>55</xdr:col>
      <xdr:colOff>88900</xdr:colOff>
      <xdr:row>58</xdr:row>
      <xdr:rowOff>117384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06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158952</xdr:rowOff>
    </xdr:from>
    <xdr:ext cx="599010"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388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147,083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40825</xdr:rowOff>
    </xdr:from>
    <xdr:to>
      <xdr:col>55</xdr:col>
      <xdr:colOff>88900</xdr:colOff>
      <xdr:row>50</xdr:row>
      <xdr:rowOff>40825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613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30658</xdr:rowOff>
    </xdr:from>
    <xdr:to>
      <xdr:col>55</xdr:col>
      <xdr:colOff>0</xdr:colOff>
      <xdr:row>57</xdr:row>
      <xdr:rowOff>30658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9639300" y="98033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140798</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570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117921</xdr:rowOff>
    </xdr:from>
    <xdr:to>
      <xdr:col>55</xdr:col>
      <xdr:colOff>50800</xdr:colOff>
      <xdr:row>57</xdr:row>
      <xdr:rowOff>48071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71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57088</xdr:rowOff>
    </xdr:from>
    <xdr:to>
      <xdr:col>50</xdr:col>
      <xdr:colOff>114300</xdr:colOff>
      <xdr:row>57</xdr:row>
      <xdr:rowOff>30658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8750300" y="9658288"/>
          <a:ext cx="889000" cy="14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112043</xdr:rowOff>
    </xdr:from>
    <xdr:to>
      <xdr:col>50</xdr:col>
      <xdr:colOff>165100</xdr:colOff>
      <xdr:row>57</xdr:row>
      <xdr:rowOff>42193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71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58720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48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57088</xdr:rowOff>
    </xdr:from>
    <xdr:to>
      <xdr:col>45</xdr:col>
      <xdr:colOff>177800</xdr:colOff>
      <xdr:row>57</xdr:row>
      <xdr:rowOff>14122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7861300" y="9658288"/>
          <a:ext cx="889000" cy="12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123103</xdr:rowOff>
    </xdr:from>
    <xdr:to>
      <xdr:col>46</xdr:col>
      <xdr:colOff>38100</xdr:colOff>
      <xdr:row>57</xdr:row>
      <xdr:rowOff>53253</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72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44380</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81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14122</xdr:rowOff>
    </xdr:from>
    <xdr:to>
      <xdr:col>41</xdr:col>
      <xdr:colOff>50800</xdr:colOff>
      <xdr:row>57</xdr:row>
      <xdr:rowOff>31409</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6972300" y="9786772"/>
          <a:ext cx="889000" cy="1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13222</xdr:rowOff>
    </xdr:from>
    <xdr:to>
      <xdr:col>41</xdr:col>
      <xdr:colOff>101600</xdr:colOff>
      <xdr:row>57</xdr:row>
      <xdr:rowOff>114822</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78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105949</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87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168224</xdr:rowOff>
    </xdr:from>
    <xdr:to>
      <xdr:col>36</xdr:col>
      <xdr:colOff>165100</xdr:colOff>
      <xdr:row>57</xdr:row>
      <xdr:rowOff>98374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89501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86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151308</xdr:rowOff>
    </xdr:from>
    <xdr:to>
      <xdr:col>55</xdr:col>
      <xdr:colOff>50800</xdr:colOff>
      <xdr:row>57</xdr:row>
      <xdr:rowOff>81458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75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129735</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73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151308</xdr:rowOff>
    </xdr:from>
    <xdr:to>
      <xdr:col>50</xdr:col>
      <xdr:colOff>165100</xdr:colOff>
      <xdr:row>57</xdr:row>
      <xdr:rowOff>81458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75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72585</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2111" y="984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6288</xdr:rowOff>
    </xdr:from>
    <xdr:to>
      <xdr:col>46</xdr:col>
      <xdr:colOff>38100</xdr:colOff>
      <xdr:row>56</xdr:row>
      <xdr:rowOff>107888</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60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124415</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938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134772</xdr:rowOff>
    </xdr:from>
    <xdr:to>
      <xdr:col>41</xdr:col>
      <xdr:colOff>101600</xdr:colOff>
      <xdr:row>57</xdr:row>
      <xdr:rowOff>64922</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73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81449</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9511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152059</xdr:rowOff>
    </xdr:from>
    <xdr:to>
      <xdr:col>36</xdr:col>
      <xdr:colOff>165100</xdr:colOff>
      <xdr:row>57</xdr:row>
      <xdr:rowOff>82209</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75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98736</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5111" y="952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120010</xdr:rowOff>
    </xdr:from>
    <xdr:to>
      <xdr:col>54</xdr:col>
      <xdr:colOff>189865</xdr:colOff>
      <xdr:row>78</xdr:row>
      <xdr:rowOff>163779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121510"/>
          <a:ext cx="1270" cy="1415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167606</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540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163779</xdr:rowOff>
    </xdr:from>
    <xdr:to>
      <xdr:col>55</xdr:col>
      <xdr:colOff>88900</xdr:colOff>
      <xdr:row>78</xdr:row>
      <xdr:rowOff>163779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53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66687</xdr:rowOff>
    </xdr:from>
    <xdr:ext cx="599010"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896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192,584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120010</xdr:rowOff>
    </xdr:from>
    <xdr:to>
      <xdr:col>55</xdr:col>
      <xdr:colOff>88900</xdr:colOff>
      <xdr:row>70</xdr:row>
      <xdr:rowOff>120010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121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78122</xdr:rowOff>
    </xdr:from>
    <xdr:to>
      <xdr:col>55</xdr:col>
      <xdr:colOff>0</xdr:colOff>
      <xdr:row>77</xdr:row>
      <xdr:rowOff>79959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9639300" y="13279772"/>
          <a:ext cx="838200" cy="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133918</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3335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155491</xdr:rowOff>
    </xdr:from>
    <xdr:to>
      <xdr:col>55</xdr:col>
      <xdr:colOff>50800</xdr:colOff>
      <xdr:row>78</xdr:row>
      <xdr:rowOff>85641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35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78122</xdr:rowOff>
    </xdr:from>
    <xdr:to>
      <xdr:col>50</xdr:col>
      <xdr:colOff>114300</xdr:colOff>
      <xdr:row>78</xdr:row>
      <xdr:rowOff>71250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3279772"/>
          <a:ext cx="889000" cy="164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110030</xdr:rowOff>
    </xdr:from>
    <xdr:to>
      <xdr:col>50</xdr:col>
      <xdr:colOff>165100</xdr:colOff>
      <xdr:row>78</xdr:row>
      <xdr:rowOff>40180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33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31307</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340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53487</xdr:rowOff>
    </xdr:from>
    <xdr:to>
      <xdr:col>45</xdr:col>
      <xdr:colOff>177800</xdr:colOff>
      <xdr:row>78</xdr:row>
      <xdr:rowOff>71250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7861300" y="13426587"/>
          <a:ext cx="889000" cy="1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12517</xdr:rowOff>
    </xdr:from>
    <xdr:to>
      <xdr:col>46</xdr:col>
      <xdr:colOff>38100</xdr:colOff>
      <xdr:row>78</xdr:row>
      <xdr:rowOff>114117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3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130644</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3111" y="131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53487</xdr:rowOff>
    </xdr:from>
    <xdr:to>
      <xdr:col>41</xdr:col>
      <xdr:colOff>50800</xdr:colOff>
      <xdr:row>78</xdr:row>
      <xdr:rowOff>79022</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6972300" y="13426587"/>
          <a:ext cx="889000" cy="2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170472</xdr:rowOff>
    </xdr:from>
    <xdr:to>
      <xdr:col>41</xdr:col>
      <xdr:colOff>101600</xdr:colOff>
      <xdr:row>78</xdr:row>
      <xdr:rowOff>100622</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37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117149</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314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50298</xdr:rowOff>
    </xdr:from>
    <xdr:to>
      <xdr:col>36</xdr:col>
      <xdr:colOff>165100</xdr:colOff>
      <xdr:row>78</xdr:row>
      <xdr:rowOff>151898</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42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143025</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351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29159</xdr:rowOff>
    </xdr:from>
    <xdr:to>
      <xdr:col>55</xdr:col>
      <xdr:colOff>50800</xdr:colOff>
      <xdr:row>77</xdr:row>
      <xdr:rowOff>130759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23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52036</xdr:rowOff>
    </xdr:from>
    <xdr:ext cx="534377"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08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27322</xdr:rowOff>
    </xdr:from>
    <xdr:to>
      <xdr:col>50</xdr:col>
      <xdr:colOff>165100</xdr:colOff>
      <xdr:row>77</xdr:row>
      <xdr:rowOff>128922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22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145449</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372111" y="1300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20450</xdr:rowOff>
    </xdr:from>
    <xdr:to>
      <xdr:col>46</xdr:col>
      <xdr:colOff>38100</xdr:colOff>
      <xdr:row>78</xdr:row>
      <xdr:rowOff>122050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39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113177</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483111" y="1348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2687</xdr:rowOff>
    </xdr:from>
    <xdr:to>
      <xdr:col>41</xdr:col>
      <xdr:colOff>101600</xdr:colOff>
      <xdr:row>78</xdr:row>
      <xdr:rowOff>104287</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37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95414</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594111" y="1346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28222</xdr:rowOff>
    </xdr:from>
    <xdr:to>
      <xdr:col>36</xdr:col>
      <xdr:colOff>165100</xdr:colOff>
      <xdr:row>78</xdr:row>
      <xdr:rowOff>129822</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40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146349</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05111" y="1317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103911</xdr:rowOff>
    </xdr:from>
    <xdr:to>
      <xdr:col>54</xdr:col>
      <xdr:colOff>189865</xdr:colOff>
      <xdr:row>99</xdr:row>
      <xdr:rowOff>23927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705861"/>
          <a:ext cx="1270" cy="129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27754</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700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23927</xdr:rowOff>
    </xdr:from>
    <xdr:to>
      <xdr:col>55</xdr:col>
      <xdr:colOff>88900</xdr:colOff>
      <xdr:row>99</xdr:row>
      <xdr:rowOff>23927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6997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50588</xdr:rowOff>
    </xdr:from>
    <xdr:ext cx="599010"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481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133,318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103911</xdr:rowOff>
    </xdr:from>
    <xdr:to>
      <xdr:col>55</xdr:col>
      <xdr:colOff>88900</xdr:colOff>
      <xdr:row>91</xdr:row>
      <xdr:rowOff>103911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70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147816</xdr:rowOff>
    </xdr:from>
    <xdr:to>
      <xdr:col>55</xdr:col>
      <xdr:colOff>0</xdr:colOff>
      <xdr:row>97</xdr:row>
      <xdr:rowOff>23089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9639300" y="16607016"/>
          <a:ext cx="838200" cy="4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98798</xdr:rowOff>
    </xdr:from>
    <xdr:ext cx="534377"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557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120371</xdr:rowOff>
    </xdr:from>
    <xdr:to>
      <xdr:col>55</xdr:col>
      <xdr:colOff>50800</xdr:colOff>
      <xdr:row>97</xdr:row>
      <xdr:rowOff>50521</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10426700" y="1657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23089</xdr:rowOff>
    </xdr:from>
    <xdr:to>
      <xdr:col>50</xdr:col>
      <xdr:colOff>114300</xdr:colOff>
      <xdr:row>97</xdr:row>
      <xdr:rowOff>74448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8750300" y="16653739"/>
          <a:ext cx="889000" cy="5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77636</xdr:rowOff>
    </xdr:from>
    <xdr:to>
      <xdr:col>50</xdr:col>
      <xdr:colOff>165100</xdr:colOff>
      <xdr:row>95</xdr:row>
      <xdr:rowOff>7786</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9588500" y="1619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24313</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596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74448</xdr:rowOff>
    </xdr:from>
    <xdr:to>
      <xdr:col>45</xdr:col>
      <xdr:colOff>177800</xdr:colOff>
      <xdr:row>97</xdr:row>
      <xdr:rowOff>110744</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7861300" y="16705098"/>
          <a:ext cx="889000" cy="3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20993</xdr:rowOff>
    </xdr:from>
    <xdr:to>
      <xdr:col>46</xdr:col>
      <xdr:colOff>38100</xdr:colOff>
      <xdr:row>95</xdr:row>
      <xdr:rowOff>122593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8699500" y="1630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139120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08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27826</xdr:rowOff>
    </xdr:from>
    <xdr:to>
      <xdr:col>41</xdr:col>
      <xdr:colOff>50800</xdr:colOff>
      <xdr:row>97</xdr:row>
      <xdr:rowOff>110744</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6972300" y="16658476"/>
          <a:ext cx="889000" cy="8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56795</xdr:rowOff>
    </xdr:from>
    <xdr:to>
      <xdr:col>41</xdr:col>
      <xdr:colOff>101600</xdr:colOff>
      <xdr:row>97</xdr:row>
      <xdr:rowOff>158395</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7810500" y="1668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3472</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46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14212</xdr:rowOff>
    </xdr:from>
    <xdr:to>
      <xdr:col>36</xdr:col>
      <xdr:colOff>165100</xdr:colOff>
      <xdr:row>97</xdr:row>
      <xdr:rowOff>115812</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6921500" y="1664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106939</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73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97016</xdr:rowOff>
    </xdr:from>
    <xdr:to>
      <xdr:col>55</xdr:col>
      <xdr:colOff>50800</xdr:colOff>
      <xdr:row>97</xdr:row>
      <xdr:rowOff>27166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10426700" y="1655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119893</xdr:rowOff>
    </xdr:from>
    <xdr:ext cx="534377"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40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143739</xdr:rowOff>
    </xdr:from>
    <xdr:to>
      <xdr:col>50</xdr:col>
      <xdr:colOff>165100</xdr:colOff>
      <xdr:row>97</xdr:row>
      <xdr:rowOff>73889</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9588500" y="1660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65016</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72111" y="1669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23648</xdr:rowOff>
    </xdr:from>
    <xdr:to>
      <xdr:col>46</xdr:col>
      <xdr:colOff>38100</xdr:colOff>
      <xdr:row>97</xdr:row>
      <xdr:rowOff>125248</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8699500" y="1665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116375</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83111" y="1674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59944</xdr:rowOff>
    </xdr:from>
    <xdr:to>
      <xdr:col>41</xdr:col>
      <xdr:colOff>101600</xdr:colOff>
      <xdr:row>97</xdr:row>
      <xdr:rowOff>161544</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7810500" y="1669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152671</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6783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148476</xdr:rowOff>
    </xdr:from>
    <xdr:to>
      <xdr:col>36</xdr:col>
      <xdr:colOff>165100</xdr:colOff>
      <xdr:row>97</xdr:row>
      <xdr:rowOff>78626</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6921500" y="1660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95153</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638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54280</xdr:rowOff>
    </xdr:from>
    <xdr:to>
      <xdr:col>85</xdr:col>
      <xdr:colOff>126364</xdr:colOff>
      <xdr:row>38</xdr:row>
      <xdr:rowOff>33096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197780"/>
          <a:ext cx="1269" cy="1350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36923</xdr:rowOff>
    </xdr:from>
    <xdr:ext cx="534377"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55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33096</xdr:rowOff>
    </xdr:from>
    <xdr:to>
      <xdr:col>86</xdr:col>
      <xdr:colOff>25400</xdr:colOff>
      <xdr:row>38</xdr:row>
      <xdr:rowOff>33096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54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957</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497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50,242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54280</xdr:rowOff>
    </xdr:from>
    <xdr:to>
      <xdr:col>86</xdr:col>
      <xdr:colOff>25400</xdr:colOff>
      <xdr:row>30</xdr:row>
      <xdr:rowOff>54280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197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84188</xdr:rowOff>
    </xdr:from>
    <xdr:to>
      <xdr:col>85</xdr:col>
      <xdr:colOff>127000</xdr:colOff>
      <xdr:row>37</xdr:row>
      <xdr:rowOff>86055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5481300" y="6427838"/>
          <a:ext cx="8382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84002</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5913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61125</xdr:rowOff>
    </xdr:from>
    <xdr:to>
      <xdr:col>85</xdr:col>
      <xdr:colOff>177800</xdr:colOff>
      <xdr:row>35</xdr:row>
      <xdr:rowOff>162725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06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56071</xdr:rowOff>
    </xdr:from>
    <xdr:to>
      <xdr:col>81</xdr:col>
      <xdr:colOff>50800</xdr:colOff>
      <xdr:row>37</xdr:row>
      <xdr:rowOff>86055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4592300" y="6399721"/>
          <a:ext cx="889000" cy="2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153365</xdr:rowOff>
    </xdr:from>
    <xdr:to>
      <xdr:col>81</xdr:col>
      <xdr:colOff>101600</xdr:colOff>
      <xdr:row>35</xdr:row>
      <xdr:rowOff>83515</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598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100042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575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56071</xdr:rowOff>
    </xdr:from>
    <xdr:to>
      <xdr:col>76</xdr:col>
      <xdr:colOff>114300</xdr:colOff>
      <xdr:row>37</xdr:row>
      <xdr:rowOff>56604</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3703300" y="6399721"/>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53086</xdr:rowOff>
    </xdr:from>
    <xdr:to>
      <xdr:col>76</xdr:col>
      <xdr:colOff>165100</xdr:colOff>
      <xdr:row>35</xdr:row>
      <xdr:rowOff>154686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05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171213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582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56604</xdr:rowOff>
    </xdr:from>
    <xdr:to>
      <xdr:col>71</xdr:col>
      <xdr:colOff>177800</xdr:colOff>
      <xdr:row>37</xdr:row>
      <xdr:rowOff>120650</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2814300" y="6400254"/>
          <a:ext cx="889000" cy="6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130277</xdr:rowOff>
    </xdr:from>
    <xdr:to>
      <xdr:col>72</xdr:col>
      <xdr:colOff>38100</xdr:colOff>
      <xdr:row>36</xdr:row>
      <xdr:rowOff>60427</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13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76954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590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13957</xdr:rowOff>
    </xdr:from>
    <xdr:to>
      <xdr:col>67</xdr:col>
      <xdr:colOff>101600</xdr:colOff>
      <xdr:row>36</xdr:row>
      <xdr:rowOff>115557</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18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132084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596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33388</xdr:rowOff>
    </xdr:from>
    <xdr:to>
      <xdr:col>85</xdr:col>
      <xdr:colOff>177800</xdr:colOff>
      <xdr:row>37</xdr:row>
      <xdr:rowOff>134988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37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119765</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29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35255</xdr:rowOff>
    </xdr:from>
    <xdr:to>
      <xdr:col>81</xdr:col>
      <xdr:colOff>101600</xdr:colOff>
      <xdr:row>37</xdr:row>
      <xdr:rowOff>136855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37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127982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647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5271</xdr:rowOff>
    </xdr:from>
    <xdr:to>
      <xdr:col>76</xdr:col>
      <xdr:colOff>165100</xdr:colOff>
      <xdr:row>37</xdr:row>
      <xdr:rowOff>106871</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34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97998</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44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5804</xdr:rowOff>
    </xdr:from>
    <xdr:to>
      <xdr:col>72</xdr:col>
      <xdr:colOff>38100</xdr:colOff>
      <xdr:row>37</xdr:row>
      <xdr:rowOff>107404</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34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98531</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644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69850</xdr:rowOff>
    </xdr:from>
    <xdr:to>
      <xdr:col>67</xdr:col>
      <xdr:colOff>101600</xdr:colOff>
      <xdr:row>38</xdr:row>
      <xdr:rowOff>0</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162577</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650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142215</xdr:rowOff>
    </xdr:from>
    <xdr:to>
      <xdr:col>85</xdr:col>
      <xdr:colOff>126364</xdr:colOff>
      <xdr:row>59</xdr:row>
      <xdr:rowOff>14256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714715"/>
          <a:ext cx="1269" cy="1415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18083</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13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14256</xdr:rowOff>
    </xdr:from>
    <xdr:to>
      <xdr:col>86</xdr:col>
      <xdr:colOff>25400</xdr:colOff>
      <xdr:row>59</xdr:row>
      <xdr:rowOff>14256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12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88892</xdr:rowOff>
    </xdr:from>
    <xdr:ext cx="599010"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489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142215</xdr:rowOff>
    </xdr:from>
    <xdr:to>
      <xdr:col>86</xdr:col>
      <xdr:colOff>25400</xdr:colOff>
      <xdr:row>50</xdr:row>
      <xdr:rowOff>142215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714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157645</xdr:rowOff>
    </xdr:from>
    <xdr:to>
      <xdr:col>85</xdr:col>
      <xdr:colOff>127000</xdr:colOff>
      <xdr:row>57</xdr:row>
      <xdr:rowOff>25229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5481300" y="9587395"/>
          <a:ext cx="838200" cy="21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28186</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4579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5309</xdr:rowOff>
    </xdr:from>
    <xdr:to>
      <xdr:col>85</xdr:col>
      <xdr:colOff>177800</xdr:colOff>
      <xdr:row>56</xdr:row>
      <xdr:rowOff>106909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60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157645</xdr:rowOff>
    </xdr:from>
    <xdr:to>
      <xdr:col>81</xdr:col>
      <xdr:colOff>50800</xdr:colOff>
      <xdr:row>56</xdr:row>
      <xdr:rowOff>101867</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4592300" y="9587395"/>
          <a:ext cx="889000" cy="11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75261</xdr:rowOff>
    </xdr:from>
    <xdr:to>
      <xdr:col>81</xdr:col>
      <xdr:colOff>101600</xdr:colOff>
      <xdr:row>56</xdr:row>
      <xdr:rowOff>5411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50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21938</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28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101867</xdr:rowOff>
    </xdr:from>
    <xdr:to>
      <xdr:col>76</xdr:col>
      <xdr:colOff>114300</xdr:colOff>
      <xdr:row>57</xdr:row>
      <xdr:rowOff>83712</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3703300" y="9703067"/>
          <a:ext cx="889000" cy="15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155384</xdr:rowOff>
    </xdr:from>
    <xdr:to>
      <xdr:col>76</xdr:col>
      <xdr:colOff>165100</xdr:colOff>
      <xdr:row>55</xdr:row>
      <xdr:rowOff>85534</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41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102061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18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83712</xdr:rowOff>
    </xdr:from>
    <xdr:to>
      <xdr:col>71</xdr:col>
      <xdr:colOff>177800</xdr:colOff>
      <xdr:row>58</xdr:row>
      <xdr:rowOff>18923</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2814300" y="9856362"/>
          <a:ext cx="889000" cy="106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133820</xdr:rowOff>
    </xdr:from>
    <xdr:to>
      <xdr:col>72</xdr:col>
      <xdr:colOff>38100</xdr:colOff>
      <xdr:row>57</xdr:row>
      <xdr:rowOff>63970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73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80497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51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153118</xdr:rowOff>
    </xdr:from>
    <xdr:to>
      <xdr:col>67</xdr:col>
      <xdr:colOff>101600</xdr:colOff>
      <xdr:row>57</xdr:row>
      <xdr:rowOff>83268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754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99795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52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145879</xdr:rowOff>
    </xdr:from>
    <xdr:to>
      <xdr:col>85</xdr:col>
      <xdr:colOff>177800</xdr:colOff>
      <xdr:row>57</xdr:row>
      <xdr:rowOff>76029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974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124306</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72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106845</xdr:rowOff>
    </xdr:from>
    <xdr:to>
      <xdr:col>81</xdr:col>
      <xdr:colOff>101600</xdr:colOff>
      <xdr:row>56</xdr:row>
      <xdr:rowOff>36995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953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28122</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962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51067</xdr:rowOff>
    </xdr:from>
    <xdr:to>
      <xdr:col>76</xdr:col>
      <xdr:colOff>165100</xdr:colOff>
      <xdr:row>56</xdr:row>
      <xdr:rowOff>152667</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65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143794</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974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32912</xdr:rowOff>
    </xdr:from>
    <xdr:to>
      <xdr:col>72</xdr:col>
      <xdr:colOff>38100</xdr:colOff>
      <xdr:row>57</xdr:row>
      <xdr:rowOff>134512</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980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125639</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989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139573</xdr:rowOff>
    </xdr:from>
    <xdr:to>
      <xdr:col>67</xdr:col>
      <xdr:colOff>101600</xdr:colOff>
      <xdr:row>58</xdr:row>
      <xdr:rowOff>69723</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991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60850</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1000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41128</xdr:rowOff>
    </xdr:from>
    <xdr:to>
      <xdr:col>85</xdr:col>
      <xdr:colOff>126364</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42628"/>
          <a:ext cx="1269" cy="147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159255</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1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41128</xdr:rowOff>
    </xdr:from>
    <xdr:to>
      <xdr:col>86</xdr:col>
      <xdr:colOff>25400</xdr:colOff>
      <xdr:row>70</xdr:row>
      <xdr:rowOff>41128</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42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119492</xdr:rowOff>
    </xdr:from>
    <xdr:to>
      <xdr:col>85</xdr:col>
      <xdr:colOff>127000</xdr:colOff>
      <xdr:row>77</xdr:row>
      <xdr:rowOff>65497</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5481300" y="13149692"/>
          <a:ext cx="838200" cy="11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987</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202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22560</xdr:rowOff>
    </xdr:from>
    <xdr:to>
      <xdr:col>85</xdr:col>
      <xdr:colOff>177800</xdr:colOff>
      <xdr:row>77</xdr:row>
      <xdr:rowOff>124160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22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101844</xdr:rowOff>
    </xdr:from>
    <xdr:to>
      <xdr:col>81</xdr:col>
      <xdr:colOff>50800</xdr:colOff>
      <xdr:row>77</xdr:row>
      <xdr:rowOff>65497</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2617694"/>
          <a:ext cx="889000" cy="64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52141</xdr:rowOff>
    </xdr:from>
    <xdr:to>
      <xdr:col>81</xdr:col>
      <xdr:colOff>101600</xdr:colOff>
      <xdr:row>73</xdr:row>
      <xdr:rowOff>153741</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256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170268</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14111" y="1234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101844</xdr:rowOff>
    </xdr:from>
    <xdr:to>
      <xdr:col>76</xdr:col>
      <xdr:colOff>114300</xdr:colOff>
      <xdr:row>75</xdr:row>
      <xdr:rowOff>5192</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2617694"/>
          <a:ext cx="889000" cy="24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31659</xdr:rowOff>
    </xdr:from>
    <xdr:to>
      <xdr:col>76</xdr:col>
      <xdr:colOff>165100</xdr:colOff>
      <xdr:row>74</xdr:row>
      <xdr:rowOff>133259</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271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124386</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25111" y="1281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5192</xdr:rowOff>
    </xdr:from>
    <xdr:to>
      <xdr:col>71</xdr:col>
      <xdr:colOff>177800</xdr:colOff>
      <xdr:row>77</xdr:row>
      <xdr:rowOff>154605</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2863942"/>
          <a:ext cx="889000" cy="49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109565</xdr:rowOff>
    </xdr:from>
    <xdr:to>
      <xdr:col>72</xdr:col>
      <xdr:colOff>38100</xdr:colOff>
      <xdr:row>78</xdr:row>
      <xdr:rowOff>39715</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31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30842</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40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142987</xdr:rowOff>
    </xdr:from>
    <xdr:to>
      <xdr:col>67</xdr:col>
      <xdr:colOff>101600</xdr:colOff>
      <xdr:row>78</xdr:row>
      <xdr:rowOff>73137</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344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64264</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43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68692</xdr:rowOff>
    </xdr:from>
    <xdr:to>
      <xdr:col>85</xdr:col>
      <xdr:colOff>177800</xdr:colOff>
      <xdr:row>76</xdr:row>
      <xdr:rowOff>170292</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09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91569</xdr:rowOff>
    </xdr:from>
    <xdr:ext cx="469744"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295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14697</xdr:rowOff>
    </xdr:from>
    <xdr:to>
      <xdr:col>81</xdr:col>
      <xdr:colOff>101600</xdr:colOff>
      <xdr:row>77</xdr:row>
      <xdr:rowOff>116297</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21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107424</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46428" y="13309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51044</xdr:rowOff>
    </xdr:from>
    <xdr:to>
      <xdr:col>76</xdr:col>
      <xdr:colOff>165100</xdr:colOff>
      <xdr:row>73</xdr:row>
      <xdr:rowOff>152644</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256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169171</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25111" y="1234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125842</xdr:rowOff>
    </xdr:from>
    <xdr:to>
      <xdr:col>72</xdr:col>
      <xdr:colOff>38100</xdr:colOff>
      <xdr:row>75</xdr:row>
      <xdr:rowOff>55992</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281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72519</xdr:rowOff>
    </xdr:from>
    <xdr:ext cx="534377"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36111" y="1258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103805</xdr:rowOff>
    </xdr:from>
    <xdr:to>
      <xdr:col>67</xdr:col>
      <xdr:colOff>101600</xdr:colOff>
      <xdr:row>78</xdr:row>
      <xdr:rowOff>33955</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30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50482</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79428" y="13080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a:extLst>
            <a:ext uri="{FF2B5EF4-FFF2-40B4-BE49-F238E27FC236}">
              <a16:creationId xmlns:a16="http://schemas.microsoft.com/office/drawing/2014/main" id="{00000000-0008-0000-07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135153</xdr:rowOff>
    </xdr:from>
    <xdr:to>
      <xdr:col>85</xdr:col>
      <xdr:colOff>126364</xdr:colOff>
      <xdr:row>99</xdr:row>
      <xdr:rowOff>15506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6317595" y="15737103"/>
          <a:ext cx="1269" cy="125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19333</xdr:rowOff>
    </xdr:from>
    <xdr:ext cx="534377" cy="259045"/>
    <xdr:sp macro="" textlink="">
      <xdr:nvSpPr>
        <xdr:cNvPr id="692" name="公債費最小値テキスト">
          <a:extLst>
            <a:ext uri="{FF2B5EF4-FFF2-40B4-BE49-F238E27FC236}">
              <a16:creationId xmlns:a16="http://schemas.microsoft.com/office/drawing/2014/main" id="{00000000-0008-0000-0700-0000B4020000}"/>
            </a:ext>
          </a:extLst>
        </xdr:cNvPr>
        <xdr:cNvSpPr txBox="1"/>
      </xdr:nvSpPr>
      <xdr:spPr>
        <a:xfrm>
          <a:off x="16370300" y="1699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15506</xdr:rowOff>
    </xdr:from>
    <xdr:to>
      <xdr:col>86</xdr:col>
      <xdr:colOff>25400</xdr:colOff>
      <xdr:row>99</xdr:row>
      <xdr:rowOff>15506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6989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81830</xdr:rowOff>
    </xdr:from>
    <xdr:ext cx="599010" cy="259045"/>
    <xdr:sp macro="" textlink="">
      <xdr:nvSpPr>
        <xdr:cNvPr id="694" name="公債費最大値テキスト">
          <a:extLst>
            <a:ext uri="{FF2B5EF4-FFF2-40B4-BE49-F238E27FC236}">
              <a16:creationId xmlns:a16="http://schemas.microsoft.com/office/drawing/2014/main" id="{00000000-0008-0000-0700-0000B6020000}"/>
            </a:ext>
          </a:extLst>
        </xdr:cNvPr>
        <xdr:cNvSpPr txBox="1"/>
      </xdr:nvSpPr>
      <xdr:spPr>
        <a:xfrm>
          <a:off x="16370300" y="155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130,858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135153</xdr:rowOff>
    </xdr:from>
    <xdr:to>
      <xdr:col>86</xdr:col>
      <xdr:colOff>25400</xdr:colOff>
      <xdr:row>91</xdr:row>
      <xdr:rowOff>135153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57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15506</xdr:rowOff>
    </xdr:from>
    <xdr:to>
      <xdr:col>85</xdr:col>
      <xdr:colOff>127000</xdr:colOff>
      <xdr:row>99</xdr:row>
      <xdr:rowOff>32271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5481300" y="16989056"/>
          <a:ext cx="838200" cy="1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32453</xdr:rowOff>
    </xdr:from>
    <xdr:ext cx="534377" cy="259045"/>
    <xdr:sp macro="" textlink="">
      <xdr:nvSpPr>
        <xdr:cNvPr id="697" name="公債費平均値テキスト">
          <a:extLst>
            <a:ext uri="{FF2B5EF4-FFF2-40B4-BE49-F238E27FC236}">
              <a16:creationId xmlns:a16="http://schemas.microsoft.com/office/drawing/2014/main" id="{00000000-0008-0000-0700-0000B9020000}"/>
            </a:ext>
          </a:extLst>
        </xdr:cNvPr>
        <xdr:cNvSpPr txBox="1"/>
      </xdr:nvSpPr>
      <xdr:spPr>
        <a:xfrm>
          <a:off x="16370300" y="16320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9576</xdr:rowOff>
    </xdr:from>
    <xdr:to>
      <xdr:col>85</xdr:col>
      <xdr:colOff>177800</xdr:colOff>
      <xdr:row>96</xdr:row>
      <xdr:rowOff>111176</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6268700" y="1646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32271</xdr:rowOff>
    </xdr:from>
    <xdr:to>
      <xdr:col>81</xdr:col>
      <xdr:colOff>50800</xdr:colOff>
      <xdr:row>99</xdr:row>
      <xdr:rowOff>43256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4592300" y="17005821"/>
          <a:ext cx="889000" cy="1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138340</xdr:rowOff>
    </xdr:from>
    <xdr:to>
      <xdr:col>81</xdr:col>
      <xdr:colOff>101600</xdr:colOff>
      <xdr:row>96</xdr:row>
      <xdr:rowOff>68490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5430500" y="164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85017</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20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39878</xdr:rowOff>
    </xdr:from>
    <xdr:to>
      <xdr:col>76</xdr:col>
      <xdr:colOff>114300</xdr:colOff>
      <xdr:row>99</xdr:row>
      <xdr:rowOff>43256</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3703300" y="17013428"/>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21540</xdr:rowOff>
    </xdr:from>
    <xdr:to>
      <xdr:col>76</xdr:col>
      <xdr:colOff>165100</xdr:colOff>
      <xdr:row>96</xdr:row>
      <xdr:rowOff>123140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4541500" y="1648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139667</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625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39319</xdr:rowOff>
    </xdr:from>
    <xdr:to>
      <xdr:col>71</xdr:col>
      <xdr:colOff>177800</xdr:colOff>
      <xdr:row>99</xdr:row>
      <xdr:rowOff>39878</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2814300" y="17012869"/>
          <a:ext cx="889000" cy="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34189</xdr:rowOff>
    </xdr:from>
    <xdr:to>
      <xdr:col>72</xdr:col>
      <xdr:colOff>38100</xdr:colOff>
      <xdr:row>96</xdr:row>
      <xdr:rowOff>135789</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3652500" y="164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152316</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26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27229</xdr:rowOff>
    </xdr:from>
    <xdr:to>
      <xdr:col>67</xdr:col>
      <xdr:colOff>101600</xdr:colOff>
      <xdr:row>96</xdr:row>
      <xdr:rowOff>128829</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2763500" y="1648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145356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26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136156</xdr:rowOff>
    </xdr:from>
    <xdr:to>
      <xdr:col>85</xdr:col>
      <xdr:colOff>177800</xdr:colOff>
      <xdr:row>99</xdr:row>
      <xdr:rowOff>66306</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6268700" y="1693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51083</xdr:rowOff>
    </xdr:from>
    <xdr:ext cx="534377" cy="259045"/>
    <xdr:sp macro="" textlink="">
      <xdr:nvSpPr>
        <xdr:cNvPr id="716" name="公債費該当値テキスト">
          <a:extLst>
            <a:ext uri="{FF2B5EF4-FFF2-40B4-BE49-F238E27FC236}">
              <a16:creationId xmlns:a16="http://schemas.microsoft.com/office/drawing/2014/main" id="{00000000-0008-0000-0700-0000CC020000}"/>
            </a:ext>
          </a:extLst>
        </xdr:cNvPr>
        <xdr:cNvSpPr txBox="1"/>
      </xdr:nvSpPr>
      <xdr:spPr>
        <a:xfrm>
          <a:off x="16370300" y="1685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152921</xdr:rowOff>
    </xdr:from>
    <xdr:to>
      <xdr:col>81</xdr:col>
      <xdr:colOff>101600</xdr:colOff>
      <xdr:row>99</xdr:row>
      <xdr:rowOff>83071</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5430500" y="1695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74198</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14111" y="1704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163906</xdr:rowOff>
    </xdr:from>
    <xdr:to>
      <xdr:col>76</xdr:col>
      <xdr:colOff>165100</xdr:colOff>
      <xdr:row>99</xdr:row>
      <xdr:rowOff>94056</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4541500" y="1696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85183</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4325111" y="17058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160528</xdr:rowOff>
    </xdr:from>
    <xdr:to>
      <xdr:col>72</xdr:col>
      <xdr:colOff>38100</xdr:colOff>
      <xdr:row>99</xdr:row>
      <xdr:rowOff>90678</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3652500" y="1696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81805</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436111" y="1705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159969</xdr:rowOff>
    </xdr:from>
    <xdr:to>
      <xdr:col>67</xdr:col>
      <xdr:colOff>101600</xdr:colOff>
      <xdr:row>99</xdr:row>
      <xdr:rowOff>90119</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2763500" y="1696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81246</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547111" y="1705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55575</xdr:rowOff>
    </xdr:from>
    <xdr:to>
      <xdr:col>116</xdr:col>
      <xdr:colOff>62864</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541975"/>
          <a:ext cx="1269" cy="1112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148607</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6637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2252</xdr:rowOff>
    </xdr:from>
    <xdr:ext cx="469744"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531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2,434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55575</xdr:rowOff>
    </xdr:from>
    <xdr:to>
      <xdr:col>116</xdr:col>
      <xdr:colOff>152400</xdr:colOff>
      <xdr:row>32</xdr:row>
      <xdr:rowOff>55575</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54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66057</xdr:rowOff>
    </xdr:from>
    <xdr:ext cx="378565"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4097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43180</xdr:rowOff>
    </xdr:from>
    <xdr:to>
      <xdr:col>116</xdr:col>
      <xdr:colOff>114300</xdr:colOff>
      <xdr:row>38</xdr:row>
      <xdr:rowOff>144780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72441</xdr:rowOff>
    </xdr:from>
    <xdr:to>
      <xdr:col>112</xdr:col>
      <xdr:colOff>38100</xdr:colOff>
      <xdr:row>39</xdr:row>
      <xdr:rowOff>2591</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58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19118</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66333" y="6362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3861</xdr:rowOff>
    </xdr:from>
    <xdr:to>
      <xdr:col>107</xdr:col>
      <xdr:colOff>101600</xdr:colOff>
      <xdr:row>37</xdr:row>
      <xdr:rowOff>105461</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34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121988</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5017" y="6122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72441</xdr:rowOff>
    </xdr:from>
    <xdr:to>
      <xdr:col>102</xdr:col>
      <xdr:colOff>165100</xdr:colOff>
      <xdr:row>39</xdr:row>
      <xdr:rowOff>2591</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58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19118</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88333" y="6362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69697</xdr:rowOff>
    </xdr:from>
    <xdr:to>
      <xdr:col>98</xdr:col>
      <xdr:colOff>38100</xdr:colOff>
      <xdr:row>38</xdr:row>
      <xdr:rowOff>171297</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58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16375</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99333" y="63600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21607</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5367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a:extLst>
            <a:ext uri="{FF2B5EF4-FFF2-40B4-BE49-F238E27FC236}">
              <a16:creationId xmlns:a16="http://schemas.microsoft.com/office/drawing/2014/main" id="{00000000-0008-0000-07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04" name="前年度繰上充用金最小値テキスト">
          <a:extLst>
            <a:ext uri="{FF2B5EF4-FFF2-40B4-BE49-F238E27FC236}">
              <a16:creationId xmlns:a16="http://schemas.microsoft.com/office/drawing/2014/main" id="{00000000-0008-0000-0700-000024030000}"/>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06" name="前年度繰上充用金最大値テキスト">
          <a:extLst>
            <a:ext uri="{FF2B5EF4-FFF2-40B4-BE49-F238E27FC236}">
              <a16:creationId xmlns:a16="http://schemas.microsoft.com/office/drawing/2014/main" id="{00000000-0008-0000-0700-000026030000}"/>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9" name="前年度繰上充用金平均値テキスト">
          <a:extLst>
            <a:ext uri="{FF2B5EF4-FFF2-40B4-BE49-F238E27FC236}">
              <a16:creationId xmlns:a16="http://schemas.microsoft.com/office/drawing/2014/main" id="{00000000-0008-0000-0700-000029030000}"/>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63500</xdr:rowOff>
    </xdr:from>
    <xdr:to>
      <xdr:col>102</xdr:col>
      <xdr:colOff>114300</xdr:colOff>
      <xdr:row>59</xdr:row>
      <xdr:rowOff>44450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18656300" y="8636000"/>
          <a:ext cx="889000" cy="152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127000</xdr:rowOff>
    </xdr:from>
    <xdr:to>
      <xdr:col>98</xdr:col>
      <xdr:colOff>38100</xdr:colOff>
      <xdr:row>59</xdr:row>
      <xdr:rowOff>57150</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18605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48277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28" name="前年度繰上充用金該当値テキスト">
          <a:extLst>
            <a:ext uri="{FF2B5EF4-FFF2-40B4-BE49-F238E27FC236}">
              <a16:creationId xmlns:a16="http://schemas.microsoft.com/office/drawing/2014/main" id="{00000000-0008-0000-0700-00003C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12700</xdr:rowOff>
    </xdr:from>
    <xdr:to>
      <xdr:col>98</xdr:col>
      <xdr:colOff>38100</xdr:colOff>
      <xdr:row>50</xdr:row>
      <xdr:rowOff>114300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18605500" y="858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130827</xdr:rowOff>
    </xdr:from>
    <xdr:ext cx="313932"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8499333" y="8360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目的別経費について、総務費における住民一人当たりのコスト</a:t>
          </a:r>
          <a:r>
            <a:rPr kumimoji="1" lang="ja-JP" altLang="en-US" sz="1300">
              <a:solidFill>
                <a:srgbClr val="FF0000"/>
              </a:solidFill>
              <a:latin typeface="ＭＳ Ｐゴシック" panose="020B0600070205080204" pitchFamily="50" charset="-128"/>
              <a:ea typeface="ＭＳ Ｐゴシック" panose="020B0600070205080204" pitchFamily="50" charset="-128"/>
            </a:rPr>
            <a:t>は</a:t>
          </a:r>
          <a:r>
            <a:rPr kumimoji="1" lang="en-US" altLang="ja-JP" sz="1300">
              <a:latin typeface="ＭＳ Ｐゴシック" panose="020B0600070205080204" pitchFamily="50" charset="-128"/>
              <a:ea typeface="ＭＳ Ｐゴシック" panose="020B0600070205080204" pitchFamily="50" charset="-128"/>
            </a:rPr>
            <a:t>259,406</a:t>
          </a:r>
          <a:r>
            <a:rPr kumimoji="1" lang="ja-JP" altLang="en-US" sz="1300">
              <a:latin typeface="ＭＳ Ｐゴシック" panose="020B0600070205080204" pitchFamily="50" charset="-128"/>
              <a:ea typeface="ＭＳ Ｐゴシック" panose="020B0600070205080204" pitchFamily="50" charset="-128"/>
            </a:rPr>
            <a:t>円で、これは類似団体平均、宮崎県平均、全国平均をそれぞれ大きく上回っている。これは主に新庁舎建設事業（令和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年度まで）やふるさと納税関連事業推進に伴うものである。次に</a:t>
          </a:r>
          <a:r>
            <a:rPr kumimoji="1" lang="ja-JP" altLang="en-US" sz="1300">
              <a:solidFill>
                <a:srgbClr val="FF0000"/>
              </a:solidFill>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民生費における住民一人当たりのコストは</a:t>
          </a:r>
          <a:r>
            <a:rPr kumimoji="1" lang="en-US" altLang="ja-JP" sz="1300">
              <a:latin typeface="ＭＳ Ｐゴシック" panose="020B0600070205080204" pitchFamily="50" charset="-128"/>
              <a:ea typeface="ＭＳ Ｐゴシック" panose="020B0600070205080204" pitchFamily="50" charset="-128"/>
            </a:rPr>
            <a:t>246,788</a:t>
          </a:r>
          <a:r>
            <a:rPr kumimoji="1" lang="ja-JP" altLang="en-US" sz="1300">
              <a:latin typeface="ＭＳ Ｐゴシック" panose="020B0600070205080204" pitchFamily="50" charset="-128"/>
              <a:ea typeface="ＭＳ Ｐゴシック" panose="020B0600070205080204" pitchFamily="50" charset="-128"/>
            </a:rPr>
            <a:t>円であり、</a:t>
          </a:r>
          <a:r>
            <a:rPr kumimoji="1" lang="ja-JP" altLang="en-US" sz="1300">
              <a:solidFill>
                <a:srgbClr val="FF0000"/>
              </a:solidFill>
              <a:latin typeface="ＭＳ Ｐゴシック" panose="020B0600070205080204" pitchFamily="50" charset="-128"/>
              <a:ea typeface="ＭＳ Ｐゴシック" panose="020B0600070205080204" pitchFamily="50" charset="-128"/>
            </a:rPr>
            <a:t>類似団体平均</a:t>
          </a:r>
          <a:r>
            <a:rPr kumimoji="1" lang="en-US" altLang="ja-JP" sz="1300">
              <a:solidFill>
                <a:srgbClr val="FF0000"/>
              </a:solidFill>
              <a:latin typeface="ＭＳ Ｐゴシック" panose="020B0600070205080204" pitchFamily="50" charset="-128"/>
              <a:ea typeface="ＭＳ Ｐゴシック" panose="020B0600070205080204" pitchFamily="50" charset="-128"/>
            </a:rPr>
            <a:t>50,697</a:t>
          </a:r>
          <a:r>
            <a:rPr kumimoji="1" lang="ja-JP" altLang="en-US" sz="1300">
              <a:solidFill>
                <a:srgbClr val="FF0000"/>
              </a:solidFill>
              <a:latin typeface="ＭＳ Ｐゴシック" panose="020B0600070205080204" pitchFamily="50" charset="-128"/>
              <a:ea typeface="ＭＳ Ｐゴシック" panose="020B0600070205080204" pitchFamily="50" charset="-128"/>
            </a:rPr>
            <a:t>円、宮崎県平均</a:t>
          </a:r>
          <a:r>
            <a:rPr kumimoji="1" lang="en-US" altLang="ja-JP" sz="1300">
              <a:solidFill>
                <a:srgbClr val="FF0000"/>
              </a:solidFill>
              <a:latin typeface="ＭＳ Ｐゴシック" panose="020B0600070205080204" pitchFamily="50" charset="-128"/>
              <a:ea typeface="ＭＳ Ｐゴシック" panose="020B0600070205080204" pitchFamily="50" charset="-128"/>
            </a:rPr>
            <a:t>15,287</a:t>
          </a:r>
          <a:r>
            <a:rPr kumimoji="1" lang="ja-JP" altLang="en-US" sz="1300">
              <a:solidFill>
                <a:srgbClr val="FF0000"/>
              </a:solidFill>
              <a:latin typeface="ＭＳ Ｐゴシック" panose="020B0600070205080204" pitchFamily="50" charset="-128"/>
              <a:ea typeface="ＭＳ Ｐゴシック" panose="020B0600070205080204" pitchFamily="50" charset="-128"/>
            </a:rPr>
            <a:t>円、全国平均</a:t>
          </a:r>
          <a:r>
            <a:rPr kumimoji="1" lang="en-US" altLang="ja-JP" sz="1300">
              <a:solidFill>
                <a:srgbClr val="FF0000"/>
              </a:solidFill>
              <a:latin typeface="ＭＳ Ｐゴシック" panose="020B0600070205080204" pitchFamily="50" charset="-128"/>
              <a:ea typeface="ＭＳ Ｐゴシック" panose="020B0600070205080204" pitchFamily="50" charset="-128"/>
            </a:rPr>
            <a:t>43,906</a:t>
          </a:r>
          <a:r>
            <a:rPr kumimoji="1" lang="ja-JP" altLang="en-US" sz="1300">
              <a:solidFill>
                <a:srgbClr val="FF0000"/>
              </a:solidFill>
              <a:latin typeface="ＭＳ Ｐゴシック" panose="020B0600070205080204" pitchFamily="50" charset="-128"/>
              <a:ea typeface="ＭＳ Ｐゴシック" panose="020B0600070205080204" pitchFamily="50" charset="-128"/>
            </a:rPr>
            <a:t>円</a:t>
          </a:r>
          <a:r>
            <a:rPr kumimoji="1" lang="ja-JP" altLang="en-US" sz="1300">
              <a:latin typeface="ＭＳ Ｐゴシック" panose="020B0600070205080204" pitchFamily="50" charset="-128"/>
              <a:ea typeface="ＭＳ Ｐゴシック" panose="020B0600070205080204" pitchFamily="50" charset="-128"/>
            </a:rPr>
            <a:t>高くなっている。類似団体平均値も毎年上昇しているものの、全国平均を大幅に上回る高齢化率等の要因によりその差は年々広がってきており、その少子高齢化に伴う社会保障関連経費の増加のうち、社会福祉費・児童福祉費・生活保護費に係る決算額の比率が高くなっている。今後も少子高齢化の進行や子育て支援の充実などにより扶助費の増加が見込まれるため、</a:t>
          </a:r>
          <a:r>
            <a:rPr kumimoji="1" lang="ja-JP" altLang="en-US" sz="1300">
              <a:solidFill>
                <a:srgbClr val="FF0000"/>
              </a:solidFill>
              <a:latin typeface="ＭＳ Ｐゴシック" panose="020B0600070205080204" pitchFamily="50" charset="-128"/>
              <a:ea typeface="ＭＳ Ｐゴシック" panose="020B0600070205080204" pitchFamily="50" charset="-128"/>
            </a:rPr>
            <a:t>引き続き適正化に努める。</a:t>
          </a:r>
          <a:r>
            <a:rPr kumimoji="1" lang="ja-JP" altLang="en-US" sz="1300">
              <a:solidFill>
                <a:srgbClr val="0070C0"/>
              </a:solidFill>
              <a:latin typeface="ＭＳ Ｐゴシック" panose="020B0600070205080204" pitchFamily="50" charset="-128"/>
              <a:ea typeface="ＭＳ Ｐゴシック" panose="020B0600070205080204" pitchFamily="50" charset="-128"/>
            </a:rPr>
            <a:t>次に、衛生費における住民一人当たりのコストは、前年度より</a:t>
          </a:r>
          <a:r>
            <a:rPr kumimoji="1" lang="en-US" altLang="ja-JP" sz="1300">
              <a:solidFill>
                <a:srgbClr val="0070C0"/>
              </a:solidFill>
              <a:latin typeface="ＭＳ Ｐゴシック" panose="020B0600070205080204" pitchFamily="50" charset="-128"/>
              <a:ea typeface="ＭＳ Ｐゴシック" panose="020B0600070205080204" pitchFamily="50" charset="-128"/>
            </a:rPr>
            <a:t>10,950</a:t>
          </a:r>
          <a:r>
            <a:rPr kumimoji="1" lang="ja-JP" altLang="en-US" sz="1300">
              <a:solidFill>
                <a:srgbClr val="0070C0"/>
              </a:solidFill>
              <a:latin typeface="ＭＳ Ｐゴシック" panose="020B0600070205080204" pitchFamily="50" charset="-128"/>
              <a:ea typeface="ＭＳ Ｐゴシック" panose="020B0600070205080204" pitchFamily="50" charset="-128"/>
            </a:rPr>
            <a:t>円増えているが、新型コロナウイルスワクチン接種事業に係る経費や、コロナ禍により影響を受けた西都児湯医療センターへの運営費負担金の増などの影響によるものである。</a:t>
          </a:r>
          <a:r>
            <a:rPr kumimoji="1" lang="ja-JP" altLang="en-US" sz="1300">
              <a:latin typeface="ＭＳ Ｐゴシック" panose="020B0600070205080204" pitchFamily="50" charset="-128"/>
              <a:ea typeface="ＭＳ Ｐゴシック" panose="020B0600070205080204" pitchFamily="50" charset="-128"/>
            </a:rPr>
            <a:t>一方、公債費における住民一人当たりのコストは</a:t>
          </a:r>
          <a:r>
            <a:rPr kumimoji="1" lang="en-US" altLang="ja-JP" sz="1300">
              <a:latin typeface="ＭＳ Ｐゴシック" panose="020B0600070205080204" pitchFamily="50" charset="-128"/>
              <a:ea typeface="ＭＳ Ｐゴシック" panose="020B0600070205080204" pitchFamily="50" charset="-128"/>
            </a:rPr>
            <a:t>32,279</a:t>
          </a:r>
          <a:r>
            <a:rPr kumimoji="1" lang="ja-JP" altLang="en-US" sz="1300">
              <a:latin typeface="ＭＳ Ｐゴシック" panose="020B0600070205080204" pitchFamily="50" charset="-128"/>
              <a:ea typeface="ＭＳ Ｐゴシック" panose="020B0600070205080204" pitchFamily="50" charset="-128"/>
            </a:rPr>
            <a:t>円であり、類似団体平均、宮崎県平均、全国平均をそれぞれ下回り、類似団体では一番低い数値となっている。要因としては過去の繰上償還や起債抑制により地方債残高が低いこと等があげられる。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今後は新庁舎建設事業による起債償還が本格化することから、引き続き新規</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債の発行を適正額にとどめるなど、公債費の削減を進め、財政の健全化に努める。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宮崎県西都市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財政調整基金残高は、適切な財源確保と歳出の精査に努めた結果、令和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年度末は例年の水準となる標準財政規模の</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％程度である</a:t>
          </a:r>
          <a:r>
            <a:rPr kumimoji="1" lang="en-US" altLang="ja-JP" sz="1200">
              <a:latin typeface="ＭＳ ゴシック" pitchFamily="49" charset="-128"/>
              <a:ea typeface="ＭＳ ゴシック" pitchFamily="49" charset="-128"/>
            </a:rPr>
            <a:t>9</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12</a:t>
          </a:r>
          <a:r>
            <a:rPr kumimoji="1" lang="ja-JP" altLang="en-US" sz="1200">
              <a:latin typeface="ＭＳ ゴシック" pitchFamily="49" charset="-128"/>
              <a:ea typeface="ＭＳ ゴシック" pitchFamily="49" charset="-128"/>
            </a:rPr>
            <a:t>百万円となった。災害等不測の事態に備えるためこの水準を維持するように努める。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実質収支額は</a:t>
          </a:r>
          <a:r>
            <a:rPr kumimoji="1" lang="en-US" altLang="ja-JP" sz="1200">
              <a:latin typeface="ＭＳ ゴシック" pitchFamily="49" charset="-128"/>
              <a:ea typeface="ＭＳ ゴシック" pitchFamily="49" charset="-128"/>
            </a:rPr>
            <a:t>7</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百万円台、標準財政規模比は</a:t>
          </a:r>
          <a:r>
            <a:rPr kumimoji="1" lang="en-US" altLang="ja-JP" sz="1200">
              <a:latin typeface="ＭＳ ゴシック" pitchFamily="49" charset="-128"/>
              <a:ea typeface="ＭＳ ゴシック" pitchFamily="49" charset="-128"/>
            </a:rPr>
            <a:t>7.71</a:t>
          </a:r>
          <a:r>
            <a:rPr kumimoji="1" lang="ja-JP" altLang="en-US" sz="1200">
              <a:latin typeface="ＭＳ ゴシック" pitchFamily="49" charset="-128"/>
              <a:ea typeface="ＭＳ ゴシック" pitchFamily="49" charset="-128"/>
            </a:rPr>
            <a:t>％となり前年度より</a:t>
          </a:r>
          <a:r>
            <a:rPr kumimoji="1" lang="en-US" altLang="ja-JP" sz="1200">
              <a:latin typeface="ＭＳ ゴシック" pitchFamily="49" charset="-128"/>
              <a:ea typeface="ＭＳ ゴシック" pitchFamily="49" charset="-128"/>
            </a:rPr>
            <a:t>0.35</a:t>
          </a:r>
          <a:r>
            <a:rPr kumimoji="1" lang="ja-JP" altLang="en-US" sz="1200">
              <a:latin typeface="ＭＳ ゴシック" pitchFamily="49" charset="-128"/>
              <a:ea typeface="ＭＳ ゴシック" pitchFamily="49" charset="-128"/>
            </a:rPr>
            <a:t>ポイント減少したものの少し高い水準となった。また、臨時経済対策費として財政調整基金に</a:t>
          </a:r>
          <a:r>
            <a:rPr kumimoji="1" lang="en-US" altLang="ja-JP" sz="1200">
              <a:latin typeface="ＭＳ ゴシック" pitchFamily="49" charset="-128"/>
              <a:ea typeface="ＭＳ ゴシック" pitchFamily="49" charset="-128"/>
            </a:rPr>
            <a:t>1</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40</a:t>
          </a:r>
          <a:r>
            <a:rPr kumimoji="1" lang="ja-JP" altLang="en-US" sz="1200">
              <a:latin typeface="ＭＳ ゴシック" pitchFamily="49" charset="-128"/>
              <a:ea typeface="ＭＳ ゴシック" pitchFamily="49" charset="-128"/>
            </a:rPr>
            <a:t>百万円積み立てたことにより実質単年度収支の標準財政規模比は前年度より</a:t>
          </a:r>
          <a:r>
            <a:rPr kumimoji="1" lang="en-US" altLang="ja-JP" sz="1200">
              <a:latin typeface="ＭＳ ゴシック" pitchFamily="49" charset="-128"/>
              <a:ea typeface="ＭＳ ゴシック" pitchFamily="49" charset="-128"/>
            </a:rPr>
            <a:t>1.95</a:t>
          </a:r>
          <a:r>
            <a:rPr kumimoji="1" lang="ja-JP" altLang="en-US" sz="1200">
              <a:latin typeface="ＭＳ ゴシック" pitchFamily="49" charset="-128"/>
              <a:ea typeface="ＭＳ ゴシック" pitchFamily="49" charset="-128"/>
            </a:rPr>
            <a:t>ポイント増の</a:t>
          </a:r>
          <a:r>
            <a:rPr kumimoji="1" lang="en-US" altLang="ja-JP" sz="1200">
              <a:latin typeface="ＭＳ ゴシック" pitchFamily="49" charset="-128"/>
              <a:ea typeface="ＭＳ ゴシック" pitchFamily="49" charset="-128"/>
            </a:rPr>
            <a:t>1.51</a:t>
          </a:r>
          <a:r>
            <a:rPr kumimoji="1" lang="ja-JP" altLang="en-US" sz="1200">
              <a:latin typeface="ＭＳ ゴシック" pitchFamily="49" charset="-128"/>
              <a:ea typeface="ＭＳ ゴシック" pitchFamily="49" charset="-128"/>
            </a:rPr>
            <a:t>％となった。</a:t>
          </a:r>
          <a:endParaRPr kumimoji="1" lang="en-US" altLang="ja-JP"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宮崎県西都市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連結実質赤字比率の分子を構成する各会計の収支が平成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年度以降全ての会計において黒字となっている。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黒字額の大半は一般会計及び水道事業会計の</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会計で占められている。令和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年度は各会計の収支の結果、分子となる連結実質収支額は前年度から</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47</a:t>
          </a:r>
          <a:r>
            <a:rPr kumimoji="1" lang="ja-JP" altLang="en-US" sz="1400">
              <a:latin typeface="ＭＳ ゴシック" pitchFamily="49" charset="-128"/>
              <a:ea typeface="ＭＳ ゴシック" pitchFamily="49" charset="-128"/>
            </a:rPr>
            <a:t>百万円増加し、全体では</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47</a:t>
          </a:r>
          <a:r>
            <a:rPr kumimoji="1" lang="ja-JP" altLang="en-US" sz="1400">
              <a:latin typeface="ＭＳ ゴシック" pitchFamily="49" charset="-128"/>
              <a:ea typeface="ＭＳ ゴシック" pitchFamily="49" charset="-128"/>
            </a:rPr>
            <a:t>百万円の黒字となった。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また、分母となる標準財政規模は、地方交付税の増等に伴い、前年度より</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百万円増（＋</a:t>
          </a:r>
          <a:r>
            <a:rPr kumimoji="1" lang="en-US" altLang="ja-JP" sz="1400">
              <a:latin typeface="ＭＳ ゴシック" pitchFamily="49" charset="-128"/>
              <a:ea typeface="ＭＳ ゴシック" pitchFamily="49" charset="-128"/>
            </a:rPr>
            <a:t>4.8</a:t>
          </a:r>
          <a:r>
            <a:rPr kumimoji="1" lang="ja-JP" altLang="en-US" sz="1400">
              <a:latin typeface="ＭＳ ゴシック" pitchFamily="49" charset="-128"/>
              <a:ea typeface="ＭＳ ゴシック" pitchFamily="49" charset="-128"/>
            </a:rPr>
            <a:t>％）の</a:t>
          </a:r>
          <a:r>
            <a:rPr kumimoji="1" lang="en-US" altLang="ja-JP" sz="1400">
              <a:latin typeface="ＭＳ ゴシック" pitchFamily="49" charset="-128"/>
              <a:ea typeface="ＭＳ ゴシック" pitchFamily="49" charset="-128"/>
            </a:rPr>
            <a:t>93</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98</a:t>
          </a:r>
          <a:r>
            <a:rPr kumimoji="1" lang="ja-JP" altLang="en-US" sz="1400">
              <a:latin typeface="ＭＳ ゴシック" pitchFamily="49" charset="-128"/>
              <a:ea typeface="ＭＳ ゴシック" pitchFamily="49" charset="-128"/>
            </a:rPr>
            <a:t>百万円となり、標準財政規模比は前年度の</a:t>
          </a:r>
          <a:r>
            <a:rPr kumimoji="1" lang="en-US" altLang="ja-JP" sz="1400">
              <a:latin typeface="ＭＳ ゴシック" pitchFamily="49" charset="-128"/>
              <a:ea typeface="ＭＳ ゴシック" pitchFamily="49" charset="-128"/>
            </a:rPr>
            <a:t>18.95</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0.7</a:t>
          </a:r>
          <a:r>
            <a:rPr kumimoji="1" lang="ja-JP" altLang="en-US" sz="1400">
              <a:latin typeface="ＭＳ ゴシック" pitchFamily="49" charset="-128"/>
              <a:ea typeface="ＭＳ ゴシック" pitchFamily="49" charset="-128"/>
            </a:rPr>
            <a:t>ポイント増加し</a:t>
          </a:r>
          <a:r>
            <a:rPr kumimoji="1" lang="en-US" altLang="ja-JP" sz="1400">
              <a:latin typeface="ＭＳ ゴシック" pitchFamily="49" charset="-128"/>
              <a:ea typeface="ＭＳ ゴシック" pitchFamily="49" charset="-128"/>
            </a:rPr>
            <a:t>19.65</a:t>
          </a:r>
          <a:r>
            <a:rPr kumimoji="1" lang="ja-JP" altLang="en-US" sz="1400">
              <a:latin typeface="ＭＳ ゴシック" pitchFamily="49" charset="-128"/>
              <a:ea typeface="ＭＳ ゴシック" pitchFamily="49" charset="-128"/>
            </a:rPr>
            <a:t>％となった。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7491;&#12304;&#36001;&#25919;&#29366;&#27841;&#36039;&#26009;&#38598;&#12305;_452084_&#35199;&#37117;&#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X51">
            <v>5.4</v>
          </cell>
        </row>
        <row r="53">
          <cell r="BP53">
            <v>61.9</v>
          </cell>
          <cell r="BX53">
            <v>63.2</v>
          </cell>
          <cell r="CF53">
            <v>64.599999999999994</v>
          </cell>
          <cell r="CN53">
            <v>65.599999999999994</v>
          </cell>
          <cell r="CV53">
            <v>64.8</v>
          </cell>
        </row>
        <row r="55">
          <cell r="AN55" t="str">
            <v>類似団体内平均値</v>
          </cell>
          <cell r="BP55">
            <v>19</v>
          </cell>
          <cell r="BX55">
            <v>15.3</v>
          </cell>
          <cell r="CF55">
            <v>14.9</v>
          </cell>
          <cell r="CN55">
            <v>14.5</v>
          </cell>
          <cell r="CV55">
            <v>13.3</v>
          </cell>
        </row>
        <row r="57">
          <cell r="BP57">
            <v>56.1</v>
          </cell>
          <cell r="BX57">
            <v>57.5</v>
          </cell>
          <cell r="CF57">
            <v>58.5</v>
          </cell>
          <cell r="CN57">
            <v>58.9</v>
          </cell>
          <cell r="CV57">
            <v>61.4</v>
          </cell>
        </row>
        <row r="72">
          <cell r="BP72" t="str">
            <v>H29</v>
          </cell>
          <cell r="BX72" t="str">
            <v>H30</v>
          </cell>
          <cell r="CF72" t="str">
            <v>R01</v>
          </cell>
          <cell r="CN72" t="str">
            <v>R02</v>
          </cell>
          <cell r="CV72" t="str">
            <v>R03</v>
          </cell>
        </row>
        <row r="73">
          <cell r="AN73" t="str">
            <v>当該団体値</v>
          </cell>
          <cell r="BX73">
            <v>5.4</v>
          </cell>
        </row>
        <row r="75">
          <cell r="BP75">
            <v>5.2</v>
          </cell>
          <cell r="BX75">
            <v>5.4</v>
          </cell>
          <cell r="CF75">
            <v>4.8</v>
          </cell>
          <cell r="CN75">
            <v>4</v>
          </cell>
          <cell r="CV75">
            <v>2.9</v>
          </cell>
        </row>
        <row r="77">
          <cell r="AN77" t="str">
            <v>類似団体内平均値</v>
          </cell>
          <cell r="BP77">
            <v>19</v>
          </cell>
          <cell r="BX77">
            <v>15.3</v>
          </cell>
          <cell r="CF77">
            <v>14.9</v>
          </cell>
          <cell r="CN77">
            <v>14.5</v>
          </cell>
          <cell r="CV77">
            <v>13.3</v>
          </cell>
        </row>
        <row r="79">
          <cell r="BP79">
            <v>8.5</v>
          </cell>
          <cell r="BX79">
            <v>8.5</v>
          </cell>
          <cell r="CF79">
            <v>8.5</v>
          </cell>
          <cell r="CN79">
            <v>8.4</v>
          </cell>
          <cell r="CV79">
            <v>8.4</v>
          </cell>
        </row>
      </sheetData>
      <sheetData sheetId="1" refreshError="1"/>
      <sheetData sheetId="2" refreshError="1"/>
    </sheetDataSet>
  </externalBook>
</externalLink>
</file>

<file path=xl/persons/person.xml><?xml version="1.0" encoding="utf-8"?>
<personList xmlns="http://schemas.microsoft.com/office/spreadsheetml/2018/threadedcomments" xmlns:x="http://schemas.openxmlformats.org/spreadsheetml/2006/main">
  <person displayName="榎木 隆博" id="{53F39566-298B-4AC6-9887-3270C75C2086}" userId="S::enoki-takahiro@pref.miyazaki.lg.jp::f14961c6-b6de-4ec8-aa22-dbf17810766b" providerId="AD"/>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readedComments/threadedComment1.xml><?xml version="1.0" encoding="utf-8"?>
<ThreadedComments xmlns="http://schemas.microsoft.com/office/spreadsheetml/2018/threadedcomments" xmlns:x="http://schemas.openxmlformats.org/spreadsheetml/2006/main">
  <threadedComment ref="V31" dT="2023-03-10T02:39:09.55" personId="{53F39566-298B-4AC6-9887-3270C75C2086}" id="{9AA1DB8D-579D-4F7F-8267-4BDFC93AC371}">
    <text>475ではないでしょうか？</text>
  </threadedComment>
  <threadedComment ref="AK31" dT="2023-03-10T02:39:28.78" personId="{53F39566-298B-4AC6-9887-3270C75C2086}" id="{51C5219D-9AFE-4A76-ACB6-93595CC0D6BE}">
    <text>163ではないでしょうか？</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x14ac:dyDescent="0.2">
      <c r="B1" s="363" t="s">
        <v>78</v>
      </c>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c r="AF1" s="363"/>
      <c r="AG1" s="363"/>
      <c r="AH1" s="363"/>
      <c r="AI1" s="363"/>
      <c r="AJ1" s="363"/>
      <c r="AK1" s="363"/>
      <c r="AL1" s="363"/>
      <c r="AM1" s="363"/>
      <c r="AN1" s="363"/>
      <c r="AO1" s="363"/>
      <c r="AP1" s="363"/>
      <c r="AQ1" s="363"/>
      <c r="AR1" s="363"/>
      <c r="AS1" s="363"/>
      <c r="AT1" s="363"/>
      <c r="AU1" s="363"/>
      <c r="AV1" s="363"/>
      <c r="AW1" s="363"/>
      <c r="AX1" s="363"/>
      <c r="AY1" s="363"/>
      <c r="AZ1" s="363"/>
      <c r="BA1" s="363"/>
      <c r="BB1" s="363"/>
      <c r="BC1" s="363"/>
      <c r="BD1" s="363"/>
      <c r="BE1" s="363"/>
      <c r="BF1" s="363"/>
      <c r="BG1" s="363"/>
      <c r="BH1" s="363"/>
      <c r="BI1" s="363"/>
      <c r="BJ1" s="363"/>
      <c r="BK1" s="363"/>
      <c r="BL1" s="363"/>
      <c r="BM1" s="363"/>
      <c r="BN1" s="363"/>
      <c r="BO1" s="363"/>
      <c r="BP1" s="363"/>
      <c r="BQ1" s="363"/>
      <c r="BR1" s="363"/>
      <c r="BS1" s="363"/>
      <c r="BT1" s="363"/>
      <c r="BU1" s="363"/>
      <c r="BV1" s="363"/>
      <c r="BW1" s="363"/>
      <c r="BX1" s="363"/>
      <c r="BY1" s="363"/>
      <c r="BZ1" s="363"/>
      <c r="CA1" s="363"/>
      <c r="CB1" s="363"/>
      <c r="CC1" s="363"/>
      <c r="CD1" s="363"/>
      <c r="CE1" s="363"/>
      <c r="CF1" s="363"/>
      <c r="CG1" s="363"/>
      <c r="CH1" s="363"/>
      <c r="CI1" s="363"/>
      <c r="CJ1" s="363"/>
      <c r="CK1" s="363"/>
      <c r="CL1" s="363"/>
      <c r="CM1" s="363"/>
      <c r="CN1" s="363"/>
      <c r="CO1" s="363"/>
      <c r="CP1" s="363"/>
      <c r="CQ1" s="363"/>
      <c r="CR1" s="363"/>
      <c r="CS1" s="363"/>
      <c r="CT1" s="363"/>
      <c r="CU1" s="363"/>
      <c r="CV1" s="363"/>
      <c r="CW1" s="363"/>
      <c r="CX1" s="363"/>
      <c r="CY1" s="363"/>
      <c r="CZ1" s="363"/>
      <c r="DA1" s="363"/>
      <c r="DB1" s="363"/>
      <c r="DC1" s="363"/>
      <c r="DD1" s="363"/>
      <c r="DE1" s="363"/>
      <c r="DF1" s="363"/>
      <c r="DG1" s="363"/>
      <c r="DH1" s="363"/>
      <c r="DI1" s="363"/>
      <c r="DJ1" s="172"/>
      <c r="DK1" s="172"/>
      <c r="DL1" s="172"/>
      <c r="DM1" s="172"/>
      <c r="DN1" s="172"/>
      <c r="DO1" s="172"/>
    </row>
    <row r="2" spans="1:119" ht="24" thickBot="1" x14ac:dyDescent="0.25">
      <c r="B2" s="173" t="s">
        <v>79</v>
      </c>
      <c r="C2" s="173"/>
      <c r="D2" s="174"/>
    </row>
    <row r="3" spans="1:119" ht="18.75" customHeight="1" thickBot="1" x14ac:dyDescent="0.25">
      <c r="A3" s="172"/>
      <c r="B3" s="364" t="s">
        <v>80</v>
      </c>
      <c r="C3" s="365"/>
      <c r="D3" s="365"/>
      <c r="E3" s="366"/>
      <c r="F3" s="366"/>
      <c r="G3" s="366"/>
      <c r="H3" s="366"/>
      <c r="I3" s="366"/>
      <c r="J3" s="366"/>
      <c r="K3" s="366"/>
      <c r="L3" s="366" t="s">
        <v>81</v>
      </c>
      <c r="M3" s="366"/>
      <c r="N3" s="366"/>
      <c r="O3" s="366"/>
      <c r="P3" s="366"/>
      <c r="Q3" s="366"/>
      <c r="R3" s="373"/>
      <c r="S3" s="373"/>
      <c r="T3" s="373"/>
      <c r="U3" s="373"/>
      <c r="V3" s="374"/>
      <c r="W3" s="348" t="s">
        <v>82</v>
      </c>
      <c r="X3" s="349"/>
      <c r="Y3" s="349"/>
      <c r="Z3" s="349"/>
      <c r="AA3" s="349"/>
      <c r="AB3" s="365"/>
      <c r="AC3" s="373" t="s">
        <v>83</v>
      </c>
      <c r="AD3" s="349"/>
      <c r="AE3" s="349"/>
      <c r="AF3" s="349"/>
      <c r="AG3" s="349"/>
      <c r="AH3" s="349"/>
      <c r="AI3" s="349"/>
      <c r="AJ3" s="349"/>
      <c r="AK3" s="349"/>
      <c r="AL3" s="350"/>
      <c r="AM3" s="348" t="s">
        <v>84</v>
      </c>
      <c r="AN3" s="349"/>
      <c r="AO3" s="349"/>
      <c r="AP3" s="349"/>
      <c r="AQ3" s="349"/>
      <c r="AR3" s="349"/>
      <c r="AS3" s="349"/>
      <c r="AT3" s="349"/>
      <c r="AU3" s="349"/>
      <c r="AV3" s="349"/>
      <c r="AW3" s="349"/>
      <c r="AX3" s="350"/>
      <c r="AY3" s="385" t="s">
        <v>1</v>
      </c>
      <c r="AZ3" s="386"/>
      <c r="BA3" s="386"/>
      <c r="BB3" s="386"/>
      <c r="BC3" s="386"/>
      <c r="BD3" s="386"/>
      <c r="BE3" s="386"/>
      <c r="BF3" s="386"/>
      <c r="BG3" s="386"/>
      <c r="BH3" s="386"/>
      <c r="BI3" s="386"/>
      <c r="BJ3" s="386"/>
      <c r="BK3" s="386"/>
      <c r="BL3" s="386"/>
      <c r="BM3" s="387"/>
      <c r="BN3" s="348" t="s">
        <v>85</v>
      </c>
      <c r="BO3" s="349"/>
      <c r="BP3" s="349"/>
      <c r="BQ3" s="349"/>
      <c r="BR3" s="349"/>
      <c r="BS3" s="349"/>
      <c r="BT3" s="349"/>
      <c r="BU3" s="350"/>
      <c r="BV3" s="348" t="s">
        <v>86</v>
      </c>
      <c r="BW3" s="349"/>
      <c r="BX3" s="349"/>
      <c r="BY3" s="349"/>
      <c r="BZ3" s="349"/>
      <c r="CA3" s="349"/>
      <c r="CB3" s="349"/>
      <c r="CC3" s="350"/>
      <c r="CD3" s="385" t="s">
        <v>1</v>
      </c>
      <c r="CE3" s="386"/>
      <c r="CF3" s="386"/>
      <c r="CG3" s="386"/>
      <c r="CH3" s="386"/>
      <c r="CI3" s="386"/>
      <c r="CJ3" s="386"/>
      <c r="CK3" s="386"/>
      <c r="CL3" s="386"/>
      <c r="CM3" s="386"/>
      <c r="CN3" s="386"/>
      <c r="CO3" s="386"/>
      <c r="CP3" s="386"/>
      <c r="CQ3" s="386"/>
      <c r="CR3" s="386"/>
      <c r="CS3" s="387"/>
      <c r="CT3" s="348" t="s">
        <v>87</v>
      </c>
      <c r="CU3" s="349"/>
      <c r="CV3" s="349"/>
      <c r="CW3" s="349"/>
      <c r="CX3" s="349"/>
      <c r="CY3" s="349"/>
      <c r="CZ3" s="349"/>
      <c r="DA3" s="350"/>
      <c r="DB3" s="348" t="s">
        <v>88</v>
      </c>
      <c r="DC3" s="349"/>
      <c r="DD3" s="349"/>
      <c r="DE3" s="349"/>
      <c r="DF3" s="349"/>
      <c r="DG3" s="349"/>
      <c r="DH3" s="349"/>
      <c r="DI3" s="350"/>
    </row>
    <row r="4" spans="1:119" ht="18.75" customHeight="1" x14ac:dyDescent="0.2">
      <c r="A4" s="172"/>
      <c r="B4" s="367"/>
      <c r="C4" s="368"/>
      <c r="D4" s="368"/>
      <c r="E4" s="369"/>
      <c r="F4" s="369"/>
      <c r="G4" s="369"/>
      <c r="H4" s="369"/>
      <c r="I4" s="369"/>
      <c r="J4" s="369"/>
      <c r="K4" s="369"/>
      <c r="L4" s="369"/>
      <c r="M4" s="369"/>
      <c r="N4" s="369"/>
      <c r="O4" s="369"/>
      <c r="P4" s="369"/>
      <c r="Q4" s="369"/>
      <c r="R4" s="375"/>
      <c r="S4" s="375"/>
      <c r="T4" s="375"/>
      <c r="U4" s="375"/>
      <c r="V4" s="376"/>
      <c r="W4" s="379"/>
      <c r="X4" s="380"/>
      <c r="Y4" s="380"/>
      <c r="Z4" s="380"/>
      <c r="AA4" s="380"/>
      <c r="AB4" s="368"/>
      <c r="AC4" s="375"/>
      <c r="AD4" s="380"/>
      <c r="AE4" s="380"/>
      <c r="AF4" s="380"/>
      <c r="AG4" s="380"/>
      <c r="AH4" s="380"/>
      <c r="AI4" s="380"/>
      <c r="AJ4" s="380"/>
      <c r="AK4" s="380"/>
      <c r="AL4" s="383"/>
      <c r="AM4" s="381"/>
      <c r="AN4" s="382"/>
      <c r="AO4" s="382"/>
      <c r="AP4" s="382"/>
      <c r="AQ4" s="382"/>
      <c r="AR4" s="382"/>
      <c r="AS4" s="382"/>
      <c r="AT4" s="382"/>
      <c r="AU4" s="382"/>
      <c r="AV4" s="382"/>
      <c r="AW4" s="382"/>
      <c r="AX4" s="384"/>
      <c r="AY4" s="351" t="s">
        <v>89</v>
      </c>
      <c r="AZ4" s="352"/>
      <c r="BA4" s="352"/>
      <c r="BB4" s="352"/>
      <c r="BC4" s="352"/>
      <c r="BD4" s="352"/>
      <c r="BE4" s="352"/>
      <c r="BF4" s="352"/>
      <c r="BG4" s="352"/>
      <c r="BH4" s="352"/>
      <c r="BI4" s="352"/>
      <c r="BJ4" s="352"/>
      <c r="BK4" s="352"/>
      <c r="BL4" s="352"/>
      <c r="BM4" s="353"/>
      <c r="BN4" s="354">
        <v>25744758</v>
      </c>
      <c r="BO4" s="355"/>
      <c r="BP4" s="355"/>
      <c r="BQ4" s="355"/>
      <c r="BR4" s="355"/>
      <c r="BS4" s="355"/>
      <c r="BT4" s="355"/>
      <c r="BU4" s="356"/>
      <c r="BV4" s="354">
        <v>27421523</v>
      </c>
      <c r="BW4" s="355"/>
      <c r="BX4" s="355"/>
      <c r="BY4" s="355"/>
      <c r="BZ4" s="355"/>
      <c r="CA4" s="355"/>
      <c r="CB4" s="355"/>
      <c r="CC4" s="356"/>
      <c r="CD4" s="357" t="s">
        <v>90</v>
      </c>
      <c r="CE4" s="358"/>
      <c r="CF4" s="358"/>
      <c r="CG4" s="358"/>
      <c r="CH4" s="358"/>
      <c r="CI4" s="358"/>
      <c r="CJ4" s="358"/>
      <c r="CK4" s="358"/>
      <c r="CL4" s="358"/>
      <c r="CM4" s="358"/>
      <c r="CN4" s="358"/>
      <c r="CO4" s="358"/>
      <c r="CP4" s="358"/>
      <c r="CQ4" s="358"/>
      <c r="CR4" s="358"/>
      <c r="CS4" s="359"/>
      <c r="CT4" s="360">
        <v>7.7</v>
      </c>
      <c r="CU4" s="361"/>
      <c r="CV4" s="361"/>
      <c r="CW4" s="361"/>
      <c r="CX4" s="361"/>
      <c r="CY4" s="361"/>
      <c r="CZ4" s="361"/>
      <c r="DA4" s="362"/>
      <c r="DB4" s="360">
        <v>8.1</v>
      </c>
      <c r="DC4" s="361"/>
      <c r="DD4" s="361"/>
      <c r="DE4" s="361"/>
      <c r="DF4" s="361"/>
      <c r="DG4" s="361"/>
      <c r="DH4" s="361"/>
      <c r="DI4" s="362"/>
    </row>
    <row r="5" spans="1:119" ht="18.75" customHeight="1" x14ac:dyDescent="0.2">
      <c r="A5" s="172"/>
      <c r="B5" s="370"/>
      <c r="C5" s="371"/>
      <c r="D5" s="371"/>
      <c r="E5" s="372"/>
      <c r="F5" s="372"/>
      <c r="G5" s="372"/>
      <c r="H5" s="372"/>
      <c r="I5" s="372"/>
      <c r="J5" s="372"/>
      <c r="K5" s="372"/>
      <c r="L5" s="372"/>
      <c r="M5" s="372"/>
      <c r="N5" s="372"/>
      <c r="O5" s="372"/>
      <c r="P5" s="372"/>
      <c r="Q5" s="372"/>
      <c r="R5" s="377"/>
      <c r="S5" s="377"/>
      <c r="T5" s="377"/>
      <c r="U5" s="377"/>
      <c r="V5" s="378"/>
      <c r="W5" s="381"/>
      <c r="X5" s="382"/>
      <c r="Y5" s="382"/>
      <c r="Z5" s="382"/>
      <c r="AA5" s="382"/>
      <c r="AB5" s="371"/>
      <c r="AC5" s="377"/>
      <c r="AD5" s="382"/>
      <c r="AE5" s="382"/>
      <c r="AF5" s="382"/>
      <c r="AG5" s="382"/>
      <c r="AH5" s="382"/>
      <c r="AI5" s="382"/>
      <c r="AJ5" s="382"/>
      <c r="AK5" s="382"/>
      <c r="AL5" s="384"/>
      <c r="AM5" s="420" t="s">
        <v>91</v>
      </c>
      <c r="AN5" s="421"/>
      <c r="AO5" s="421"/>
      <c r="AP5" s="421"/>
      <c r="AQ5" s="421"/>
      <c r="AR5" s="421"/>
      <c r="AS5" s="421"/>
      <c r="AT5" s="422"/>
      <c r="AU5" s="423" t="s">
        <v>92</v>
      </c>
      <c r="AV5" s="424"/>
      <c r="AW5" s="424"/>
      <c r="AX5" s="424"/>
      <c r="AY5" s="425" t="s">
        <v>93</v>
      </c>
      <c r="AZ5" s="426"/>
      <c r="BA5" s="426"/>
      <c r="BB5" s="426"/>
      <c r="BC5" s="426"/>
      <c r="BD5" s="426"/>
      <c r="BE5" s="426"/>
      <c r="BF5" s="426"/>
      <c r="BG5" s="426"/>
      <c r="BH5" s="426"/>
      <c r="BI5" s="426"/>
      <c r="BJ5" s="426"/>
      <c r="BK5" s="426"/>
      <c r="BL5" s="426"/>
      <c r="BM5" s="427"/>
      <c r="BN5" s="391">
        <v>24793895</v>
      </c>
      <c r="BO5" s="392"/>
      <c r="BP5" s="392"/>
      <c r="BQ5" s="392"/>
      <c r="BR5" s="392"/>
      <c r="BS5" s="392"/>
      <c r="BT5" s="392"/>
      <c r="BU5" s="393"/>
      <c r="BV5" s="391">
        <v>26349758</v>
      </c>
      <c r="BW5" s="392"/>
      <c r="BX5" s="392"/>
      <c r="BY5" s="392"/>
      <c r="BZ5" s="392"/>
      <c r="CA5" s="392"/>
      <c r="CB5" s="392"/>
      <c r="CC5" s="393"/>
      <c r="CD5" s="394" t="s">
        <v>94</v>
      </c>
      <c r="CE5" s="395"/>
      <c r="CF5" s="395"/>
      <c r="CG5" s="395"/>
      <c r="CH5" s="395"/>
      <c r="CI5" s="395"/>
      <c r="CJ5" s="395"/>
      <c r="CK5" s="395"/>
      <c r="CL5" s="395"/>
      <c r="CM5" s="395"/>
      <c r="CN5" s="395"/>
      <c r="CO5" s="395"/>
      <c r="CP5" s="395"/>
      <c r="CQ5" s="395"/>
      <c r="CR5" s="395"/>
      <c r="CS5" s="396"/>
      <c r="CT5" s="388">
        <v>85.6</v>
      </c>
      <c r="CU5" s="389"/>
      <c r="CV5" s="389"/>
      <c r="CW5" s="389"/>
      <c r="CX5" s="389"/>
      <c r="CY5" s="389"/>
      <c r="CZ5" s="389"/>
      <c r="DA5" s="390"/>
      <c r="DB5" s="388">
        <v>89.1</v>
      </c>
      <c r="DC5" s="389"/>
      <c r="DD5" s="389"/>
      <c r="DE5" s="389"/>
      <c r="DF5" s="389"/>
      <c r="DG5" s="389"/>
      <c r="DH5" s="389"/>
      <c r="DI5" s="390"/>
    </row>
    <row r="6" spans="1:119" ht="18.75" customHeight="1" x14ac:dyDescent="0.2">
      <c r="A6" s="172"/>
      <c r="B6" s="397" t="s">
        <v>95</v>
      </c>
      <c r="C6" s="398"/>
      <c r="D6" s="398"/>
      <c r="E6" s="399"/>
      <c r="F6" s="399"/>
      <c r="G6" s="399"/>
      <c r="H6" s="399"/>
      <c r="I6" s="399"/>
      <c r="J6" s="399"/>
      <c r="K6" s="399"/>
      <c r="L6" s="399" t="s">
        <v>96</v>
      </c>
      <c r="M6" s="399"/>
      <c r="N6" s="399"/>
      <c r="O6" s="399"/>
      <c r="P6" s="399"/>
      <c r="Q6" s="399"/>
      <c r="R6" s="403"/>
      <c r="S6" s="403"/>
      <c r="T6" s="403"/>
      <c r="U6" s="403"/>
      <c r="V6" s="404"/>
      <c r="W6" s="407" t="s">
        <v>97</v>
      </c>
      <c r="X6" s="408"/>
      <c r="Y6" s="408"/>
      <c r="Z6" s="408"/>
      <c r="AA6" s="408"/>
      <c r="AB6" s="398"/>
      <c r="AC6" s="411" t="s">
        <v>98</v>
      </c>
      <c r="AD6" s="412"/>
      <c r="AE6" s="412"/>
      <c r="AF6" s="412"/>
      <c r="AG6" s="412"/>
      <c r="AH6" s="412"/>
      <c r="AI6" s="412"/>
      <c r="AJ6" s="412"/>
      <c r="AK6" s="412"/>
      <c r="AL6" s="413"/>
      <c r="AM6" s="420" t="s">
        <v>99</v>
      </c>
      <c r="AN6" s="421"/>
      <c r="AO6" s="421"/>
      <c r="AP6" s="421"/>
      <c r="AQ6" s="421"/>
      <c r="AR6" s="421"/>
      <c r="AS6" s="421"/>
      <c r="AT6" s="422"/>
      <c r="AU6" s="423" t="s">
        <v>100</v>
      </c>
      <c r="AV6" s="424"/>
      <c r="AW6" s="424"/>
      <c r="AX6" s="424"/>
      <c r="AY6" s="425" t="s">
        <v>101</v>
      </c>
      <c r="AZ6" s="426"/>
      <c r="BA6" s="426"/>
      <c r="BB6" s="426"/>
      <c r="BC6" s="426"/>
      <c r="BD6" s="426"/>
      <c r="BE6" s="426"/>
      <c r="BF6" s="426"/>
      <c r="BG6" s="426"/>
      <c r="BH6" s="426"/>
      <c r="BI6" s="426"/>
      <c r="BJ6" s="426"/>
      <c r="BK6" s="426"/>
      <c r="BL6" s="426"/>
      <c r="BM6" s="427"/>
      <c r="BN6" s="391">
        <v>950863</v>
      </c>
      <c r="BO6" s="392"/>
      <c r="BP6" s="392"/>
      <c r="BQ6" s="392"/>
      <c r="BR6" s="392"/>
      <c r="BS6" s="392"/>
      <c r="BT6" s="392"/>
      <c r="BU6" s="393"/>
      <c r="BV6" s="391">
        <v>1071765</v>
      </c>
      <c r="BW6" s="392"/>
      <c r="BX6" s="392"/>
      <c r="BY6" s="392"/>
      <c r="BZ6" s="392"/>
      <c r="CA6" s="392"/>
      <c r="CB6" s="392"/>
      <c r="CC6" s="393"/>
      <c r="CD6" s="394" t="s">
        <v>102</v>
      </c>
      <c r="CE6" s="395"/>
      <c r="CF6" s="395"/>
      <c r="CG6" s="395"/>
      <c r="CH6" s="395"/>
      <c r="CI6" s="395"/>
      <c r="CJ6" s="395"/>
      <c r="CK6" s="395"/>
      <c r="CL6" s="395"/>
      <c r="CM6" s="395"/>
      <c r="CN6" s="395"/>
      <c r="CO6" s="395"/>
      <c r="CP6" s="395"/>
      <c r="CQ6" s="395"/>
      <c r="CR6" s="395"/>
      <c r="CS6" s="396"/>
      <c r="CT6" s="428">
        <v>89.3</v>
      </c>
      <c r="CU6" s="429"/>
      <c r="CV6" s="429"/>
      <c r="CW6" s="429"/>
      <c r="CX6" s="429"/>
      <c r="CY6" s="429"/>
      <c r="CZ6" s="429"/>
      <c r="DA6" s="430"/>
      <c r="DB6" s="428">
        <v>92.4</v>
      </c>
      <c r="DC6" s="429"/>
      <c r="DD6" s="429"/>
      <c r="DE6" s="429"/>
      <c r="DF6" s="429"/>
      <c r="DG6" s="429"/>
      <c r="DH6" s="429"/>
      <c r="DI6" s="430"/>
    </row>
    <row r="7" spans="1:119" ht="18.75" customHeight="1" x14ac:dyDescent="0.2">
      <c r="A7" s="172"/>
      <c r="B7" s="367"/>
      <c r="C7" s="368"/>
      <c r="D7" s="368"/>
      <c r="E7" s="369"/>
      <c r="F7" s="369"/>
      <c r="G7" s="369"/>
      <c r="H7" s="369"/>
      <c r="I7" s="369"/>
      <c r="J7" s="369"/>
      <c r="K7" s="369"/>
      <c r="L7" s="369"/>
      <c r="M7" s="369"/>
      <c r="N7" s="369"/>
      <c r="O7" s="369"/>
      <c r="P7" s="369"/>
      <c r="Q7" s="369"/>
      <c r="R7" s="375"/>
      <c r="S7" s="375"/>
      <c r="T7" s="375"/>
      <c r="U7" s="375"/>
      <c r="V7" s="376"/>
      <c r="W7" s="379"/>
      <c r="X7" s="380"/>
      <c r="Y7" s="380"/>
      <c r="Z7" s="380"/>
      <c r="AA7" s="380"/>
      <c r="AB7" s="368"/>
      <c r="AC7" s="414"/>
      <c r="AD7" s="415"/>
      <c r="AE7" s="415"/>
      <c r="AF7" s="415"/>
      <c r="AG7" s="415"/>
      <c r="AH7" s="415"/>
      <c r="AI7" s="415"/>
      <c r="AJ7" s="415"/>
      <c r="AK7" s="415"/>
      <c r="AL7" s="416"/>
      <c r="AM7" s="420" t="s">
        <v>103</v>
      </c>
      <c r="AN7" s="421"/>
      <c r="AO7" s="421"/>
      <c r="AP7" s="421"/>
      <c r="AQ7" s="421"/>
      <c r="AR7" s="421"/>
      <c r="AS7" s="421"/>
      <c r="AT7" s="422"/>
      <c r="AU7" s="423" t="s">
        <v>100</v>
      </c>
      <c r="AV7" s="424"/>
      <c r="AW7" s="424"/>
      <c r="AX7" s="424"/>
      <c r="AY7" s="425" t="s">
        <v>104</v>
      </c>
      <c r="AZ7" s="426"/>
      <c r="BA7" s="426"/>
      <c r="BB7" s="426"/>
      <c r="BC7" s="426"/>
      <c r="BD7" s="426"/>
      <c r="BE7" s="426"/>
      <c r="BF7" s="426"/>
      <c r="BG7" s="426"/>
      <c r="BH7" s="426"/>
      <c r="BI7" s="426"/>
      <c r="BJ7" s="426"/>
      <c r="BK7" s="426"/>
      <c r="BL7" s="426"/>
      <c r="BM7" s="427"/>
      <c r="BN7" s="391">
        <v>226090</v>
      </c>
      <c r="BO7" s="392"/>
      <c r="BP7" s="392"/>
      <c r="BQ7" s="392"/>
      <c r="BR7" s="392"/>
      <c r="BS7" s="392"/>
      <c r="BT7" s="392"/>
      <c r="BU7" s="393"/>
      <c r="BV7" s="391">
        <v>348995</v>
      </c>
      <c r="BW7" s="392"/>
      <c r="BX7" s="392"/>
      <c r="BY7" s="392"/>
      <c r="BZ7" s="392"/>
      <c r="CA7" s="392"/>
      <c r="CB7" s="392"/>
      <c r="CC7" s="393"/>
      <c r="CD7" s="394" t="s">
        <v>105</v>
      </c>
      <c r="CE7" s="395"/>
      <c r="CF7" s="395"/>
      <c r="CG7" s="395"/>
      <c r="CH7" s="395"/>
      <c r="CI7" s="395"/>
      <c r="CJ7" s="395"/>
      <c r="CK7" s="395"/>
      <c r="CL7" s="395"/>
      <c r="CM7" s="395"/>
      <c r="CN7" s="395"/>
      <c r="CO7" s="395"/>
      <c r="CP7" s="395"/>
      <c r="CQ7" s="395"/>
      <c r="CR7" s="395"/>
      <c r="CS7" s="396"/>
      <c r="CT7" s="391">
        <v>9397952</v>
      </c>
      <c r="CU7" s="392"/>
      <c r="CV7" s="392"/>
      <c r="CW7" s="392"/>
      <c r="CX7" s="392"/>
      <c r="CY7" s="392"/>
      <c r="CZ7" s="392"/>
      <c r="DA7" s="393"/>
      <c r="DB7" s="391">
        <v>8967013</v>
      </c>
      <c r="DC7" s="392"/>
      <c r="DD7" s="392"/>
      <c r="DE7" s="392"/>
      <c r="DF7" s="392"/>
      <c r="DG7" s="392"/>
      <c r="DH7" s="392"/>
      <c r="DI7" s="393"/>
    </row>
    <row r="8" spans="1:119" ht="18.75" customHeight="1" thickBot="1" x14ac:dyDescent="0.25">
      <c r="A8" s="172"/>
      <c r="B8" s="400"/>
      <c r="C8" s="401"/>
      <c r="D8" s="401"/>
      <c r="E8" s="402"/>
      <c r="F8" s="402"/>
      <c r="G8" s="402"/>
      <c r="H8" s="402"/>
      <c r="I8" s="402"/>
      <c r="J8" s="402"/>
      <c r="K8" s="402"/>
      <c r="L8" s="402"/>
      <c r="M8" s="402"/>
      <c r="N8" s="402"/>
      <c r="O8" s="402"/>
      <c r="P8" s="402"/>
      <c r="Q8" s="402"/>
      <c r="R8" s="405"/>
      <c r="S8" s="405"/>
      <c r="T8" s="405"/>
      <c r="U8" s="405"/>
      <c r="V8" s="406"/>
      <c r="W8" s="409"/>
      <c r="X8" s="410"/>
      <c r="Y8" s="410"/>
      <c r="Z8" s="410"/>
      <c r="AA8" s="410"/>
      <c r="AB8" s="401"/>
      <c r="AC8" s="417"/>
      <c r="AD8" s="418"/>
      <c r="AE8" s="418"/>
      <c r="AF8" s="418"/>
      <c r="AG8" s="418"/>
      <c r="AH8" s="418"/>
      <c r="AI8" s="418"/>
      <c r="AJ8" s="418"/>
      <c r="AK8" s="418"/>
      <c r="AL8" s="419"/>
      <c r="AM8" s="420" t="s">
        <v>106</v>
      </c>
      <c r="AN8" s="421"/>
      <c r="AO8" s="421"/>
      <c r="AP8" s="421"/>
      <c r="AQ8" s="421"/>
      <c r="AR8" s="421"/>
      <c r="AS8" s="421"/>
      <c r="AT8" s="422"/>
      <c r="AU8" s="423" t="s">
        <v>92</v>
      </c>
      <c r="AV8" s="424"/>
      <c r="AW8" s="424"/>
      <c r="AX8" s="424"/>
      <c r="AY8" s="425" t="s">
        <v>107</v>
      </c>
      <c r="AZ8" s="426"/>
      <c r="BA8" s="426"/>
      <c r="BB8" s="426"/>
      <c r="BC8" s="426"/>
      <c r="BD8" s="426"/>
      <c r="BE8" s="426"/>
      <c r="BF8" s="426"/>
      <c r="BG8" s="426"/>
      <c r="BH8" s="426"/>
      <c r="BI8" s="426"/>
      <c r="BJ8" s="426"/>
      <c r="BK8" s="426"/>
      <c r="BL8" s="426"/>
      <c r="BM8" s="427"/>
      <c r="BN8" s="391">
        <v>724773</v>
      </c>
      <c r="BO8" s="392"/>
      <c r="BP8" s="392"/>
      <c r="BQ8" s="392"/>
      <c r="BR8" s="392"/>
      <c r="BS8" s="392"/>
      <c r="BT8" s="392"/>
      <c r="BU8" s="393"/>
      <c r="BV8" s="391">
        <v>722770</v>
      </c>
      <c r="BW8" s="392"/>
      <c r="BX8" s="392"/>
      <c r="BY8" s="392"/>
      <c r="BZ8" s="392"/>
      <c r="CA8" s="392"/>
      <c r="CB8" s="392"/>
      <c r="CC8" s="393"/>
      <c r="CD8" s="394" t="s">
        <v>108</v>
      </c>
      <c r="CE8" s="395"/>
      <c r="CF8" s="395"/>
      <c r="CG8" s="395"/>
      <c r="CH8" s="395"/>
      <c r="CI8" s="395"/>
      <c r="CJ8" s="395"/>
      <c r="CK8" s="395"/>
      <c r="CL8" s="395"/>
      <c r="CM8" s="395"/>
      <c r="CN8" s="395"/>
      <c r="CO8" s="395"/>
      <c r="CP8" s="395"/>
      <c r="CQ8" s="395"/>
      <c r="CR8" s="395"/>
      <c r="CS8" s="396"/>
      <c r="CT8" s="431">
        <v>0.39</v>
      </c>
      <c r="CU8" s="432"/>
      <c r="CV8" s="432"/>
      <c r="CW8" s="432"/>
      <c r="CX8" s="432"/>
      <c r="CY8" s="432"/>
      <c r="CZ8" s="432"/>
      <c r="DA8" s="433"/>
      <c r="DB8" s="431">
        <v>0.4</v>
      </c>
      <c r="DC8" s="432"/>
      <c r="DD8" s="432"/>
      <c r="DE8" s="432"/>
      <c r="DF8" s="432"/>
      <c r="DG8" s="432"/>
      <c r="DH8" s="432"/>
      <c r="DI8" s="433"/>
    </row>
    <row r="9" spans="1:119" ht="18.75" customHeight="1" thickBot="1" x14ac:dyDescent="0.25">
      <c r="A9" s="172"/>
      <c r="B9" s="385" t="s">
        <v>109</v>
      </c>
      <c r="C9" s="386"/>
      <c r="D9" s="386"/>
      <c r="E9" s="386"/>
      <c r="F9" s="386"/>
      <c r="G9" s="386"/>
      <c r="H9" s="386"/>
      <c r="I9" s="386"/>
      <c r="J9" s="386"/>
      <c r="K9" s="434"/>
      <c r="L9" s="435" t="s">
        <v>110</v>
      </c>
      <c r="M9" s="436"/>
      <c r="N9" s="436"/>
      <c r="O9" s="436"/>
      <c r="P9" s="436"/>
      <c r="Q9" s="437"/>
      <c r="R9" s="438">
        <v>28610</v>
      </c>
      <c r="S9" s="439"/>
      <c r="T9" s="439"/>
      <c r="U9" s="439"/>
      <c r="V9" s="440"/>
      <c r="W9" s="348" t="s">
        <v>111</v>
      </c>
      <c r="X9" s="349"/>
      <c r="Y9" s="349"/>
      <c r="Z9" s="349"/>
      <c r="AA9" s="349"/>
      <c r="AB9" s="349"/>
      <c r="AC9" s="349"/>
      <c r="AD9" s="349"/>
      <c r="AE9" s="349"/>
      <c r="AF9" s="349"/>
      <c r="AG9" s="349"/>
      <c r="AH9" s="349"/>
      <c r="AI9" s="349"/>
      <c r="AJ9" s="349"/>
      <c r="AK9" s="349"/>
      <c r="AL9" s="350"/>
      <c r="AM9" s="420" t="s">
        <v>112</v>
      </c>
      <c r="AN9" s="421"/>
      <c r="AO9" s="421"/>
      <c r="AP9" s="421"/>
      <c r="AQ9" s="421"/>
      <c r="AR9" s="421"/>
      <c r="AS9" s="421"/>
      <c r="AT9" s="422"/>
      <c r="AU9" s="423" t="s">
        <v>100</v>
      </c>
      <c r="AV9" s="424"/>
      <c r="AW9" s="424"/>
      <c r="AX9" s="424"/>
      <c r="AY9" s="425" t="s">
        <v>113</v>
      </c>
      <c r="AZ9" s="426"/>
      <c r="BA9" s="426"/>
      <c r="BB9" s="426"/>
      <c r="BC9" s="426"/>
      <c r="BD9" s="426"/>
      <c r="BE9" s="426"/>
      <c r="BF9" s="426"/>
      <c r="BG9" s="426"/>
      <c r="BH9" s="426"/>
      <c r="BI9" s="426"/>
      <c r="BJ9" s="426"/>
      <c r="BK9" s="426"/>
      <c r="BL9" s="426"/>
      <c r="BM9" s="427"/>
      <c r="BN9" s="391">
        <v>2003</v>
      </c>
      <c r="BO9" s="392"/>
      <c r="BP9" s="392"/>
      <c r="BQ9" s="392"/>
      <c r="BR9" s="392"/>
      <c r="BS9" s="392"/>
      <c r="BT9" s="392"/>
      <c r="BU9" s="393"/>
      <c r="BV9" s="391">
        <v>85236</v>
      </c>
      <c r="BW9" s="392"/>
      <c r="BX9" s="392"/>
      <c r="BY9" s="392"/>
      <c r="BZ9" s="392"/>
      <c r="CA9" s="392"/>
      <c r="CB9" s="392"/>
      <c r="CC9" s="393"/>
      <c r="CD9" s="394" t="s">
        <v>114</v>
      </c>
      <c r="CE9" s="395"/>
      <c r="CF9" s="395"/>
      <c r="CG9" s="395"/>
      <c r="CH9" s="395"/>
      <c r="CI9" s="395"/>
      <c r="CJ9" s="395"/>
      <c r="CK9" s="395"/>
      <c r="CL9" s="395"/>
      <c r="CM9" s="395"/>
      <c r="CN9" s="395"/>
      <c r="CO9" s="395"/>
      <c r="CP9" s="395"/>
      <c r="CQ9" s="395"/>
      <c r="CR9" s="395"/>
      <c r="CS9" s="396"/>
      <c r="CT9" s="388">
        <v>5.5</v>
      </c>
      <c r="CU9" s="389"/>
      <c r="CV9" s="389"/>
      <c r="CW9" s="389"/>
      <c r="CX9" s="389"/>
      <c r="CY9" s="389"/>
      <c r="CZ9" s="389"/>
      <c r="DA9" s="390"/>
      <c r="DB9" s="388">
        <v>5.6</v>
      </c>
      <c r="DC9" s="389"/>
      <c r="DD9" s="389"/>
      <c r="DE9" s="389"/>
      <c r="DF9" s="389"/>
      <c r="DG9" s="389"/>
      <c r="DH9" s="389"/>
      <c r="DI9" s="390"/>
    </row>
    <row r="10" spans="1:119" ht="18.75" customHeight="1" thickBot="1" x14ac:dyDescent="0.25">
      <c r="A10" s="172"/>
      <c r="B10" s="385"/>
      <c r="C10" s="386"/>
      <c r="D10" s="386"/>
      <c r="E10" s="386"/>
      <c r="F10" s="386"/>
      <c r="G10" s="386"/>
      <c r="H10" s="386"/>
      <c r="I10" s="386"/>
      <c r="J10" s="386"/>
      <c r="K10" s="434"/>
      <c r="L10" s="441" t="s">
        <v>115</v>
      </c>
      <c r="M10" s="421"/>
      <c r="N10" s="421"/>
      <c r="O10" s="421"/>
      <c r="P10" s="421"/>
      <c r="Q10" s="422"/>
      <c r="R10" s="442">
        <v>30683</v>
      </c>
      <c r="S10" s="443"/>
      <c r="T10" s="443"/>
      <c r="U10" s="443"/>
      <c r="V10" s="444"/>
      <c r="W10" s="379"/>
      <c r="X10" s="380"/>
      <c r="Y10" s="380"/>
      <c r="Z10" s="380"/>
      <c r="AA10" s="380"/>
      <c r="AB10" s="380"/>
      <c r="AC10" s="380"/>
      <c r="AD10" s="380"/>
      <c r="AE10" s="380"/>
      <c r="AF10" s="380"/>
      <c r="AG10" s="380"/>
      <c r="AH10" s="380"/>
      <c r="AI10" s="380"/>
      <c r="AJ10" s="380"/>
      <c r="AK10" s="380"/>
      <c r="AL10" s="383"/>
      <c r="AM10" s="420" t="s">
        <v>116</v>
      </c>
      <c r="AN10" s="421"/>
      <c r="AO10" s="421"/>
      <c r="AP10" s="421"/>
      <c r="AQ10" s="421"/>
      <c r="AR10" s="421"/>
      <c r="AS10" s="421"/>
      <c r="AT10" s="422"/>
      <c r="AU10" s="423" t="s">
        <v>100</v>
      </c>
      <c r="AV10" s="424"/>
      <c r="AW10" s="424"/>
      <c r="AX10" s="424"/>
      <c r="AY10" s="425" t="s">
        <v>117</v>
      </c>
      <c r="AZ10" s="426"/>
      <c r="BA10" s="426"/>
      <c r="BB10" s="426"/>
      <c r="BC10" s="426"/>
      <c r="BD10" s="426"/>
      <c r="BE10" s="426"/>
      <c r="BF10" s="426"/>
      <c r="BG10" s="426"/>
      <c r="BH10" s="426"/>
      <c r="BI10" s="426"/>
      <c r="BJ10" s="426"/>
      <c r="BK10" s="426"/>
      <c r="BL10" s="426"/>
      <c r="BM10" s="427"/>
      <c r="BN10" s="391">
        <v>140100</v>
      </c>
      <c r="BO10" s="392"/>
      <c r="BP10" s="392"/>
      <c r="BQ10" s="392"/>
      <c r="BR10" s="392"/>
      <c r="BS10" s="392"/>
      <c r="BT10" s="392"/>
      <c r="BU10" s="393"/>
      <c r="BV10" s="391">
        <v>94</v>
      </c>
      <c r="BW10" s="392"/>
      <c r="BX10" s="392"/>
      <c r="BY10" s="392"/>
      <c r="BZ10" s="392"/>
      <c r="CA10" s="392"/>
      <c r="CB10" s="392"/>
      <c r="CC10" s="393"/>
      <c r="CD10" s="175" t="s">
        <v>118</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5">
      <c r="A11" s="172"/>
      <c r="B11" s="385"/>
      <c r="C11" s="386"/>
      <c r="D11" s="386"/>
      <c r="E11" s="386"/>
      <c r="F11" s="386"/>
      <c r="G11" s="386"/>
      <c r="H11" s="386"/>
      <c r="I11" s="386"/>
      <c r="J11" s="386"/>
      <c r="K11" s="434"/>
      <c r="L11" s="445" t="s">
        <v>119</v>
      </c>
      <c r="M11" s="446"/>
      <c r="N11" s="446"/>
      <c r="O11" s="446"/>
      <c r="P11" s="446"/>
      <c r="Q11" s="447"/>
      <c r="R11" s="448" t="s">
        <v>120</v>
      </c>
      <c r="S11" s="449"/>
      <c r="T11" s="449"/>
      <c r="U11" s="449"/>
      <c r="V11" s="450"/>
      <c r="W11" s="379"/>
      <c r="X11" s="380"/>
      <c r="Y11" s="380"/>
      <c r="Z11" s="380"/>
      <c r="AA11" s="380"/>
      <c r="AB11" s="380"/>
      <c r="AC11" s="380"/>
      <c r="AD11" s="380"/>
      <c r="AE11" s="380"/>
      <c r="AF11" s="380"/>
      <c r="AG11" s="380"/>
      <c r="AH11" s="380"/>
      <c r="AI11" s="380"/>
      <c r="AJ11" s="380"/>
      <c r="AK11" s="380"/>
      <c r="AL11" s="383"/>
      <c r="AM11" s="420" t="s">
        <v>121</v>
      </c>
      <c r="AN11" s="421"/>
      <c r="AO11" s="421"/>
      <c r="AP11" s="421"/>
      <c r="AQ11" s="421"/>
      <c r="AR11" s="421"/>
      <c r="AS11" s="421"/>
      <c r="AT11" s="422"/>
      <c r="AU11" s="423" t="s">
        <v>122</v>
      </c>
      <c r="AV11" s="424"/>
      <c r="AW11" s="424"/>
      <c r="AX11" s="424"/>
      <c r="AY11" s="425" t="s">
        <v>123</v>
      </c>
      <c r="AZ11" s="426"/>
      <c r="BA11" s="426"/>
      <c r="BB11" s="426"/>
      <c r="BC11" s="426"/>
      <c r="BD11" s="426"/>
      <c r="BE11" s="426"/>
      <c r="BF11" s="426"/>
      <c r="BG11" s="426"/>
      <c r="BH11" s="426"/>
      <c r="BI11" s="426"/>
      <c r="BJ11" s="426"/>
      <c r="BK11" s="426"/>
      <c r="BL11" s="426"/>
      <c r="BM11" s="427"/>
      <c r="BN11" s="391">
        <v>0</v>
      </c>
      <c r="BO11" s="392"/>
      <c r="BP11" s="392"/>
      <c r="BQ11" s="392"/>
      <c r="BR11" s="392"/>
      <c r="BS11" s="392"/>
      <c r="BT11" s="392"/>
      <c r="BU11" s="393"/>
      <c r="BV11" s="391">
        <v>0</v>
      </c>
      <c r="BW11" s="392"/>
      <c r="BX11" s="392"/>
      <c r="BY11" s="392"/>
      <c r="BZ11" s="392"/>
      <c r="CA11" s="392"/>
      <c r="CB11" s="392"/>
      <c r="CC11" s="393"/>
      <c r="CD11" s="394" t="s">
        <v>124</v>
      </c>
      <c r="CE11" s="395"/>
      <c r="CF11" s="395"/>
      <c r="CG11" s="395"/>
      <c r="CH11" s="395"/>
      <c r="CI11" s="395"/>
      <c r="CJ11" s="395"/>
      <c r="CK11" s="395"/>
      <c r="CL11" s="395"/>
      <c r="CM11" s="395"/>
      <c r="CN11" s="395"/>
      <c r="CO11" s="395"/>
      <c r="CP11" s="395"/>
      <c r="CQ11" s="395"/>
      <c r="CR11" s="395"/>
      <c r="CS11" s="396"/>
      <c r="CT11" s="431" t="s">
        <v>125</v>
      </c>
      <c r="CU11" s="432"/>
      <c r="CV11" s="432"/>
      <c r="CW11" s="432"/>
      <c r="CX11" s="432"/>
      <c r="CY11" s="432"/>
      <c r="CZ11" s="432"/>
      <c r="DA11" s="433"/>
      <c r="DB11" s="431" t="s">
        <v>126</v>
      </c>
      <c r="DC11" s="432"/>
      <c r="DD11" s="432"/>
      <c r="DE11" s="432"/>
      <c r="DF11" s="432"/>
      <c r="DG11" s="432"/>
      <c r="DH11" s="432"/>
      <c r="DI11" s="433"/>
    </row>
    <row r="12" spans="1:119" ht="18.75" customHeight="1" x14ac:dyDescent="0.2">
      <c r="A12" s="172"/>
      <c r="B12" s="451" t="s">
        <v>127</v>
      </c>
      <c r="C12" s="452"/>
      <c r="D12" s="452"/>
      <c r="E12" s="452"/>
      <c r="F12" s="452"/>
      <c r="G12" s="452"/>
      <c r="H12" s="452"/>
      <c r="I12" s="452"/>
      <c r="J12" s="452"/>
      <c r="K12" s="453"/>
      <c r="L12" s="460" t="s">
        <v>128</v>
      </c>
      <c r="M12" s="461"/>
      <c r="N12" s="461"/>
      <c r="O12" s="461"/>
      <c r="P12" s="461"/>
      <c r="Q12" s="462"/>
      <c r="R12" s="463">
        <v>29190</v>
      </c>
      <c r="S12" s="464"/>
      <c r="T12" s="464"/>
      <c r="U12" s="464"/>
      <c r="V12" s="465"/>
      <c r="W12" s="466" t="s">
        <v>1</v>
      </c>
      <c r="X12" s="424"/>
      <c r="Y12" s="424"/>
      <c r="Z12" s="424"/>
      <c r="AA12" s="424"/>
      <c r="AB12" s="467"/>
      <c r="AC12" s="468" t="s">
        <v>129</v>
      </c>
      <c r="AD12" s="469"/>
      <c r="AE12" s="469"/>
      <c r="AF12" s="469"/>
      <c r="AG12" s="470"/>
      <c r="AH12" s="468" t="s">
        <v>130</v>
      </c>
      <c r="AI12" s="469"/>
      <c r="AJ12" s="469"/>
      <c r="AK12" s="469"/>
      <c r="AL12" s="471"/>
      <c r="AM12" s="420" t="s">
        <v>131</v>
      </c>
      <c r="AN12" s="421"/>
      <c r="AO12" s="421"/>
      <c r="AP12" s="421"/>
      <c r="AQ12" s="421"/>
      <c r="AR12" s="421"/>
      <c r="AS12" s="421"/>
      <c r="AT12" s="422"/>
      <c r="AU12" s="423" t="s">
        <v>122</v>
      </c>
      <c r="AV12" s="424"/>
      <c r="AW12" s="424"/>
      <c r="AX12" s="424"/>
      <c r="AY12" s="425" t="s">
        <v>132</v>
      </c>
      <c r="AZ12" s="426"/>
      <c r="BA12" s="426"/>
      <c r="BB12" s="426"/>
      <c r="BC12" s="426"/>
      <c r="BD12" s="426"/>
      <c r="BE12" s="426"/>
      <c r="BF12" s="426"/>
      <c r="BG12" s="426"/>
      <c r="BH12" s="426"/>
      <c r="BI12" s="426"/>
      <c r="BJ12" s="426"/>
      <c r="BK12" s="426"/>
      <c r="BL12" s="426"/>
      <c r="BM12" s="427"/>
      <c r="BN12" s="391">
        <v>0</v>
      </c>
      <c r="BO12" s="392"/>
      <c r="BP12" s="392"/>
      <c r="BQ12" s="392"/>
      <c r="BR12" s="392"/>
      <c r="BS12" s="392"/>
      <c r="BT12" s="392"/>
      <c r="BU12" s="393"/>
      <c r="BV12" s="391">
        <v>124504</v>
      </c>
      <c r="BW12" s="392"/>
      <c r="BX12" s="392"/>
      <c r="BY12" s="392"/>
      <c r="BZ12" s="392"/>
      <c r="CA12" s="392"/>
      <c r="CB12" s="392"/>
      <c r="CC12" s="393"/>
      <c r="CD12" s="394" t="s">
        <v>133</v>
      </c>
      <c r="CE12" s="395"/>
      <c r="CF12" s="395"/>
      <c r="CG12" s="395"/>
      <c r="CH12" s="395"/>
      <c r="CI12" s="395"/>
      <c r="CJ12" s="395"/>
      <c r="CK12" s="395"/>
      <c r="CL12" s="395"/>
      <c r="CM12" s="395"/>
      <c r="CN12" s="395"/>
      <c r="CO12" s="395"/>
      <c r="CP12" s="395"/>
      <c r="CQ12" s="395"/>
      <c r="CR12" s="395"/>
      <c r="CS12" s="396"/>
      <c r="CT12" s="431" t="s">
        <v>134</v>
      </c>
      <c r="CU12" s="432"/>
      <c r="CV12" s="432"/>
      <c r="CW12" s="432"/>
      <c r="CX12" s="432"/>
      <c r="CY12" s="432"/>
      <c r="CZ12" s="432"/>
      <c r="DA12" s="433"/>
      <c r="DB12" s="431" t="s">
        <v>134</v>
      </c>
      <c r="DC12" s="432"/>
      <c r="DD12" s="432"/>
      <c r="DE12" s="432"/>
      <c r="DF12" s="432"/>
      <c r="DG12" s="432"/>
      <c r="DH12" s="432"/>
      <c r="DI12" s="433"/>
    </row>
    <row r="13" spans="1:119" ht="18.75" customHeight="1" x14ac:dyDescent="0.2">
      <c r="A13" s="172"/>
      <c r="B13" s="454"/>
      <c r="C13" s="455"/>
      <c r="D13" s="455"/>
      <c r="E13" s="455"/>
      <c r="F13" s="455"/>
      <c r="G13" s="455"/>
      <c r="H13" s="455"/>
      <c r="I13" s="455"/>
      <c r="J13" s="455"/>
      <c r="K13" s="456"/>
      <c r="L13" s="181"/>
      <c r="M13" s="482" t="s">
        <v>135</v>
      </c>
      <c r="N13" s="483"/>
      <c r="O13" s="483"/>
      <c r="P13" s="483"/>
      <c r="Q13" s="484"/>
      <c r="R13" s="475">
        <v>29045</v>
      </c>
      <c r="S13" s="476"/>
      <c r="T13" s="476"/>
      <c r="U13" s="476"/>
      <c r="V13" s="477"/>
      <c r="W13" s="407" t="s">
        <v>136</v>
      </c>
      <c r="X13" s="408"/>
      <c r="Y13" s="408"/>
      <c r="Z13" s="408"/>
      <c r="AA13" s="408"/>
      <c r="AB13" s="398"/>
      <c r="AC13" s="442">
        <v>3132</v>
      </c>
      <c r="AD13" s="443"/>
      <c r="AE13" s="443"/>
      <c r="AF13" s="443"/>
      <c r="AG13" s="485"/>
      <c r="AH13" s="442">
        <v>3732</v>
      </c>
      <c r="AI13" s="443"/>
      <c r="AJ13" s="443"/>
      <c r="AK13" s="443"/>
      <c r="AL13" s="444"/>
      <c r="AM13" s="420" t="s">
        <v>137</v>
      </c>
      <c r="AN13" s="421"/>
      <c r="AO13" s="421"/>
      <c r="AP13" s="421"/>
      <c r="AQ13" s="421"/>
      <c r="AR13" s="421"/>
      <c r="AS13" s="421"/>
      <c r="AT13" s="422"/>
      <c r="AU13" s="423" t="s">
        <v>138</v>
      </c>
      <c r="AV13" s="424"/>
      <c r="AW13" s="424"/>
      <c r="AX13" s="424"/>
      <c r="AY13" s="425" t="s">
        <v>139</v>
      </c>
      <c r="AZ13" s="426"/>
      <c r="BA13" s="426"/>
      <c r="BB13" s="426"/>
      <c r="BC13" s="426"/>
      <c r="BD13" s="426"/>
      <c r="BE13" s="426"/>
      <c r="BF13" s="426"/>
      <c r="BG13" s="426"/>
      <c r="BH13" s="426"/>
      <c r="BI13" s="426"/>
      <c r="BJ13" s="426"/>
      <c r="BK13" s="426"/>
      <c r="BL13" s="426"/>
      <c r="BM13" s="427"/>
      <c r="BN13" s="391">
        <v>142103</v>
      </c>
      <c r="BO13" s="392"/>
      <c r="BP13" s="392"/>
      <c r="BQ13" s="392"/>
      <c r="BR13" s="392"/>
      <c r="BS13" s="392"/>
      <c r="BT13" s="392"/>
      <c r="BU13" s="393"/>
      <c r="BV13" s="391">
        <v>-39174</v>
      </c>
      <c r="BW13" s="392"/>
      <c r="BX13" s="392"/>
      <c r="BY13" s="392"/>
      <c r="BZ13" s="392"/>
      <c r="CA13" s="392"/>
      <c r="CB13" s="392"/>
      <c r="CC13" s="393"/>
      <c r="CD13" s="394" t="s">
        <v>140</v>
      </c>
      <c r="CE13" s="395"/>
      <c r="CF13" s="395"/>
      <c r="CG13" s="395"/>
      <c r="CH13" s="395"/>
      <c r="CI13" s="395"/>
      <c r="CJ13" s="395"/>
      <c r="CK13" s="395"/>
      <c r="CL13" s="395"/>
      <c r="CM13" s="395"/>
      <c r="CN13" s="395"/>
      <c r="CO13" s="395"/>
      <c r="CP13" s="395"/>
      <c r="CQ13" s="395"/>
      <c r="CR13" s="395"/>
      <c r="CS13" s="396"/>
      <c r="CT13" s="388">
        <v>2.9</v>
      </c>
      <c r="CU13" s="389"/>
      <c r="CV13" s="389"/>
      <c r="CW13" s="389"/>
      <c r="CX13" s="389"/>
      <c r="CY13" s="389"/>
      <c r="CZ13" s="389"/>
      <c r="DA13" s="390"/>
      <c r="DB13" s="388">
        <v>4</v>
      </c>
      <c r="DC13" s="389"/>
      <c r="DD13" s="389"/>
      <c r="DE13" s="389"/>
      <c r="DF13" s="389"/>
      <c r="DG13" s="389"/>
      <c r="DH13" s="389"/>
      <c r="DI13" s="390"/>
    </row>
    <row r="14" spans="1:119" ht="18.75" customHeight="1" thickBot="1" x14ac:dyDescent="0.25">
      <c r="A14" s="172"/>
      <c r="B14" s="454"/>
      <c r="C14" s="455"/>
      <c r="D14" s="455"/>
      <c r="E14" s="455"/>
      <c r="F14" s="455"/>
      <c r="G14" s="455"/>
      <c r="H14" s="455"/>
      <c r="I14" s="455"/>
      <c r="J14" s="455"/>
      <c r="K14" s="456"/>
      <c r="L14" s="472" t="s">
        <v>141</v>
      </c>
      <c r="M14" s="473"/>
      <c r="N14" s="473"/>
      <c r="O14" s="473"/>
      <c r="P14" s="473"/>
      <c r="Q14" s="474"/>
      <c r="R14" s="475">
        <v>29648</v>
      </c>
      <c r="S14" s="476"/>
      <c r="T14" s="476"/>
      <c r="U14" s="476"/>
      <c r="V14" s="477"/>
      <c r="W14" s="381"/>
      <c r="X14" s="382"/>
      <c r="Y14" s="382"/>
      <c r="Z14" s="382"/>
      <c r="AA14" s="382"/>
      <c r="AB14" s="371"/>
      <c r="AC14" s="478">
        <v>23.2</v>
      </c>
      <c r="AD14" s="479"/>
      <c r="AE14" s="479"/>
      <c r="AF14" s="479"/>
      <c r="AG14" s="480"/>
      <c r="AH14" s="478">
        <v>25.3</v>
      </c>
      <c r="AI14" s="479"/>
      <c r="AJ14" s="479"/>
      <c r="AK14" s="479"/>
      <c r="AL14" s="481"/>
      <c r="AM14" s="420"/>
      <c r="AN14" s="421"/>
      <c r="AO14" s="421"/>
      <c r="AP14" s="421"/>
      <c r="AQ14" s="421"/>
      <c r="AR14" s="421"/>
      <c r="AS14" s="421"/>
      <c r="AT14" s="422"/>
      <c r="AU14" s="423"/>
      <c r="AV14" s="424"/>
      <c r="AW14" s="424"/>
      <c r="AX14" s="424"/>
      <c r="AY14" s="425"/>
      <c r="AZ14" s="426"/>
      <c r="BA14" s="426"/>
      <c r="BB14" s="426"/>
      <c r="BC14" s="426"/>
      <c r="BD14" s="426"/>
      <c r="BE14" s="426"/>
      <c r="BF14" s="426"/>
      <c r="BG14" s="426"/>
      <c r="BH14" s="426"/>
      <c r="BI14" s="426"/>
      <c r="BJ14" s="426"/>
      <c r="BK14" s="426"/>
      <c r="BL14" s="426"/>
      <c r="BM14" s="427"/>
      <c r="BN14" s="391"/>
      <c r="BO14" s="392"/>
      <c r="BP14" s="392"/>
      <c r="BQ14" s="392"/>
      <c r="BR14" s="392"/>
      <c r="BS14" s="392"/>
      <c r="BT14" s="392"/>
      <c r="BU14" s="393"/>
      <c r="BV14" s="391"/>
      <c r="BW14" s="392"/>
      <c r="BX14" s="392"/>
      <c r="BY14" s="392"/>
      <c r="BZ14" s="392"/>
      <c r="CA14" s="392"/>
      <c r="CB14" s="392"/>
      <c r="CC14" s="393"/>
      <c r="CD14" s="486" t="s">
        <v>142</v>
      </c>
      <c r="CE14" s="487"/>
      <c r="CF14" s="487"/>
      <c r="CG14" s="487"/>
      <c r="CH14" s="487"/>
      <c r="CI14" s="487"/>
      <c r="CJ14" s="487"/>
      <c r="CK14" s="487"/>
      <c r="CL14" s="487"/>
      <c r="CM14" s="487"/>
      <c r="CN14" s="487"/>
      <c r="CO14" s="487"/>
      <c r="CP14" s="487"/>
      <c r="CQ14" s="487"/>
      <c r="CR14" s="487"/>
      <c r="CS14" s="488"/>
      <c r="CT14" s="489" t="s">
        <v>143</v>
      </c>
      <c r="CU14" s="490"/>
      <c r="CV14" s="490"/>
      <c r="CW14" s="490"/>
      <c r="CX14" s="490"/>
      <c r="CY14" s="490"/>
      <c r="CZ14" s="490"/>
      <c r="DA14" s="491"/>
      <c r="DB14" s="489" t="s">
        <v>143</v>
      </c>
      <c r="DC14" s="490"/>
      <c r="DD14" s="490"/>
      <c r="DE14" s="490"/>
      <c r="DF14" s="490"/>
      <c r="DG14" s="490"/>
      <c r="DH14" s="490"/>
      <c r="DI14" s="491"/>
    </row>
    <row r="15" spans="1:119" ht="18.75" customHeight="1" x14ac:dyDescent="0.2">
      <c r="A15" s="172"/>
      <c r="B15" s="454"/>
      <c r="C15" s="455"/>
      <c r="D15" s="455"/>
      <c r="E15" s="455"/>
      <c r="F15" s="455"/>
      <c r="G15" s="455"/>
      <c r="H15" s="455"/>
      <c r="I15" s="455"/>
      <c r="J15" s="455"/>
      <c r="K15" s="456"/>
      <c r="L15" s="181"/>
      <c r="M15" s="482" t="s">
        <v>135</v>
      </c>
      <c r="N15" s="483"/>
      <c r="O15" s="483"/>
      <c r="P15" s="483"/>
      <c r="Q15" s="484"/>
      <c r="R15" s="475">
        <v>29510</v>
      </c>
      <c r="S15" s="476"/>
      <c r="T15" s="476"/>
      <c r="U15" s="476"/>
      <c r="V15" s="477"/>
      <c r="W15" s="407" t="s">
        <v>144</v>
      </c>
      <c r="X15" s="408"/>
      <c r="Y15" s="408"/>
      <c r="Z15" s="408"/>
      <c r="AA15" s="408"/>
      <c r="AB15" s="398"/>
      <c r="AC15" s="442">
        <v>2849</v>
      </c>
      <c r="AD15" s="443"/>
      <c r="AE15" s="443"/>
      <c r="AF15" s="443"/>
      <c r="AG15" s="485"/>
      <c r="AH15" s="442">
        <v>3097</v>
      </c>
      <c r="AI15" s="443"/>
      <c r="AJ15" s="443"/>
      <c r="AK15" s="443"/>
      <c r="AL15" s="444"/>
      <c r="AM15" s="420"/>
      <c r="AN15" s="421"/>
      <c r="AO15" s="421"/>
      <c r="AP15" s="421"/>
      <c r="AQ15" s="421"/>
      <c r="AR15" s="421"/>
      <c r="AS15" s="421"/>
      <c r="AT15" s="422"/>
      <c r="AU15" s="423"/>
      <c r="AV15" s="424"/>
      <c r="AW15" s="424"/>
      <c r="AX15" s="424"/>
      <c r="AY15" s="351" t="s">
        <v>145</v>
      </c>
      <c r="AZ15" s="352"/>
      <c r="BA15" s="352"/>
      <c r="BB15" s="352"/>
      <c r="BC15" s="352"/>
      <c r="BD15" s="352"/>
      <c r="BE15" s="352"/>
      <c r="BF15" s="352"/>
      <c r="BG15" s="352"/>
      <c r="BH15" s="352"/>
      <c r="BI15" s="352"/>
      <c r="BJ15" s="352"/>
      <c r="BK15" s="352"/>
      <c r="BL15" s="352"/>
      <c r="BM15" s="353"/>
      <c r="BN15" s="354">
        <v>3072269</v>
      </c>
      <c r="BO15" s="355"/>
      <c r="BP15" s="355"/>
      <c r="BQ15" s="355"/>
      <c r="BR15" s="355"/>
      <c r="BS15" s="355"/>
      <c r="BT15" s="355"/>
      <c r="BU15" s="356"/>
      <c r="BV15" s="354">
        <v>3200624</v>
      </c>
      <c r="BW15" s="355"/>
      <c r="BX15" s="355"/>
      <c r="BY15" s="355"/>
      <c r="BZ15" s="355"/>
      <c r="CA15" s="355"/>
      <c r="CB15" s="355"/>
      <c r="CC15" s="356"/>
      <c r="CD15" s="492" t="s">
        <v>146</v>
      </c>
      <c r="CE15" s="493"/>
      <c r="CF15" s="493"/>
      <c r="CG15" s="493"/>
      <c r="CH15" s="493"/>
      <c r="CI15" s="493"/>
      <c r="CJ15" s="493"/>
      <c r="CK15" s="493"/>
      <c r="CL15" s="493"/>
      <c r="CM15" s="493"/>
      <c r="CN15" s="493"/>
      <c r="CO15" s="493"/>
      <c r="CP15" s="493"/>
      <c r="CQ15" s="493"/>
      <c r="CR15" s="493"/>
      <c r="CS15" s="494"/>
      <c r="CT15" s="182"/>
      <c r="CU15" s="183"/>
      <c r="CV15" s="183"/>
      <c r="CW15" s="183"/>
      <c r="CX15" s="183"/>
      <c r="CY15" s="183"/>
      <c r="CZ15" s="183"/>
      <c r="DA15" s="184"/>
      <c r="DB15" s="182"/>
      <c r="DC15" s="183"/>
      <c r="DD15" s="183"/>
      <c r="DE15" s="183"/>
      <c r="DF15" s="183"/>
      <c r="DG15" s="183"/>
      <c r="DH15" s="183"/>
      <c r="DI15" s="184"/>
    </row>
    <row r="16" spans="1:119" ht="18.75" customHeight="1" x14ac:dyDescent="0.2">
      <c r="A16" s="172"/>
      <c r="B16" s="454"/>
      <c r="C16" s="455"/>
      <c r="D16" s="455"/>
      <c r="E16" s="455"/>
      <c r="F16" s="455"/>
      <c r="G16" s="455"/>
      <c r="H16" s="455"/>
      <c r="I16" s="455"/>
      <c r="J16" s="455"/>
      <c r="K16" s="456"/>
      <c r="L16" s="472" t="s">
        <v>147</v>
      </c>
      <c r="M16" s="495"/>
      <c r="N16" s="495"/>
      <c r="O16" s="495"/>
      <c r="P16" s="495"/>
      <c r="Q16" s="496"/>
      <c r="R16" s="497" t="s">
        <v>148</v>
      </c>
      <c r="S16" s="498"/>
      <c r="T16" s="498"/>
      <c r="U16" s="498"/>
      <c r="V16" s="499"/>
      <c r="W16" s="381"/>
      <c r="X16" s="382"/>
      <c r="Y16" s="382"/>
      <c r="Z16" s="382"/>
      <c r="AA16" s="382"/>
      <c r="AB16" s="371"/>
      <c r="AC16" s="478">
        <v>21.1</v>
      </c>
      <c r="AD16" s="479"/>
      <c r="AE16" s="479"/>
      <c r="AF16" s="479"/>
      <c r="AG16" s="480"/>
      <c r="AH16" s="478">
        <v>21</v>
      </c>
      <c r="AI16" s="479"/>
      <c r="AJ16" s="479"/>
      <c r="AK16" s="479"/>
      <c r="AL16" s="481"/>
      <c r="AM16" s="420"/>
      <c r="AN16" s="421"/>
      <c r="AO16" s="421"/>
      <c r="AP16" s="421"/>
      <c r="AQ16" s="421"/>
      <c r="AR16" s="421"/>
      <c r="AS16" s="421"/>
      <c r="AT16" s="422"/>
      <c r="AU16" s="423"/>
      <c r="AV16" s="424"/>
      <c r="AW16" s="424"/>
      <c r="AX16" s="424"/>
      <c r="AY16" s="425" t="s">
        <v>149</v>
      </c>
      <c r="AZ16" s="426"/>
      <c r="BA16" s="426"/>
      <c r="BB16" s="426"/>
      <c r="BC16" s="426"/>
      <c r="BD16" s="426"/>
      <c r="BE16" s="426"/>
      <c r="BF16" s="426"/>
      <c r="BG16" s="426"/>
      <c r="BH16" s="426"/>
      <c r="BI16" s="426"/>
      <c r="BJ16" s="426"/>
      <c r="BK16" s="426"/>
      <c r="BL16" s="426"/>
      <c r="BM16" s="427"/>
      <c r="BN16" s="391">
        <v>8242970</v>
      </c>
      <c r="BO16" s="392"/>
      <c r="BP16" s="392"/>
      <c r="BQ16" s="392"/>
      <c r="BR16" s="392"/>
      <c r="BS16" s="392"/>
      <c r="BT16" s="392"/>
      <c r="BU16" s="393"/>
      <c r="BV16" s="391">
        <v>7859626</v>
      </c>
      <c r="BW16" s="392"/>
      <c r="BX16" s="392"/>
      <c r="BY16" s="392"/>
      <c r="BZ16" s="392"/>
      <c r="CA16" s="392"/>
      <c r="CB16" s="392"/>
      <c r="CC16" s="393"/>
      <c r="CD16" s="185"/>
      <c r="CE16" s="505"/>
      <c r="CF16" s="505"/>
      <c r="CG16" s="505"/>
      <c r="CH16" s="505"/>
      <c r="CI16" s="505"/>
      <c r="CJ16" s="505"/>
      <c r="CK16" s="505"/>
      <c r="CL16" s="505"/>
      <c r="CM16" s="505"/>
      <c r="CN16" s="505"/>
      <c r="CO16" s="505"/>
      <c r="CP16" s="505"/>
      <c r="CQ16" s="505"/>
      <c r="CR16" s="505"/>
      <c r="CS16" s="506"/>
      <c r="CT16" s="388"/>
      <c r="CU16" s="389"/>
      <c r="CV16" s="389"/>
      <c r="CW16" s="389"/>
      <c r="CX16" s="389"/>
      <c r="CY16" s="389"/>
      <c r="CZ16" s="389"/>
      <c r="DA16" s="390"/>
      <c r="DB16" s="388"/>
      <c r="DC16" s="389"/>
      <c r="DD16" s="389"/>
      <c r="DE16" s="389"/>
      <c r="DF16" s="389"/>
      <c r="DG16" s="389"/>
      <c r="DH16" s="389"/>
      <c r="DI16" s="390"/>
    </row>
    <row r="17" spans="1:113" ht="18.75" customHeight="1" thickBot="1" x14ac:dyDescent="0.25">
      <c r="A17" s="172"/>
      <c r="B17" s="457"/>
      <c r="C17" s="458"/>
      <c r="D17" s="458"/>
      <c r="E17" s="458"/>
      <c r="F17" s="458"/>
      <c r="G17" s="458"/>
      <c r="H17" s="458"/>
      <c r="I17" s="458"/>
      <c r="J17" s="458"/>
      <c r="K17" s="459"/>
      <c r="L17" s="186"/>
      <c r="M17" s="502" t="s">
        <v>150</v>
      </c>
      <c r="N17" s="503"/>
      <c r="O17" s="503"/>
      <c r="P17" s="503"/>
      <c r="Q17" s="504"/>
      <c r="R17" s="497" t="s">
        <v>151</v>
      </c>
      <c r="S17" s="498"/>
      <c r="T17" s="498"/>
      <c r="U17" s="498"/>
      <c r="V17" s="499"/>
      <c r="W17" s="407" t="s">
        <v>152</v>
      </c>
      <c r="X17" s="408"/>
      <c r="Y17" s="408"/>
      <c r="Z17" s="408"/>
      <c r="AA17" s="408"/>
      <c r="AB17" s="398"/>
      <c r="AC17" s="442">
        <v>7532</v>
      </c>
      <c r="AD17" s="443"/>
      <c r="AE17" s="443"/>
      <c r="AF17" s="443"/>
      <c r="AG17" s="485"/>
      <c r="AH17" s="442">
        <v>7925</v>
      </c>
      <c r="AI17" s="443"/>
      <c r="AJ17" s="443"/>
      <c r="AK17" s="443"/>
      <c r="AL17" s="444"/>
      <c r="AM17" s="420"/>
      <c r="AN17" s="421"/>
      <c r="AO17" s="421"/>
      <c r="AP17" s="421"/>
      <c r="AQ17" s="421"/>
      <c r="AR17" s="421"/>
      <c r="AS17" s="421"/>
      <c r="AT17" s="422"/>
      <c r="AU17" s="423"/>
      <c r="AV17" s="424"/>
      <c r="AW17" s="424"/>
      <c r="AX17" s="424"/>
      <c r="AY17" s="425" t="s">
        <v>153</v>
      </c>
      <c r="AZ17" s="426"/>
      <c r="BA17" s="426"/>
      <c r="BB17" s="426"/>
      <c r="BC17" s="426"/>
      <c r="BD17" s="426"/>
      <c r="BE17" s="426"/>
      <c r="BF17" s="426"/>
      <c r="BG17" s="426"/>
      <c r="BH17" s="426"/>
      <c r="BI17" s="426"/>
      <c r="BJ17" s="426"/>
      <c r="BK17" s="426"/>
      <c r="BL17" s="426"/>
      <c r="BM17" s="427"/>
      <c r="BN17" s="391">
        <v>3814881</v>
      </c>
      <c r="BO17" s="392"/>
      <c r="BP17" s="392"/>
      <c r="BQ17" s="392"/>
      <c r="BR17" s="392"/>
      <c r="BS17" s="392"/>
      <c r="BT17" s="392"/>
      <c r="BU17" s="393"/>
      <c r="BV17" s="391">
        <v>3987764</v>
      </c>
      <c r="BW17" s="392"/>
      <c r="BX17" s="392"/>
      <c r="BY17" s="392"/>
      <c r="BZ17" s="392"/>
      <c r="CA17" s="392"/>
      <c r="CB17" s="392"/>
      <c r="CC17" s="393"/>
      <c r="CD17" s="185"/>
      <c r="CE17" s="505"/>
      <c r="CF17" s="505"/>
      <c r="CG17" s="505"/>
      <c r="CH17" s="505"/>
      <c r="CI17" s="505"/>
      <c r="CJ17" s="505"/>
      <c r="CK17" s="505"/>
      <c r="CL17" s="505"/>
      <c r="CM17" s="505"/>
      <c r="CN17" s="505"/>
      <c r="CO17" s="505"/>
      <c r="CP17" s="505"/>
      <c r="CQ17" s="505"/>
      <c r="CR17" s="505"/>
      <c r="CS17" s="506"/>
      <c r="CT17" s="388"/>
      <c r="CU17" s="389"/>
      <c r="CV17" s="389"/>
      <c r="CW17" s="389"/>
      <c r="CX17" s="389"/>
      <c r="CY17" s="389"/>
      <c r="CZ17" s="389"/>
      <c r="DA17" s="390"/>
      <c r="DB17" s="388"/>
      <c r="DC17" s="389"/>
      <c r="DD17" s="389"/>
      <c r="DE17" s="389"/>
      <c r="DF17" s="389"/>
      <c r="DG17" s="389"/>
      <c r="DH17" s="389"/>
      <c r="DI17" s="390"/>
    </row>
    <row r="18" spans="1:113" ht="18.75" customHeight="1" thickBot="1" x14ac:dyDescent="0.25">
      <c r="A18" s="172"/>
      <c r="B18" s="513" t="s">
        <v>154</v>
      </c>
      <c r="C18" s="434"/>
      <c r="D18" s="434"/>
      <c r="E18" s="514"/>
      <c r="F18" s="514"/>
      <c r="G18" s="514"/>
      <c r="H18" s="514"/>
      <c r="I18" s="514"/>
      <c r="J18" s="514"/>
      <c r="K18" s="514"/>
      <c r="L18" s="515">
        <v>438.79</v>
      </c>
      <c r="M18" s="515"/>
      <c r="N18" s="515"/>
      <c r="O18" s="515"/>
      <c r="P18" s="515"/>
      <c r="Q18" s="515"/>
      <c r="R18" s="516"/>
      <c r="S18" s="516"/>
      <c r="T18" s="516"/>
      <c r="U18" s="516"/>
      <c r="V18" s="517"/>
      <c r="W18" s="409"/>
      <c r="X18" s="410"/>
      <c r="Y18" s="410"/>
      <c r="Z18" s="410"/>
      <c r="AA18" s="410"/>
      <c r="AB18" s="401"/>
      <c r="AC18" s="518">
        <v>55.7</v>
      </c>
      <c r="AD18" s="519"/>
      <c r="AE18" s="519"/>
      <c r="AF18" s="519"/>
      <c r="AG18" s="520"/>
      <c r="AH18" s="518">
        <v>53.7</v>
      </c>
      <c r="AI18" s="519"/>
      <c r="AJ18" s="519"/>
      <c r="AK18" s="519"/>
      <c r="AL18" s="521"/>
      <c r="AM18" s="420"/>
      <c r="AN18" s="421"/>
      <c r="AO18" s="421"/>
      <c r="AP18" s="421"/>
      <c r="AQ18" s="421"/>
      <c r="AR18" s="421"/>
      <c r="AS18" s="421"/>
      <c r="AT18" s="422"/>
      <c r="AU18" s="423"/>
      <c r="AV18" s="424"/>
      <c r="AW18" s="424"/>
      <c r="AX18" s="424"/>
      <c r="AY18" s="425" t="s">
        <v>155</v>
      </c>
      <c r="AZ18" s="426"/>
      <c r="BA18" s="426"/>
      <c r="BB18" s="426"/>
      <c r="BC18" s="426"/>
      <c r="BD18" s="426"/>
      <c r="BE18" s="426"/>
      <c r="BF18" s="426"/>
      <c r="BG18" s="426"/>
      <c r="BH18" s="426"/>
      <c r="BI18" s="426"/>
      <c r="BJ18" s="426"/>
      <c r="BK18" s="426"/>
      <c r="BL18" s="426"/>
      <c r="BM18" s="427"/>
      <c r="BN18" s="391">
        <v>8473790</v>
      </c>
      <c r="BO18" s="392"/>
      <c r="BP18" s="392"/>
      <c r="BQ18" s="392"/>
      <c r="BR18" s="392"/>
      <c r="BS18" s="392"/>
      <c r="BT18" s="392"/>
      <c r="BU18" s="393"/>
      <c r="BV18" s="391">
        <v>8182193</v>
      </c>
      <c r="BW18" s="392"/>
      <c r="BX18" s="392"/>
      <c r="BY18" s="392"/>
      <c r="BZ18" s="392"/>
      <c r="CA18" s="392"/>
      <c r="CB18" s="392"/>
      <c r="CC18" s="393"/>
      <c r="CD18" s="185"/>
      <c r="CE18" s="505"/>
      <c r="CF18" s="505"/>
      <c r="CG18" s="505"/>
      <c r="CH18" s="505"/>
      <c r="CI18" s="505"/>
      <c r="CJ18" s="505"/>
      <c r="CK18" s="505"/>
      <c r="CL18" s="505"/>
      <c r="CM18" s="505"/>
      <c r="CN18" s="505"/>
      <c r="CO18" s="505"/>
      <c r="CP18" s="505"/>
      <c r="CQ18" s="505"/>
      <c r="CR18" s="505"/>
      <c r="CS18" s="506"/>
      <c r="CT18" s="388"/>
      <c r="CU18" s="389"/>
      <c r="CV18" s="389"/>
      <c r="CW18" s="389"/>
      <c r="CX18" s="389"/>
      <c r="CY18" s="389"/>
      <c r="CZ18" s="389"/>
      <c r="DA18" s="390"/>
      <c r="DB18" s="388"/>
      <c r="DC18" s="389"/>
      <c r="DD18" s="389"/>
      <c r="DE18" s="389"/>
      <c r="DF18" s="389"/>
      <c r="DG18" s="389"/>
      <c r="DH18" s="389"/>
      <c r="DI18" s="390"/>
    </row>
    <row r="19" spans="1:113" ht="18.75" customHeight="1" thickBot="1" x14ac:dyDescent="0.25">
      <c r="A19" s="172"/>
      <c r="B19" s="513" t="s">
        <v>156</v>
      </c>
      <c r="C19" s="434"/>
      <c r="D19" s="434"/>
      <c r="E19" s="514"/>
      <c r="F19" s="514"/>
      <c r="G19" s="514"/>
      <c r="H19" s="514"/>
      <c r="I19" s="514"/>
      <c r="J19" s="514"/>
      <c r="K19" s="514"/>
      <c r="L19" s="522">
        <v>65</v>
      </c>
      <c r="M19" s="522"/>
      <c r="N19" s="522"/>
      <c r="O19" s="522"/>
      <c r="P19" s="522"/>
      <c r="Q19" s="522"/>
      <c r="R19" s="523"/>
      <c r="S19" s="523"/>
      <c r="T19" s="523"/>
      <c r="U19" s="523"/>
      <c r="V19" s="524"/>
      <c r="W19" s="348"/>
      <c r="X19" s="349"/>
      <c r="Y19" s="349"/>
      <c r="Z19" s="349"/>
      <c r="AA19" s="349"/>
      <c r="AB19" s="349"/>
      <c r="AC19" s="500"/>
      <c r="AD19" s="500"/>
      <c r="AE19" s="500"/>
      <c r="AF19" s="500"/>
      <c r="AG19" s="500"/>
      <c r="AH19" s="500"/>
      <c r="AI19" s="500"/>
      <c r="AJ19" s="500"/>
      <c r="AK19" s="500"/>
      <c r="AL19" s="501"/>
      <c r="AM19" s="420"/>
      <c r="AN19" s="421"/>
      <c r="AO19" s="421"/>
      <c r="AP19" s="421"/>
      <c r="AQ19" s="421"/>
      <c r="AR19" s="421"/>
      <c r="AS19" s="421"/>
      <c r="AT19" s="422"/>
      <c r="AU19" s="423"/>
      <c r="AV19" s="424"/>
      <c r="AW19" s="424"/>
      <c r="AX19" s="424"/>
      <c r="AY19" s="425" t="s">
        <v>157</v>
      </c>
      <c r="AZ19" s="426"/>
      <c r="BA19" s="426"/>
      <c r="BB19" s="426"/>
      <c r="BC19" s="426"/>
      <c r="BD19" s="426"/>
      <c r="BE19" s="426"/>
      <c r="BF19" s="426"/>
      <c r="BG19" s="426"/>
      <c r="BH19" s="426"/>
      <c r="BI19" s="426"/>
      <c r="BJ19" s="426"/>
      <c r="BK19" s="426"/>
      <c r="BL19" s="426"/>
      <c r="BM19" s="427"/>
      <c r="BN19" s="391">
        <v>16197288</v>
      </c>
      <c r="BO19" s="392"/>
      <c r="BP19" s="392"/>
      <c r="BQ19" s="392"/>
      <c r="BR19" s="392"/>
      <c r="BS19" s="392"/>
      <c r="BT19" s="392"/>
      <c r="BU19" s="393"/>
      <c r="BV19" s="391">
        <v>15391996</v>
      </c>
      <c r="BW19" s="392"/>
      <c r="BX19" s="392"/>
      <c r="BY19" s="392"/>
      <c r="BZ19" s="392"/>
      <c r="CA19" s="392"/>
      <c r="CB19" s="392"/>
      <c r="CC19" s="393"/>
      <c r="CD19" s="185"/>
      <c r="CE19" s="505"/>
      <c r="CF19" s="505"/>
      <c r="CG19" s="505"/>
      <c r="CH19" s="505"/>
      <c r="CI19" s="505"/>
      <c r="CJ19" s="505"/>
      <c r="CK19" s="505"/>
      <c r="CL19" s="505"/>
      <c r="CM19" s="505"/>
      <c r="CN19" s="505"/>
      <c r="CO19" s="505"/>
      <c r="CP19" s="505"/>
      <c r="CQ19" s="505"/>
      <c r="CR19" s="505"/>
      <c r="CS19" s="506"/>
      <c r="CT19" s="388"/>
      <c r="CU19" s="389"/>
      <c r="CV19" s="389"/>
      <c r="CW19" s="389"/>
      <c r="CX19" s="389"/>
      <c r="CY19" s="389"/>
      <c r="CZ19" s="389"/>
      <c r="DA19" s="390"/>
      <c r="DB19" s="388"/>
      <c r="DC19" s="389"/>
      <c r="DD19" s="389"/>
      <c r="DE19" s="389"/>
      <c r="DF19" s="389"/>
      <c r="DG19" s="389"/>
      <c r="DH19" s="389"/>
      <c r="DI19" s="390"/>
    </row>
    <row r="20" spans="1:113" ht="18.75" customHeight="1" thickBot="1" x14ac:dyDescent="0.25">
      <c r="A20" s="172"/>
      <c r="B20" s="513" t="s">
        <v>158</v>
      </c>
      <c r="C20" s="434"/>
      <c r="D20" s="434"/>
      <c r="E20" s="514"/>
      <c r="F20" s="514"/>
      <c r="G20" s="514"/>
      <c r="H20" s="514"/>
      <c r="I20" s="514"/>
      <c r="J20" s="514"/>
      <c r="K20" s="514"/>
      <c r="L20" s="522">
        <v>11783</v>
      </c>
      <c r="M20" s="522"/>
      <c r="N20" s="522"/>
      <c r="O20" s="522"/>
      <c r="P20" s="522"/>
      <c r="Q20" s="522"/>
      <c r="R20" s="523"/>
      <c r="S20" s="523"/>
      <c r="T20" s="523"/>
      <c r="U20" s="523"/>
      <c r="V20" s="524"/>
      <c r="W20" s="409"/>
      <c r="X20" s="410"/>
      <c r="Y20" s="410"/>
      <c r="Z20" s="410"/>
      <c r="AA20" s="410"/>
      <c r="AB20" s="410"/>
      <c r="AC20" s="525"/>
      <c r="AD20" s="525"/>
      <c r="AE20" s="525"/>
      <c r="AF20" s="525"/>
      <c r="AG20" s="525"/>
      <c r="AH20" s="525"/>
      <c r="AI20" s="525"/>
      <c r="AJ20" s="525"/>
      <c r="AK20" s="525"/>
      <c r="AL20" s="526"/>
      <c r="AM20" s="527"/>
      <c r="AN20" s="446"/>
      <c r="AO20" s="446"/>
      <c r="AP20" s="446"/>
      <c r="AQ20" s="446"/>
      <c r="AR20" s="446"/>
      <c r="AS20" s="446"/>
      <c r="AT20" s="447"/>
      <c r="AU20" s="528"/>
      <c r="AV20" s="529"/>
      <c r="AW20" s="529"/>
      <c r="AX20" s="530"/>
      <c r="AY20" s="425"/>
      <c r="AZ20" s="426"/>
      <c r="BA20" s="426"/>
      <c r="BB20" s="426"/>
      <c r="BC20" s="426"/>
      <c r="BD20" s="426"/>
      <c r="BE20" s="426"/>
      <c r="BF20" s="426"/>
      <c r="BG20" s="426"/>
      <c r="BH20" s="426"/>
      <c r="BI20" s="426"/>
      <c r="BJ20" s="426"/>
      <c r="BK20" s="426"/>
      <c r="BL20" s="426"/>
      <c r="BM20" s="427"/>
      <c r="BN20" s="391"/>
      <c r="BO20" s="392"/>
      <c r="BP20" s="392"/>
      <c r="BQ20" s="392"/>
      <c r="BR20" s="392"/>
      <c r="BS20" s="392"/>
      <c r="BT20" s="392"/>
      <c r="BU20" s="393"/>
      <c r="BV20" s="391"/>
      <c r="BW20" s="392"/>
      <c r="BX20" s="392"/>
      <c r="BY20" s="392"/>
      <c r="BZ20" s="392"/>
      <c r="CA20" s="392"/>
      <c r="CB20" s="392"/>
      <c r="CC20" s="393"/>
      <c r="CD20" s="185"/>
      <c r="CE20" s="505"/>
      <c r="CF20" s="505"/>
      <c r="CG20" s="505"/>
      <c r="CH20" s="505"/>
      <c r="CI20" s="505"/>
      <c r="CJ20" s="505"/>
      <c r="CK20" s="505"/>
      <c r="CL20" s="505"/>
      <c r="CM20" s="505"/>
      <c r="CN20" s="505"/>
      <c r="CO20" s="505"/>
      <c r="CP20" s="505"/>
      <c r="CQ20" s="505"/>
      <c r="CR20" s="505"/>
      <c r="CS20" s="506"/>
      <c r="CT20" s="388"/>
      <c r="CU20" s="389"/>
      <c r="CV20" s="389"/>
      <c r="CW20" s="389"/>
      <c r="CX20" s="389"/>
      <c r="CY20" s="389"/>
      <c r="CZ20" s="389"/>
      <c r="DA20" s="390"/>
      <c r="DB20" s="388"/>
      <c r="DC20" s="389"/>
      <c r="DD20" s="389"/>
      <c r="DE20" s="389"/>
      <c r="DF20" s="389"/>
      <c r="DG20" s="389"/>
      <c r="DH20" s="389"/>
      <c r="DI20" s="390"/>
    </row>
    <row r="21" spans="1:113" ht="18.75" customHeight="1" thickBot="1" x14ac:dyDescent="0.25">
      <c r="A21" s="172"/>
      <c r="B21" s="531" t="s">
        <v>159</v>
      </c>
      <c r="C21" s="532"/>
      <c r="D21" s="532"/>
      <c r="E21" s="532"/>
      <c r="F21" s="532"/>
      <c r="G21" s="532"/>
      <c r="H21" s="532"/>
      <c r="I21" s="532"/>
      <c r="J21" s="532"/>
      <c r="K21" s="532"/>
      <c r="L21" s="532"/>
      <c r="M21" s="532"/>
      <c r="N21" s="532"/>
      <c r="O21" s="532"/>
      <c r="P21" s="532"/>
      <c r="Q21" s="532"/>
      <c r="R21" s="532"/>
      <c r="S21" s="532"/>
      <c r="T21" s="532"/>
      <c r="U21" s="532"/>
      <c r="V21" s="532"/>
      <c r="W21" s="532"/>
      <c r="X21" s="532"/>
      <c r="Y21" s="532"/>
      <c r="Z21" s="532"/>
      <c r="AA21" s="532"/>
      <c r="AB21" s="532"/>
      <c r="AC21" s="532"/>
      <c r="AD21" s="532"/>
      <c r="AE21" s="532"/>
      <c r="AF21" s="532"/>
      <c r="AG21" s="532"/>
      <c r="AH21" s="532"/>
      <c r="AI21" s="532"/>
      <c r="AJ21" s="532"/>
      <c r="AK21" s="532"/>
      <c r="AL21" s="532"/>
      <c r="AM21" s="532"/>
      <c r="AN21" s="532"/>
      <c r="AO21" s="532"/>
      <c r="AP21" s="532"/>
      <c r="AQ21" s="532"/>
      <c r="AR21" s="532"/>
      <c r="AS21" s="532"/>
      <c r="AT21" s="532"/>
      <c r="AU21" s="532"/>
      <c r="AV21" s="532"/>
      <c r="AW21" s="532"/>
      <c r="AX21" s="533"/>
      <c r="AY21" s="507"/>
      <c r="AZ21" s="508"/>
      <c r="BA21" s="508"/>
      <c r="BB21" s="508"/>
      <c r="BC21" s="508"/>
      <c r="BD21" s="508"/>
      <c r="BE21" s="508"/>
      <c r="BF21" s="508"/>
      <c r="BG21" s="508"/>
      <c r="BH21" s="508"/>
      <c r="BI21" s="508"/>
      <c r="BJ21" s="508"/>
      <c r="BK21" s="508"/>
      <c r="BL21" s="508"/>
      <c r="BM21" s="509"/>
      <c r="BN21" s="510"/>
      <c r="BO21" s="511"/>
      <c r="BP21" s="511"/>
      <c r="BQ21" s="511"/>
      <c r="BR21" s="511"/>
      <c r="BS21" s="511"/>
      <c r="BT21" s="511"/>
      <c r="BU21" s="512"/>
      <c r="BV21" s="510"/>
      <c r="BW21" s="511"/>
      <c r="BX21" s="511"/>
      <c r="BY21" s="511"/>
      <c r="BZ21" s="511"/>
      <c r="CA21" s="511"/>
      <c r="CB21" s="511"/>
      <c r="CC21" s="512"/>
      <c r="CD21" s="185"/>
      <c r="CE21" s="505"/>
      <c r="CF21" s="505"/>
      <c r="CG21" s="505"/>
      <c r="CH21" s="505"/>
      <c r="CI21" s="505"/>
      <c r="CJ21" s="505"/>
      <c r="CK21" s="505"/>
      <c r="CL21" s="505"/>
      <c r="CM21" s="505"/>
      <c r="CN21" s="505"/>
      <c r="CO21" s="505"/>
      <c r="CP21" s="505"/>
      <c r="CQ21" s="505"/>
      <c r="CR21" s="505"/>
      <c r="CS21" s="506"/>
      <c r="CT21" s="388"/>
      <c r="CU21" s="389"/>
      <c r="CV21" s="389"/>
      <c r="CW21" s="389"/>
      <c r="CX21" s="389"/>
      <c r="CY21" s="389"/>
      <c r="CZ21" s="389"/>
      <c r="DA21" s="390"/>
      <c r="DB21" s="388"/>
      <c r="DC21" s="389"/>
      <c r="DD21" s="389"/>
      <c r="DE21" s="389"/>
      <c r="DF21" s="389"/>
      <c r="DG21" s="389"/>
      <c r="DH21" s="389"/>
      <c r="DI21" s="390"/>
    </row>
    <row r="22" spans="1:113" ht="18.75" customHeight="1" x14ac:dyDescent="0.2">
      <c r="A22" s="172"/>
      <c r="B22" s="561" t="s">
        <v>160</v>
      </c>
      <c r="C22" s="535"/>
      <c r="D22" s="536"/>
      <c r="E22" s="403" t="s">
        <v>1</v>
      </c>
      <c r="F22" s="408"/>
      <c r="G22" s="408"/>
      <c r="H22" s="408"/>
      <c r="I22" s="408"/>
      <c r="J22" s="408"/>
      <c r="K22" s="398"/>
      <c r="L22" s="403" t="s">
        <v>161</v>
      </c>
      <c r="M22" s="408"/>
      <c r="N22" s="408"/>
      <c r="O22" s="408"/>
      <c r="P22" s="398"/>
      <c r="Q22" s="566" t="s">
        <v>162</v>
      </c>
      <c r="R22" s="567"/>
      <c r="S22" s="567"/>
      <c r="T22" s="567"/>
      <c r="U22" s="567"/>
      <c r="V22" s="568"/>
      <c r="W22" s="534" t="s">
        <v>163</v>
      </c>
      <c r="X22" s="535"/>
      <c r="Y22" s="536"/>
      <c r="Z22" s="403" t="s">
        <v>1</v>
      </c>
      <c r="AA22" s="408"/>
      <c r="AB22" s="408"/>
      <c r="AC22" s="408"/>
      <c r="AD22" s="408"/>
      <c r="AE22" s="408"/>
      <c r="AF22" s="408"/>
      <c r="AG22" s="398"/>
      <c r="AH22" s="572" t="s">
        <v>164</v>
      </c>
      <c r="AI22" s="408"/>
      <c r="AJ22" s="408"/>
      <c r="AK22" s="408"/>
      <c r="AL22" s="398"/>
      <c r="AM22" s="572" t="s">
        <v>165</v>
      </c>
      <c r="AN22" s="573"/>
      <c r="AO22" s="573"/>
      <c r="AP22" s="573"/>
      <c r="AQ22" s="573"/>
      <c r="AR22" s="574"/>
      <c r="AS22" s="566" t="s">
        <v>162</v>
      </c>
      <c r="AT22" s="567"/>
      <c r="AU22" s="567"/>
      <c r="AV22" s="567"/>
      <c r="AW22" s="567"/>
      <c r="AX22" s="578"/>
      <c r="AY22" s="351" t="s">
        <v>166</v>
      </c>
      <c r="AZ22" s="352"/>
      <c r="BA22" s="352"/>
      <c r="BB22" s="352"/>
      <c r="BC22" s="352"/>
      <c r="BD22" s="352"/>
      <c r="BE22" s="352"/>
      <c r="BF22" s="352"/>
      <c r="BG22" s="352"/>
      <c r="BH22" s="352"/>
      <c r="BI22" s="352"/>
      <c r="BJ22" s="352"/>
      <c r="BK22" s="352"/>
      <c r="BL22" s="352"/>
      <c r="BM22" s="353"/>
      <c r="BN22" s="354">
        <v>12665079</v>
      </c>
      <c r="BO22" s="355"/>
      <c r="BP22" s="355"/>
      <c r="BQ22" s="355"/>
      <c r="BR22" s="355"/>
      <c r="BS22" s="355"/>
      <c r="BT22" s="355"/>
      <c r="BU22" s="356"/>
      <c r="BV22" s="354">
        <v>11607562</v>
      </c>
      <c r="BW22" s="355"/>
      <c r="BX22" s="355"/>
      <c r="BY22" s="355"/>
      <c r="BZ22" s="355"/>
      <c r="CA22" s="355"/>
      <c r="CB22" s="355"/>
      <c r="CC22" s="356"/>
      <c r="CD22" s="185"/>
      <c r="CE22" s="505"/>
      <c r="CF22" s="505"/>
      <c r="CG22" s="505"/>
      <c r="CH22" s="505"/>
      <c r="CI22" s="505"/>
      <c r="CJ22" s="505"/>
      <c r="CK22" s="505"/>
      <c r="CL22" s="505"/>
      <c r="CM22" s="505"/>
      <c r="CN22" s="505"/>
      <c r="CO22" s="505"/>
      <c r="CP22" s="505"/>
      <c r="CQ22" s="505"/>
      <c r="CR22" s="505"/>
      <c r="CS22" s="506"/>
      <c r="CT22" s="388"/>
      <c r="CU22" s="389"/>
      <c r="CV22" s="389"/>
      <c r="CW22" s="389"/>
      <c r="CX22" s="389"/>
      <c r="CY22" s="389"/>
      <c r="CZ22" s="389"/>
      <c r="DA22" s="390"/>
      <c r="DB22" s="388"/>
      <c r="DC22" s="389"/>
      <c r="DD22" s="389"/>
      <c r="DE22" s="389"/>
      <c r="DF22" s="389"/>
      <c r="DG22" s="389"/>
      <c r="DH22" s="389"/>
      <c r="DI22" s="390"/>
    </row>
    <row r="23" spans="1:113" ht="18.75" customHeight="1" x14ac:dyDescent="0.2">
      <c r="A23" s="172"/>
      <c r="B23" s="562"/>
      <c r="C23" s="538"/>
      <c r="D23" s="539"/>
      <c r="E23" s="377"/>
      <c r="F23" s="382"/>
      <c r="G23" s="382"/>
      <c r="H23" s="382"/>
      <c r="I23" s="382"/>
      <c r="J23" s="382"/>
      <c r="K23" s="371"/>
      <c r="L23" s="377"/>
      <c r="M23" s="382"/>
      <c r="N23" s="382"/>
      <c r="O23" s="382"/>
      <c r="P23" s="371"/>
      <c r="Q23" s="569"/>
      <c r="R23" s="570"/>
      <c r="S23" s="570"/>
      <c r="T23" s="570"/>
      <c r="U23" s="570"/>
      <c r="V23" s="571"/>
      <c r="W23" s="537"/>
      <c r="X23" s="538"/>
      <c r="Y23" s="539"/>
      <c r="Z23" s="377"/>
      <c r="AA23" s="382"/>
      <c r="AB23" s="382"/>
      <c r="AC23" s="382"/>
      <c r="AD23" s="382"/>
      <c r="AE23" s="382"/>
      <c r="AF23" s="382"/>
      <c r="AG23" s="371"/>
      <c r="AH23" s="377"/>
      <c r="AI23" s="382"/>
      <c r="AJ23" s="382"/>
      <c r="AK23" s="382"/>
      <c r="AL23" s="371"/>
      <c r="AM23" s="575"/>
      <c r="AN23" s="576"/>
      <c r="AO23" s="576"/>
      <c r="AP23" s="576"/>
      <c r="AQ23" s="576"/>
      <c r="AR23" s="577"/>
      <c r="AS23" s="569"/>
      <c r="AT23" s="570"/>
      <c r="AU23" s="570"/>
      <c r="AV23" s="570"/>
      <c r="AW23" s="570"/>
      <c r="AX23" s="579"/>
      <c r="AY23" s="425" t="s">
        <v>167</v>
      </c>
      <c r="AZ23" s="426"/>
      <c r="BA23" s="426"/>
      <c r="BB23" s="426"/>
      <c r="BC23" s="426"/>
      <c r="BD23" s="426"/>
      <c r="BE23" s="426"/>
      <c r="BF23" s="426"/>
      <c r="BG23" s="426"/>
      <c r="BH23" s="426"/>
      <c r="BI23" s="426"/>
      <c r="BJ23" s="426"/>
      <c r="BK23" s="426"/>
      <c r="BL23" s="426"/>
      <c r="BM23" s="427"/>
      <c r="BN23" s="391">
        <v>10726628</v>
      </c>
      <c r="BO23" s="392"/>
      <c r="BP23" s="392"/>
      <c r="BQ23" s="392"/>
      <c r="BR23" s="392"/>
      <c r="BS23" s="392"/>
      <c r="BT23" s="392"/>
      <c r="BU23" s="393"/>
      <c r="BV23" s="391">
        <v>10237178</v>
      </c>
      <c r="BW23" s="392"/>
      <c r="BX23" s="392"/>
      <c r="BY23" s="392"/>
      <c r="BZ23" s="392"/>
      <c r="CA23" s="392"/>
      <c r="CB23" s="392"/>
      <c r="CC23" s="393"/>
      <c r="CD23" s="185"/>
      <c r="CE23" s="505"/>
      <c r="CF23" s="505"/>
      <c r="CG23" s="505"/>
      <c r="CH23" s="505"/>
      <c r="CI23" s="505"/>
      <c r="CJ23" s="505"/>
      <c r="CK23" s="505"/>
      <c r="CL23" s="505"/>
      <c r="CM23" s="505"/>
      <c r="CN23" s="505"/>
      <c r="CO23" s="505"/>
      <c r="CP23" s="505"/>
      <c r="CQ23" s="505"/>
      <c r="CR23" s="505"/>
      <c r="CS23" s="506"/>
      <c r="CT23" s="388"/>
      <c r="CU23" s="389"/>
      <c r="CV23" s="389"/>
      <c r="CW23" s="389"/>
      <c r="CX23" s="389"/>
      <c r="CY23" s="389"/>
      <c r="CZ23" s="389"/>
      <c r="DA23" s="390"/>
      <c r="DB23" s="388"/>
      <c r="DC23" s="389"/>
      <c r="DD23" s="389"/>
      <c r="DE23" s="389"/>
      <c r="DF23" s="389"/>
      <c r="DG23" s="389"/>
      <c r="DH23" s="389"/>
      <c r="DI23" s="390"/>
    </row>
    <row r="24" spans="1:113" ht="18.75" customHeight="1" thickBot="1" x14ac:dyDescent="0.25">
      <c r="A24" s="172"/>
      <c r="B24" s="562"/>
      <c r="C24" s="538"/>
      <c r="D24" s="539"/>
      <c r="E24" s="441" t="s">
        <v>168</v>
      </c>
      <c r="F24" s="421"/>
      <c r="G24" s="421"/>
      <c r="H24" s="421"/>
      <c r="I24" s="421"/>
      <c r="J24" s="421"/>
      <c r="K24" s="422"/>
      <c r="L24" s="442">
        <v>1</v>
      </c>
      <c r="M24" s="443"/>
      <c r="N24" s="443"/>
      <c r="O24" s="443"/>
      <c r="P24" s="485"/>
      <c r="Q24" s="442">
        <v>8400</v>
      </c>
      <c r="R24" s="443"/>
      <c r="S24" s="443"/>
      <c r="T24" s="443"/>
      <c r="U24" s="443"/>
      <c r="V24" s="485"/>
      <c r="W24" s="537"/>
      <c r="X24" s="538"/>
      <c r="Y24" s="539"/>
      <c r="Z24" s="441" t="s">
        <v>169</v>
      </c>
      <c r="AA24" s="421"/>
      <c r="AB24" s="421"/>
      <c r="AC24" s="421"/>
      <c r="AD24" s="421"/>
      <c r="AE24" s="421"/>
      <c r="AF24" s="421"/>
      <c r="AG24" s="422"/>
      <c r="AH24" s="442">
        <v>327</v>
      </c>
      <c r="AI24" s="443"/>
      <c r="AJ24" s="443"/>
      <c r="AK24" s="443"/>
      <c r="AL24" s="485"/>
      <c r="AM24" s="442">
        <v>1030377</v>
      </c>
      <c r="AN24" s="443"/>
      <c r="AO24" s="443"/>
      <c r="AP24" s="443"/>
      <c r="AQ24" s="443"/>
      <c r="AR24" s="485"/>
      <c r="AS24" s="442">
        <v>3151</v>
      </c>
      <c r="AT24" s="443"/>
      <c r="AU24" s="443"/>
      <c r="AV24" s="443"/>
      <c r="AW24" s="443"/>
      <c r="AX24" s="444"/>
      <c r="AY24" s="507" t="s">
        <v>170</v>
      </c>
      <c r="AZ24" s="508"/>
      <c r="BA24" s="508"/>
      <c r="BB24" s="508"/>
      <c r="BC24" s="508"/>
      <c r="BD24" s="508"/>
      <c r="BE24" s="508"/>
      <c r="BF24" s="508"/>
      <c r="BG24" s="508"/>
      <c r="BH24" s="508"/>
      <c r="BI24" s="508"/>
      <c r="BJ24" s="508"/>
      <c r="BK24" s="508"/>
      <c r="BL24" s="508"/>
      <c r="BM24" s="509"/>
      <c r="BN24" s="391">
        <v>7234401</v>
      </c>
      <c r="BO24" s="392"/>
      <c r="BP24" s="392"/>
      <c r="BQ24" s="392"/>
      <c r="BR24" s="392"/>
      <c r="BS24" s="392"/>
      <c r="BT24" s="392"/>
      <c r="BU24" s="393"/>
      <c r="BV24" s="391">
        <v>6105804</v>
      </c>
      <c r="BW24" s="392"/>
      <c r="BX24" s="392"/>
      <c r="BY24" s="392"/>
      <c r="BZ24" s="392"/>
      <c r="CA24" s="392"/>
      <c r="CB24" s="392"/>
      <c r="CC24" s="393"/>
      <c r="CD24" s="185"/>
      <c r="CE24" s="505"/>
      <c r="CF24" s="505"/>
      <c r="CG24" s="505"/>
      <c r="CH24" s="505"/>
      <c r="CI24" s="505"/>
      <c r="CJ24" s="505"/>
      <c r="CK24" s="505"/>
      <c r="CL24" s="505"/>
      <c r="CM24" s="505"/>
      <c r="CN24" s="505"/>
      <c r="CO24" s="505"/>
      <c r="CP24" s="505"/>
      <c r="CQ24" s="505"/>
      <c r="CR24" s="505"/>
      <c r="CS24" s="506"/>
      <c r="CT24" s="388"/>
      <c r="CU24" s="389"/>
      <c r="CV24" s="389"/>
      <c r="CW24" s="389"/>
      <c r="CX24" s="389"/>
      <c r="CY24" s="389"/>
      <c r="CZ24" s="389"/>
      <c r="DA24" s="390"/>
      <c r="DB24" s="388"/>
      <c r="DC24" s="389"/>
      <c r="DD24" s="389"/>
      <c r="DE24" s="389"/>
      <c r="DF24" s="389"/>
      <c r="DG24" s="389"/>
      <c r="DH24" s="389"/>
      <c r="DI24" s="390"/>
    </row>
    <row r="25" spans="1:113" ht="18.75" customHeight="1" x14ac:dyDescent="0.2">
      <c r="A25" s="172"/>
      <c r="B25" s="562"/>
      <c r="C25" s="538"/>
      <c r="D25" s="539"/>
      <c r="E25" s="441" t="s">
        <v>171</v>
      </c>
      <c r="F25" s="421"/>
      <c r="G25" s="421"/>
      <c r="H25" s="421"/>
      <c r="I25" s="421"/>
      <c r="J25" s="421"/>
      <c r="K25" s="422"/>
      <c r="L25" s="442">
        <v>1</v>
      </c>
      <c r="M25" s="443"/>
      <c r="N25" s="443"/>
      <c r="O25" s="443"/>
      <c r="P25" s="485"/>
      <c r="Q25" s="442">
        <v>6700</v>
      </c>
      <c r="R25" s="443"/>
      <c r="S25" s="443"/>
      <c r="T25" s="443"/>
      <c r="U25" s="443"/>
      <c r="V25" s="485"/>
      <c r="W25" s="537"/>
      <c r="X25" s="538"/>
      <c r="Y25" s="539"/>
      <c r="Z25" s="441" t="s">
        <v>172</v>
      </c>
      <c r="AA25" s="421"/>
      <c r="AB25" s="421"/>
      <c r="AC25" s="421"/>
      <c r="AD25" s="421"/>
      <c r="AE25" s="421"/>
      <c r="AF25" s="421"/>
      <c r="AG25" s="422"/>
      <c r="AH25" s="442">
        <v>45</v>
      </c>
      <c r="AI25" s="443"/>
      <c r="AJ25" s="443"/>
      <c r="AK25" s="443"/>
      <c r="AL25" s="485"/>
      <c r="AM25" s="442">
        <v>141660</v>
      </c>
      <c r="AN25" s="443"/>
      <c r="AO25" s="443"/>
      <c r="AP25" s="443"/>
      <c r="AQ25" s="443"/>
      <c r="AR25" s="485"/>
      <c r="AS25" s="442">
        <v>3148</v>
      </c>
      <c r="AT25" s="443"/>
      <c r="AU25" s="443"/>
      <c r="AV25" s="443"/>
      <c r="AW25" s="443"/>
      <c r="AX25" s="444"/>
      <c r="AY25" s="351" t="s">
        <v>173</v>
      </c>
      <c r="AZ25" s="352"/>
      <c r="BA25" s="352"/>
      <c r="BB25" s="352"/>
      <c r="BC25" s="352"/>
      <c r="BD25" s="352"/>
      <c r="BE25" s="352"/>
      <c r="BF25" s="352"/>
      <c r="BG25" s="352"/>
      <c r="BH25" s="352"/>
      <c r="BI25" s="352"/>
      <c r="BJ25" s="352"/>
      <c r="BK25" s="352"/>
      <c r="BL25" s="352"/>
      <c r="BM25" s="353"/>
      <c r="BN25" s="354">
        <v>846731</v>
      </c>
      <c r="BO25" s="355"/>
      <c r="BP25" s="355"/>
      <c r="BQ25" s="355"/>
      <c r="BR25" s="355"/>
      <c r="BS25" s="355"/>
      <c r="BT25" s="355"/>
      <c r="BU25" s="356"/>
      <c r="BV25" s="354">
        <v>1200927</v>
      </c>
      <c r="BW25" s="355"/>
      <c r="BX25" s="355"/>
      <c r="BY25" s="355"/>
      <c r="BZ25" s="355"/>
      <c r="CA25" s="355"/>
      <c r="CB25" s="355"/>
      <c r="CC25" s="356"/>
      <c r="CD25" s="185"/>
      <c r="CE25" s="505"/>
      <c r="CF25" s="505"/>
      <c r="CG25" s="505"/>
      <c r="CH25" s="505"/>
      <c r="CI25" s="505"/>
      <c r="CJ25" s="505"/>
      <c r="CK25" s="505"/>
      <c r="CL25" s="505"/>
      <c r="CM25" s="505"/>
      <c r="CN25" s="505"/>
      <c r="CO25" s="505"/>
      <c r="CP25" s="505"/>
      <c r="CQ25" s="505"/>
      <c r="CR25" s="505"/>
      <c r="CS25" s="506"/>
      <c r="CT25" s="388"/>
      <c r="CU25" s="389"/>
      <c r="CV25" s="389"/>
      <c r="CW25" s="389"/>
      <c r="CX25" s="389"/>
      <c r="CY25" s="389"/>
      <c r="CZ25" s="389"/>
      <c r="DA25" s="390"/>
      <c r="DB25" s="388"/>
      <c r="DC25" s="389"/>
      <c r="DD25" s="389"/>
      <c r="DE25" s="389"/>
      <c r="DF25" s="389"/>
      <c r="DG25" s="389"/>
      <c r="DH25" s="389"/>
      <c r="DI25" s="390"/>
    </row>
    <row r="26" spans="1:113" ht="18.75" customHeight="1" x14ac:dyDescent="0.2">
      <c r="A26" s="172"/>
      <c r="B26" s="562"/>
      <c r="C26" s="538"/>
      <c r="D26" s="539"/>
      <c r="E26" s="441" t="s">
        <v>174</v>
      </c>
      <c r="F26" s="421"/>
      <c r="G26" s="421"/>
      <c r="H26" s="421"/>
      <c r="I26" s="421"/>
      <c r="J26" s="421"/>
      <c r="K26" s="422"/>
      <c r="L26" s="442">
        <v>1</v>
      </c>
      <c r="M26" s="443"/>
      <c r="N26" s="443"/>
      <c r="O26" s="443"/>
      <c r="P26" s="485"/>
      <c r="Q26" s="442">
        <v>6070</v>
      </c>
      <c r="R26" s="443"/>
      <c r="S26" s="443"/>
      <c r="T26" s="443"/>
      <c r="U26" s="443"/>
      <c r="V26" s="485"/>
      <c r="W26" s="537"/>
      <c r="X26" s="538"/>
      <c r="Y26" s="539"/>
      <c r="Z26" s="441" t="s">
        <v>175</v>
      </c>
      <c r="AA26" s="543"/>
      <c r="AB26" s="543"/>
      <c r="AC26" s="543"/>
      <c r="AD26" s="543"/>
      <c r="AE26" s="543"/>
      <c r="AF26" s="543"/>
      <c r="AG26" s="544"/>
      <c r="AH26" s="442">
        <v>8</v>
      </c>
      <c r="AI26" s="443"/>
      <c r="AJ26" s="443"/>
      <c r="AK26" s="443"/>
      <c r="AL26" s="485"/>
      <c r="AM26" s="442">
        <v>30416</v>
      </c>
      <c r="AN26" s="443"/>
      <c r="AO26" s="443"/>
      <c r="AP26" s="443"/>
      <c r="AQ26" s="443"/>
      <c r="AR26" s="485"/>
      <c r="AS26" s="442">
        <v>3802</v>
      </c>
      <c r="AT26" s="443"/>
      <c r="AU26" s="443"/>
      <c r="AV26" s="443"/>
      <c r="AW26" s="443"/>
      <c r="AX26" s="444"/>
      <c r="AY26" s="394" t="s">
        <v>176</v>
      </c>
      <c r="AZ26" s="395"/>
      <c r="BA26" s="395"/>
      <c r="BB26" s="395"/>
      <c r="BC26" s="395"/>
      <c r="BD26" s="395"/>
      <c r="BE26" s="395"/>
      <c r="BF26" s="395"/>
      <c r="BG26" s="395"/>
      <c r="BH26" s="395"/>
      <c r="BI26" s="395"/>
      <c r="BJ26" s="395"/>
      <c r="BK26" s="395"/>
      <c r="BL26" s="395"/>
      <c r="BM26" s="396"/>
      <c r="BN26" s="391" t="s">
        <v>134</v>
      </c>
      <c r="BO26" s="392"/>
      <c r="BP26" s="392"/>
      <c r="BQ26" s="392"/>
      <c r="BR26" s="392"/>
      <c r="BS26" s="392"/>
      <c r="BT26" s="392"/>
      <c r="BU26" s="393"/>
      <c r="BV26" s="391" t="s">
        <v>134</v>
      </c>
      <c r="BW26" s="392"/>
      <c r="BX26" s="392"/>
      <c r="BY26" s="392"/>
      <c r="BZ26" s="392"/>
      <c r="CA26" s="392"/>
      <c r="CB26" s="392"/>
      <c r="CC26" s="393"/>
      <c r="CD26" s="185"/>
      <c r="CE26" s="505"/>
      <c r="CF26" s="505"/>
      <c r="CG26" s="505"/>
      <c r="CH26" s="505"/>
      <c r="CI26" s="505"/>
      <c r="CJ26" s="505"/>
      <c r="CK26" s="505"/>
      <c r="CL26" s="505"/>
      <c r="CM26" s="505"/>
      <c r="CN26" s="505"/>
      <c r="CO26" s="505"/>
      <c r="CP26" s="505"/>
      <c r="CQ26" s="505"/>
      <c r="CR26" s="505"/>
      <c r="CS26" s="506"/>
      <c r="CT26" s="388"/>
      <c r="CU26" s="389"/>
      <c r="CV26" s="389"/>
      <c r="CW26" s="389"/>
      <c r="CX26" s="389"/>
      <c r="CY26" s="389"/>
      <c r="CZ26" s="389"/>
      <c r="DA26" s="390"/>
      <c r="DB26" s="388"/>
      <c r="DC26" s="389"/>
      <c r="DD26" s="389"/>
      <c r="DE26" s="389"/>
      <c r="DF26" s="389"/>
      <c r="DG26" s="389"/>
      <c r="DH26" s="389"/>
      <c r="DI26" s="390"/>
    </row>
    <row r="27" spans="1:113" ht="18.75" customHeight="1" thickBot="1" x14ac:dyDescent="0.25">
      <c r="A27" s="172"/>
      <c r="B27" s="562"/>
      <c r="C27" s="538"/>
      <c r="D27" s="539"/>
      <c r="E27" s="441" t="s">
        <v>177</v>
      </c>
      <c r="F27" s="421"/>
      <c r="G27" s="421"/>
      <c r="H27" s="421"/>
      <c r="I27" s="421"/>
      <c r="J27" s="421"/>
      <c r="K27" s="422"/>
      <c r="L27" s="442">
        <v>1</v>
      </c>
      <c r="M27" s="443"/>
      <c r="N27" s="443"/>
      <c r="O27" s="443"/>
      <c r="P27" s="485"/>
      <c r="Q27" s="442">
        <v>4240</v>
      </c>
      <c r="R27" s="443"/>
      <c r="S27" s="443"/>
      <c r="T27" s="443"/>
      <c r="U27" s="443"/>
      <c r="V27" s="485"/>
      <c r="W27" s="537"/>
      <c r="X27" s="538"/>
      <c r="Y27" s="539"/>
      <c r="Z27" s="441" t="s">
        <v>178</v>
      </c>
      <c r="AA27" s="421"/>
      <c r="AB27" s="421"/>
      <c r="AC27" s="421"/>
      <c r="AD27" s="421"/>
      <c r="AE27" s="421"/>
      <c r="AF27" s="421"/>
      <c r="AG27" s="422"/>
      <c r="AH27" s="442">
        <v>3</v>
      </c>
      <c r="AI27" s="443"/>
      <c r="AJ27" s="443"/>
      <c r="AK27" s="443"/>
      <c r="AL27" s="485"/>
      <c r="AM27" s="442">
        <v>11235</v>
      </c>
      <c r="AN27" s="443"/>
      <c r="AO27" s="443"/>
      <c r="AP27" s="443"/>
      <c r="AQ27" s="443"/>
      <c r="AR27" s="485"/>
      <c r="AS27" s="442">
        <v>3745</v>
      </c>
      <c r="AT27" s="443"/>
      <c r="AU27" s="443"/>
      <c r="AV27" s="443"/>
      <c r="AW27" s="443"/>
      <c r="AX27" s="444"/>
      <c r="AY27" s="486" t="s">
        <v>179</v>
      </c>
      <c r="AZ27" s="487"/>
      <c r="BA27" s="487"/>
      <c r="BB27" s="487"/>
      <c r="BC27" s="487"/>
      <c r="BD27" s="487"/>
      <c r="BE27" s="487"/>
      <c r="BF27" s="487"/>
      <c r="BG27" s="487"/>
      <c r="BH27" s="487"/>
      <c r="BI27" s="487"/>
      <c r="BJ27" s="487"/>
      <c r="BK27" s="487"/>
      <c r="BL27" s="487"/>
      <c r="BM27" s="488"/>
      <c r="BN27" s="510" t="s">
        <v>134</v>
      </c>
      <c r="BO27" s="511"/>
      <c r="BP27" s="511"/>
      <c r="BQ27" s="511"/>
      <c r="BR27" s="511"/>
      <c r="BS27" s="511"/>
      <c r="BT27" s="511"/>
      <c r="BU27" s="512"/>
      <c r="BV27" s="510" t="s">
        <v>134</v>
      </c>
      <c r="BW27" s="511"/>
      <c r="BX27" s="511"/>
      <c r="BY27" s="511"/>
      <c r="BZ27" s="511"/>
      <c r="CA27" s="511"/>
      <c r="CB27" s="511"/>
      <c r="CC27" s="512"/>
      <c r="CD27" s="187"/>
      <c r="CE27" s="505"/>
      <c r="CF27" s="505"/>
      <c r="CG27" s="505"/>
      <c r="CH27" s="505"/>
      <c r="CI27" s="505"/>
      <c r="CJ27" s="505"/>
      <c r="CK27" s="505"/>
      <c r="CL27" s="505"/>
      <c r="CM27" s="505"/>
      <c r="CN27" s="505"/>
      <c r="CO27" s="505"/>
      <c r="CP27" s="505"/>
      <c r="CQ27" s="505"/>
      <c r="CR27" s="505"/>
      <c r="CS27" s="506"/>
      <c r="CT27" s="388"/>
      <c r="CU27" s="389"/>
      <c r="CV27" s="389"/>
      <c r="CW27" s="389"/>
      <c r="CX27" s="389"/>
      <c r="CY27" s="389"/>
      <c r="CZ27" s="389"/>
      <c r="DA27" s="390"/>
      <c r="DB27" s="388"/>
      <c r="DC27" s="389"/>
      <c r="DD27" s="389"/>
      <c r="DE27" s="389"/>
      <c r="DF27" s="389"/>
      <c r="DG27" s="389"/>
      <c r="DH27" s="389"/>
      <c r="DI27" s="390"/>
    </row>
    <row r="28" spans="1:113" ht="18.75" customHeight="1" x14ac:dyDescent="0.2">
      <c r="A28" s="172"/>
      <c r="B28" s="562"/>
      <c r="C28" s="538"/>
      <c r="D28" s="539"/>
      <c r="E28" s="441" t="s">
        <v>180</v>
      </c>
      <c r="F28" s="421"/>
      <c r="G28" s="421"/>
      <c r="H28" s="421"/>
      <c r="I28" s="421"/>
      <c r="J28" s="421"/>
      <c r="K28" s="422"/>
      <c r="L28" s="442">
        <v>1</v>
      </c>
      <c r="M28" s="443"/>
      <c r="N28" s="443"/>
      <c r="O28" s="443"/>
      <c r="P28" s="485"/>
      <c r="Q28" s="442">
        <v>3610</v>
      </c>
      <c r="R28" s="443"/>
      <c r="S28" s="443"/>
      <c r="T28" s="443"/>
      <c r="U28" s="443"/>
      <c r="V28" s="485"/>
      <c r="W28" s="537"/>
      <c r="X28" s="538"/>
      <c r="Y28" s="539"/>
      <c r="Z28" s="441" t="s">
        <v>181</v>
      </c>
      <c r="AA28" s="421"/>
      <c r="AB28" s="421"/>
      <c r="AC28" s="421"/>
      <c r="AD28" s="421"/>
      <c r="AE28" s="421"/>
      <c r="AF28" s="421"/>
      <c r="AG28" s="422"/>
      <c r="AH28" s="442" t="s">
        <v>134</v>
      </c>
      <c r="AI28" s="443"/>
      <c r="AJ28" s="443"/>
      <c r="AK28" s="443"/>
      <c r="AL28" s="485"/>
      <c r="AM28" s="442" t="s">
        <v>134</v>
      </c>
      <c r="AN28" s="443"/>
      <c r="AO28" s="443"/>
      <c r="AP28" s="443"/>
      <c r="AQ28" s="443"/>
      <c r="AR28" s="485"/>
      <c r="AS28" s="442" t="s">
        <v>134</v>
      </c>
      <c r="AT28" s="443"/>
      <c r="AU28" s="443"/>
      <c r="AV28" s="443"/>
      <c r="AW28" s="443"/>
      <c r="AX28" s="444"/>
      <c r="AY28" s="545" t="s">
        <v>182</v>
      </c>
      <c r="AZ28" s="546"/>
      <c r="BA28" s="546"/>
      <c r="BB28" s="547"/>
      <c r="BC28" s="351" t="s">
        <v>47</v>
      </c>
      <c r="BD28" s="352"/>
      <c r="BE28" s="352"/>
      <c r="BF28" s="352"/>
      <c r="BG28" s="352"/>
      <c r="BH28" s="352"/>
      <c r="BI28" s="352"/>
      <c r="BJ28" s="352"/>
      <c r="BK28" s="352"/>
      <c r="BL28" s="352"/>
      <c r="BM28" s="353"/>
      <c r="BN28" s="354">
        <v>912455</v>
      </c>
      <c r="BO28" s="355"/>
      <c r="BP28" s="355"/>
      <c r="BQ28" s="355"/>
      <c r="BR28" s="355"/>
      <c r="BS28" s="355"/>
      <c r="BT28" s="355"/>
      <c r="BU28" s="356"/>
      <c r="BV28" s="354">
        <v>772355</v>
      </c>
      <c r="BW28" s="355"/>
      <c r="BX28" s="355"/>
      <c r="BY28" s="355"/>
      <c r="BZ28" s="355"/>
      <c r="CA28" s="355"/>
      <c r="CB28" s="355"/>
      <c r="CC28" s="356"/>
      <c r="CD28" s="185"/>
      <c r="CE28" s="505"/>
      <c r="CF28" s="505"/>
      <c r="CG28" s="505"/>
      <c r="CH28" s="505"/>
      <c r="CI28" s="505"/>
      <c r="CJ28" s="505"/>
      <c r="CK28" s="505"/>
      <c r="CL28" s="505"/>
      <c r="CM28" s="505"/>
      <c r="CN28" s="505"/>
      <c r="CO28" s="505"/>
      <c r="CP28" s="505"/>
      <c r="CQ28" s="505"/>
      <c r="CR28" s="505"/>
      <c r="CS28" s="506"/>
      <c r="CT28" s="388"/>
      <c r="CU28" s="389"/>
      <c r="CV28" s="389"/>
      <c r="CW28" s="389"/>
      <c r="CX28" s="389"/>
      <c r="CY28" s="389"/>
      <c r="CZ28" s="389"/>
      <c r="DA28" s="390"/>
      <c r="DB28" s="388"/>
      <c r="DC28" s="389"/>
      <c r="DD28" s="389"/>
      <c r="DE28" s="389"/>
      <c r="DF28" s="389"/>
      <c r="DG28" s="389"/>
      <c r="DH28" s="389"/>
      <c r="DI28" s="390"/>
    </row>
    <row r="29" spans="1:113" ht="18.75" customHeight="1" x14ac:dyDescent="0.2">
      <c r="A29" s="172"/>
      <c r="B29" s="562"/>
      <c r="C29" s="538"/>
      <c r="D29" s="539"/>
      <c r="E29" s="441" t="s">
        <v>183</v>
      </c>
      <c r="F29" s="421"/>
      <c r="G29" s="421"/>
      <c r="H29" s="421"/>
      <c r="I29" s="421"/>
      <c r="J29" s="421"/>
      <c r="K29" s="422"/>
      <c r="L29" s="442">
        <v>16</v>
      </c>
      <c r="M29" s="443"/>
      <c r="N29" s="443"/>
      <c r="O29" s="443"/>
      <c r="P29" s="485"/>
      <c r="Q29" s="442">
        <v>3490</v>
      </c>
      <c r="R29" s="443"/>
      <c r="S29" s="443"/>
      <c r="T29" s="443"/>
      <c r="U29" s="443"/>
      <c r="V29" s="485"/>
      <c r="W29" s="540"/>
      <c r="X29" s="541"/>
      <c r="Y29" s="542"/>
      <c r="Z29" s="441" t="s">
        <v>184</v>
      </c>
      <c r="AA29" s="421"/>
      <c r="AB29" s="421"/>
      <c r="AC29" s="421"/>
      <c r="AD29" s="421"/>
      <c r="AE29" s="421"/>
      <c r="AF29" s="421"/>
      <c r="AG29" s="422"/>
      <c r="AH29" s="442">
        <v>330</v>
      </c>
      <c r="AI29" s="443"/>
      <c r="AJ29" s="443"/>
      <c r="AK29" s="443"/>
      <c r="AL29" s="485"/>
      <c r="AM29" s="442">
        <v>1041612</v>
      </c>
      <c r="AN29" s="443"/>
      <c r="AO29" s="443"/>
      <c r="AP29" s="443"/>
      <c r="AQ29" s="443"/>
      <c r="AR29" s="485"/>
      <c r="AS29" s="442">
        <v>3156</v>
      </c>
      <c r="AT29" s="443"/>
      <c r="AU29" s="443"/>
      <c r="AV29" s="443"/>
      <c r="AW29" s="443"/>
      <c r="AX29" s="444"/>
      <c r="AY29" s="548"/>
      <c r="AZ29" s="549"/>
      <c r="BA29" s="549"/>
      <c r="BB29" s="550"/>
      <c r="BC29" s="425" t="s">
        <v>185</v>
      </c>
      <c r="BD29" s="426"/>
      <c r="BE29" s="426"/>
      <c r="BF29" s="426"/>
      <c r="BG29" s="426"/>
      <c r="BH29" s="426"/>
      <c r="BI29" s="426"/>
      <c r="BJ29" s="426"/>
      <c r="BK29" s="426"/>
      <c r="BL29" s="426"/>
      <c r="BM29" s="427"/>
      <c r="BN29" s="391">
        <v>1212966</v>
      </c>
      <c r="BO29" s="392"/>
      <c r="BP29" s="392"/>
      <c r="BQ29" s="392"/>
      <c r="BR29" s="392"/>
      <c r="BS29" s="392"/>
      <c r="BT29" s="392"/>
      <c r="BU29" s="393"/>
      <c r="BV29" s="391">
        <v>1000296</v>
      </c>
      <c r="BW29" s="392"/>
      <c r="BX29" s="392"/>
      <c r="BY29" s="392"/>
      <c r="BZ29" s="392"/>
      <c r="CA29" s="392"/>
      <c r="CB29" s="392"/>
      <c r="CC29" s="393"/>
      <c r="CD29" s="187"/>
      <c r="CE29" s="505"/>
      <c r="CF29" s="505"/>
      <c r="CG29" s="505"/>
      <c r="CH29" s="505"/>
      <c r="CI29" s="505"/>
      <c r="CJ29" s="505"/>
      <c r="CK29" s="505"/>
      <c r="CL29" s="505"/>
      <c r="CM29" s="505"/>
      <c r="CN29" s="505"/>
      <c r="CO29" s="505"/>
      <c r="CP29" s="505"/>
      <c r="CQ29" s="505"/>
      <c r="CR29" s="505"/>
      <c r="CS29" s="506"/>
      <c r="CT29" s="388"/>
      <c r="CU29" s="389"/>
      <c r="CV29" s="389"/>
      <c r="CW29" s="389"/>
      <c r="CX29" s="389"/>
      <c r="CY29" s="389"/>
      <c r="CZ29" s="389"/>
      <c r="DA29" s="390"/>
      <c r="DB29" s="388"/>
      <c r="DC29" s="389"/>
      <c r="DD29" s="389"/>
      <c r="DE29" s="389"/>
      <c r="DF29" s="389"/>
      <c r="DG29" s="389"/>
      <c r="DH29" s="389"/>
      <c r="DI29" s="390"/>
    </row>
    <row r="30" spans="1:113" ht="18.75" customHeight="1" thickBot="1" x14ac:dyDescent="0.25">
      <c r="A30" s="172"/>
      <c r="B30" s="563"/>
      <c r="C30" s="564"/>
      <c r="D30" s="565"/>
      <c r="E30" s="445"/>
      <c r="F30" s="446"/>
      <c r="G30" s="446"/>
      <c r="H30" s="446"/>
      <c r="I30" s="446"/>
      <c r="J30" s="446"/>
      <c r="K30" s="447"/>
      <c r="L30" s="555"/>
      <c r="M30" s="556"/>
      <c r="N30" s="556"/>
      <c r="O30" s="556"/>
      <c r="P30" s="557"/>
      <c r="Q30" s="555"/>
      <c r="R30" s="556"/>
      <c r="S30" s="556"/>
      <c r="T30" s="556"/>
      <c r="U30" s="556"/>
      <c r="V30" s="557"/>
      <c r="W30" s="558" t="s">
        <v>186</v>
      </c>
      <c r="X30" s="559"/>
      <c r="Y30" s="559"/>
      <c r="Z30" s="559"/>
      <c r="AA30" s="559"/>
      <c r="AB30" s="559"/>
      <c r="AC30" s="559"/>
      <c r="AD30" s="559"/>
      <c r="AE30" s="559"/>
      <c r="AF30" s="559"/>
      <c r="AG30" s="560"/>
      <c r="AH30" s="518">
        <v>97</v>
      </c>
      <c r="AI30" s="519"/>
      <c r="AJ30" s="519"/>
      <c r="AK30" s="519"/>
      <c r="AL30" s="519"/>
      <c r="AM30" s="519"/>
      <c r="AN30" s="519"/>
      <c r="AO30" s="519"/>
      <c r="AP30" s="519"/>
      <c r="AQ30" s="519"/>
      <c r="AR30" s="519"/>
      <c r="AS30" s="519"/>
      <c r="AT30" s="519"/>
      <c r="AU30" s="519"/>
      <c r="AV30" s="519"/>
      <c r="AW30" s="519"/>
      <c r="AX30" s="521"/>
      <c r="AY30" s="551"/>
      <c r="AZ30" s="552"/>
      <c r="BA30" s="552"/>
      <c r="BB30" s="553"/>
      <c r="BC30" s="507" t="s">
        <v>49</v>
      </c>
      <c r="BD30" s="508"/>
      <c r="BE30" s="508"/>
      <c r="BF30" s="508"/>
      <c r="BG30" s="508"/>
      <c r="BH30" s="508"/>
      <c r="BI30" s="508"/>
      <c r="BJ30" s="508"/>
      <c r="BK30" s="508"/>
      <c r="BL30" s="508"/>
      <c r="BM30" s="509"/>
      <c r="BN30" s="510">
        <v>6256534</v>
      </c>
      <c r="BO30" s="511"/>
      <c r="BP30" s="511"/>
      <c r="BQ30" s="511"/>
      <c r="BR30" s="511"/>
      <c r="BS30" s="511"/>
      <c r="BT30" s="511"/>
      <c r="BU30" s="512"/>
      <c r="BV30" s="510">
        <v>5078078</v>
      </c>
      <c r="BW30" s="511"/>
      <c r="BX30" s="511"/>
      <c r="BY30" s="511"/>
      <c r="BZ30" s="511"/>
      <c r="CA30" s="511"/>
      <c r="CB30" s="511"/>
      <c r="CC30" s="512"/>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2">
      <c r="A31" s="172"/>
      <c r="B31" s="194"/>
      <c r="DI31" s="195"/>
    </row>
    <row r="32" spans="1:113" ht="13.5" customHeight="1" x14ac:dyDescent="0.2">
      <c r="A32" s="172"/>
      <c r="B32" s="196"/>
      <c r="C32" s="554" t="s">
        <v>187</v>
      </c>
      <c r="D32" s="554"/>
      <c r="E32" s="554"/>
      <c r="F32" s="554"/>
      <c r="G32" s="554"/>
      <c r="H32" s="554"/>
      <c r="I32" s="554"/>
      <c r="J32" s="554"/>
      <c r="K32" s="554"/>
      <c r="L32" s="554"/>
      <c r="M32" s="554"/>
      <c r="N32" s="554"/>
      <c r="O32" s="554"/>
      <c r="P32" s="554"/>
      <c r="Q32" s="554"/>
      <c r="R32" s="554"/>
      <c r="S32" s="554"/>
      <c r="U32" s="395" t="s">
        <v>188</v>
      </c>
      <c r="V32" s="395"/>
      <c r="W32" s="395"/>
      <c r="X32" s="395"/>
      <c r="Y32" s="395"/>
      <c r="Z32" s="395"/>
      <c r="AA32" s="395"/>
      <c r="AB32" s="395"/>
      <c r="AC32" s="395"/>
      <c r="AD32" s="395"/>
      <c r="AE32" s="395"/>
      <c r="AF32" s="395"/>
      <c r="AG32" s="395"/>
      <c r="AH32" s="395"/>
      <c r="AI32" s="395"/>
      <c r="AJ32" s="395"/>
      <c r="AK32" s="395"/>
      <c r="AM32" s="395" t="s">
        <v>189</v>
      </c>
      <c r="AN32" s="395"/>
      <c r="AO32" s="395"/>
      <c r="AP32" s="395"/>
      <c r="AQ32" s="395"/>
      <c r="AR32" s="395"/>
      <c r="AS32" s="395"/>
      <c r="AT32" s="395"/>
      <c r="AU32" s="395"/>
      <c r="AV32" s="395"/>
      <c r="AW32" s="395"/>
      <c r="AX32" s="395"/>
      <c r="AY32" s="395"/>
      <c r="AZ32" s="395"/>
      <c r="BA32" s="395"/>
      <c r="BB32" s="395"/>
      <c r="BC32" s="395"/>
      <c r="BE32" s="395" t="s">
        <v>190</v>
      </c>
      <c r="BF32" s="395"/>
      <c r="BG32" s="395"/>
      <c r="BH32" s="395"/>
      <c r="BI32" s="395"/>
      <c r="BJ32" s="395"/>
      <c r="BK32" s="395"/>
      <c r="BL32" s="395"/>
      <c r="BM32" s="395"/>
      <c r="BN32" s="395"/>
      <c r="BO32" s="395"/>
      <c r="BP32" s="395"/>
      <c r="BQ32" s="395"/>
      <c r="BR32" s="395"/>
      <c r="BS32" s="395"/>
      <c r="BT32" s="395"/>
      <c r="BU32" s="395"/>
      <c r="BW32" s="395" t="s">
        <v>191</v>
      </c>
      <c r="BX32" s="395"/>
      <c r="BY32" s="395"/>
      <c r="BZ32" s="395"/>
      <c r="CA32" s="395"/>
      <c r="CB32" s="395"/>
      <c r="CC32" s="395"/>
      <c r="CD32" s="395"/>
      <c r="CE32" s="395"/>
      <c r="CF32" s="395"/>
      <c r="CG32" s="395"/>
      <c r="CH32" s="395"/>
      <c r="CI32" s="395"/>
      <c r="CJ32" s="395"/>
      <c r="CK32" s="395"/>
      <c r="CL32" s="395"/>
      <c r="CM32" s="395"/>
      <c r="CO32" s="395" t="s">
        <v>192</v>
      </c>
      <c r="CP32" s="395"/>
      <c r="CQ32" s="395"/>
      <c r="CR32" s="395"/>
      <c r="CS32" s="395"/>
      <c r="CT32" s="395"/>
      <c r="CU32" s="395"/>
      <c r="CV32" s="395"/>
      <c r="CW32" s="395"/>
      <c r="CX32" s="395"/>
      <c r="CY32" s="395"/>
      <c r="CZ32" s="395"/>
      <c r="DA32" s="395"/>
      <c r="DB32" s="395"/>
      <c r="DC32" s="395"/>
      <c r="DD32" s="395"/>
      <c r="DE32" s="395"/>
      <c r="DI32" s="195"/>
    </row>
    <row r="33" spans="1:113" ht="13.5" customHeight="1" x14ac:dyDescent="0.2">
      <c r="A33" s="172"/>
      <c r="B33" s="196"/>
      <c r="C33" s="415" t="s">
        <v>193</v>
      </c>
      <c r="D33" s="415"/>
      <c r="E33" s="380" t="s">
        <v>194</v>
      </c>
      <c r="F33" s="380"/>
      <c r="G33" s="380"/>
      <c r="H33" s="380"/>
      <c r="I33" s="380"/>
      <c r="J33" s="380"/>
      <c r="K33" s="380"/>
      <c r="L33" s="380"/>
      <c r="M33" s="380"/>
      <c r="N33" s="380"/>
      <c r="O33" s="380"/>
      <c r="P33" s="380"/>
      <c r="Q33" s="380"/>
      <c r="R33" s="380"/>
      <c r="S33" s="380"/>
      <c r="T33" s="197"/>
      <c r="U33" s="415" t="s">
        <v>193</v>
      </c>
      <c r="V33" s="415"/>
      <c r="W33" s="380" t="s">
        <v>194</v>
      </c>
      <c r="X33" s="380"/>
      <c r="Y33" s="380"/>
      <c r="Z33" s="380"/>
      <c r="AA33" s="380"/>
      <c r="AB33" s="380"/>
      <c r="AC33" s="380"/>
      <c r="AD33" s="380"/>
      <c r="AE33" s="380"/>
      <c r="AF33" s="380"/>
      <c r="AG33" s="380"/>
      <c r="AH33" s="380"/>
      <c r="AI33" s="380"/>
      <c r="AJ33" s="380"/>
      <c r="AK33" s="380"/>
      <c r="AL33" s="197"/>
      <c r="AM33" s="415" t="s">
        <v>193</v>
      </c>
      <c r="AN33" s="415"/>
      <c r="AO33" s="380" t="s">
        <v>194</v>
      </c>
      <c r="AP33" s="380"/>
      <c r="AQ33" s="380"/>
      <c r="AR33" s="380"/>
      <c r="AS33" s="380"/>
      <c r="AT33" s="380"/>
      <c r="AU33" s="380"/>
      <c r="AV33" s="380"/>
      <c r="AW33" s="380"/>
      <c r="AX33" s="380"/>
      <c r="AY33" s="380"/>
      <c r="AZ33" s="380"/>
      <c r="BA33" s="380"/>
      <c r="BB33" s="380"/>
      <c r="BC33" s="380"/>
      <c r="BD33" s="198"/>
      <c r="BE33" s="380" t="s">
        <v>195</v>
      </c>
      <c r="BF33" s="380"/>
      <c r="BG33" s="380" t="s">
        <v>196</v>
      </c>
      <c r="BH33" s="380"/>
      <c r="BI33" s="380"/>
      <c r="BJ33" s="380"/>
      <c r="BK33" s="380"/>
      <c r="BL33" s="380"/>
      <c r="BM33" s="380"/>
      <c r="BN33" s="380"/>
      <c r="BO33" s="380"/>
      <c r="BP33" s="380"/>
      <c r="BQ33" s="380"/>
      <c r="BR33" s="380"/>
      <c r="BS33" s="380"/>
      <c r="BT33" s="380"/>
      <c r="BU33" s="380"/>
      <c r="BV33" s="198"/>
      <c r="BW33" s="415" t="s">
        <v>195</v>
      </c>
      <c r="BX33" s="415"/>
      <c r="BY33" s="380" t="s">
        <v>197</v>
      </c>
      <c r="BZ33" s="380"/>
      <c r="CA33" s="380"/>
      <c r="CB33" s="380"/>
      <c r="CC33" s="380"/>
      <c r="CD33" s="380"/>
      <c r="CE33" s="380"/>
      <c r="CF33" s="380"/>
      <c r="CG33" s="380"/>
      <c r="CH33" s="380"/>
      <c r="CI33" s="380"/>
      <c r="CJ33" s="380"/>
      <c r="CK33" s="380"/>
      <c r="CL33" s="380"/>
      <c r="CM33" s="380"/>
      <c r="CN33" s="197"/>
      <c r="CO33" s="415" t="s">
        <v>193</v>
      </c>
      <c r="CP33" s="415"/>
      <c r="CQ33" s="380" t="s">
        <v>198</v>
      </c>
      <c r="CR33" s="380"/>
      <c r="CS33" s="380"/>
      <c r="CT33" s="380"/>
      <c r="CU33" s="380"/>
      <c r="CV33" s="380"/>
      <c r="CW33" s="380"/>
      <c r="CX33" s="380"/>
      <c r="CY33" s="380"/>
      <c r="CZ33" s="380"/>
      <c r="DA33" s="380"/>
      <c r="DB33" s="380"/>
      <c r="DC33" s="380"/>
      <c r="DD33" s="380"/>
      <c r="DE33" s="380"/>
      <c r="DF33" s="197"/>
      <c r="DG33" s="580" t="s">
        <v>199</v>
      </c>
      <c r="DH33" s="580"/>
      <c r="DI33" s="199"/>
    </row>
    <row r="34" spans="1:113" ht="32.25" customHeight="1" x14ac:dyDescent="0.2">
      <c r="A34" s="172"/>
      <c r="B34" s="196"/>
      <c r="C34" s="581">
        <f>IF(E34="","",1)</f>
        <v>1</v>
      </c>
      <c r="D34" s="581"/>
      <c r="E34" s="582" t="str">
        <f>IF('各会計、関係団体の財政状況及び健全化判断比率'!B7="","",'各会計、関係団体の財政状況及び健全化判断比率'!B7)</f>
        <v>一般会計</v>
      </c>
      <c r="F34" s="582"/>
      <c r="G34" s="582"/>
      <c r="H34" s="582"/>
      <c r="I34" s="582"/>
      <c r="J34" s="582"/>
      <c r="K34" s="582"/>
      <c r="L34" s="582"/>
      <c r="M34" s="582"/>
      <c r="N34" s="582"/>
      <c r="O34" s="582"/>
      <c r="P34" s="582"/>
      <c r="Q34" s="582"/>
      <c r="R34" s="582"/>
      <c r="S34" s="582"/>
      <c r="T34" s="172"/>
      <c r="U34" s="581">
        <f>IF(W34="","",MAX(C34:D43)+1)</f>
        <v>7</v>
      </c>
      <c r="V34" s="581"/>
      <c r="W34" s="582" t="str">
        <f>IF('各会計、関係団体の財政状況及び健全化判断比率'!B28="","",'各会計、関係団体の財政状況及び健全化判断比率'!B28)</f>
        <v>国民健康保険事業特別会計</v>
      </c>
      <c r="X34" s="582"/>
      <c r="Y34" s="582"/>
      <c r="Z34" s="582"/>
      <c r="AA34" s="582"/>
      <c r="AB34" s="582"/>
      <c r="AC34" s="582"/>
      <c r="AD34" s="582"/>
      <c r="AE34" s="582"/>
      <c r="AF34" s="582"/>
      <c r="AG34" s="582"/>
      <c r="AH34" s="582"/>
      <c r="AI34" s="582"/>
      <c r="AJ34" s="582"/>
      <c r="AK34" s="582"/>
      <c r="AL34" s="172"/>
      <c r="AM34" s="581">
        <f>IF(AO34="","",MAX(C34:D43,U34:V43)+1)</f>
        <v>11</v>
      </c>
      <c r="AN34" s="581"/>
      <c r="AO34" s="582" t="str">
        <f>IF('各会計、関係団体の財政状況及び健全化判断比率'!B32="","",'各会計、関係団体の財政状況及び健全化判断比率'!B32)</f>
        <v>水道事業会計</v>
      </c>
      <c r="AP34" s="582"/>
      <c r="AQ34" s="582"/>
      <c r="AR34" s="582"/>
      <c r="AS34" s="582"/>
      <c r="AT34" s="582"/>
      <c r="AU34" s="582"/>
      <c r="AV34" s="582"/>
      <c r="AW34" s="582"/>
      <c r="AX34" s="582"/>
      <c r="AY34" s="582"/>
      <c r="AZ34" s="582"/>
      <c r="BA34" s="582"/>
      <c r="BB34" s="582"/>
      <c r="BC34" s="582"/>
      <c r="BD34" s="172"/>
      <c r="BE34" s="581" t="str">
        <f>IF(BG34="","",MAX(C34:D43,U34:V43,AM34:AN43)+1)</f>
        <v/>
      </c>
      <c r="BF34" s="581"/>
      <c r="BG34" s="582"/>
      <c r="BH34" s="582"/>
      <c r="BI34" s="582"/>
      <c r="BJ34" s="582"/>
      <c r="BK34" s="582"/>
      <c r="BL34" s="582"/>
      <c r="BM34" s="582"/>
      <c r="BN34" s="582"/>
      <c r="BO34" s="582"/>
      <c r="BP34" s="582"/>
      <c r="BQ34" s="582"/>
      <c r="BR34" s="582"/>
      <c r="BS34" s="582"/>
      <c r="BT34" s="582"/>
      <c r="BU34" s="582"/>
      <c r="BV34" s="172"/>
      <c r="BW34" s="581">
        <f>IF(BY34="","",MAX(C34:D43,U34:V43,AM34:AN43,BE34:BF43)+1)</f>
        <v>15</v>
      </c>
      <c r="BX34" s="581"/>
      <c r="BY34" s="582" t="str">
        <f>IF('各会計、関係団体の財政状況及び健全化判断比率'!B68="","",'各会計、関係団体の財政状況及び健全化判断比率'!B68)</f>
        <v>西都児湯環境整備事務組合</v>
      </c>
      <c r="BZ34" s="582"/>
      <c r="CA34" s="582"/>
      <c r="CB34" s="582"/>
      <c r="CC34" s="582"/>
      <c r="CD34" s="582"/>
      <c r="CE34" s="582"/>
      <c r="CF34" s="582"/>
      <c r="CG34" s="582"/>
      <c r="CH34" s="582"/>
      <c r="CI34" s="582"/>
      <c r="CJ34" s="582"/>
      <c r="CK34" s="582"/>
      <c r="CL34" s="582"/>
      <c r="CM34" s="582"/>
      <c r="CN34" s="172"/>
      <c r="CO34" s="581">
        <f>IF(CQ34="","",MAX(C34:D43,U34:V43,AM34:AN43,BE34:BF43,BW34:BX43)+1)</f>
        <v>20</v>
      </c>
      <c r="CP34" s="581"/>
      <c r="CQ34" s="582" t="str">
        <f>IF('各会計、関係団体の財政状況及び健全化判断比率'!BS7="","",'各会計、関係団体の財政状況及び健全化判断比率'!BS7)</f>
        <v>西都児湯医療センター</v>
      </c>
      <c r="CR34" s="582"/>
      <c r="CS34" s="582"/>
      <c r="CT34" s="582"/>
      <c r="CU34" s="582"/>
      <c r="CV34" s="582"/>
      <c r="CW34" s="582"/>
      <c r="CX34" s="582"/>
      <c r="CY34" s="582"/>
      <c r="CZ34" s="582"/>
      <c r="DA34" s="582"/>
      <c r="DB34" s="582"/>
      <c r="DC34" s="582"/>
      <c r="DD34" s="582"/>
      <c r="DE34" s="582"/>
      <c r="DG34" s="583" t="str">
        <f>IF('各会計、関係団体の財政状況及び健全化判断比率'!BR7="","",'各会計、関係団体の財政状況及び健全化判断比率'!BR7)</f>
        <v/>
      </c>
      <c r="DH34" s="583"/>
      <c r="DI34" s="199"/>
    </row>
    <row r="35" spans="1:113" ht="32.25" customHeight="1" x14ac:dyDescent="0.2">
      <c r="A35" s="172"/>
      <c r="B35" s="196"/>
      <c r="C35" s="581">
        <f>IF(E35="","",C34+1)</f>
        <v>2</v>
      </c>
      <c r="D35" s="581"/>
      <c r="E35" s="582" t="str">
        <f>IF('各会計、関係団体の財政状況及び健全化判断比率'!B8="","",'各会計、関係団体の財政状況及び健全化判断比率'!B8)</f>
        <v>市営住宅事業特別会計</v>
      </c>
      <c r="F35" s="582"/>
      <c r="G35" s="582"/>
      <c r="H35" s="582"/>
      <c r="I35" s="582"/>
      <c r="J35" s="582"/>
      <c r="K35" s="582"/>
      <c r="L35" s="582"/>
      <c r="M35" s="582"/>
      <c r="N35" s="582"/>
      <c r="O35" s="582"/>
      <c r="P35" s="582"/>
      <c r="Q35" s="582"/>
      <c r="R35" s="582"/>
      <c r="S35" s="582"/>
      <c r="T35" s="172"/>
      <c r="U35" s="581">
        <f>IF(W35="","",U34+1)</f>
        <v>8</v>
      </c>
      <c r="V35" s="581"/>
      <c r="W35" s="582" t="str">
        <f>IF('各会計、関係団体の財政状況及び健全化判断比率'!B29="","",'各会計、関係団体の財政状況及び健全化判断比率'!B29)</f>
        <v>介護保険事業特別会計</v>
      </c>
      <c r="X35" s="582"/>
      <c r="Y35" s="582"/>
      <c r="Z35" s="582"/>
      <c r="AA35" s="582"/>
      <c r="AB35" s="582"/>
      <c r="AC35" s="582"/>
      <c r="AD35" s="582"/>
      <c r="AE35" s="582"/>
      <c r="AF35" s="582"/>
      <c r="AG35" s="582"/>
      <c r="AH35" s="582"/>
      <c r="AI35" s="582"/>
      <c r="AJ35" s="582"/>
      <c r="AK35" s="582"/>
      <c r="AL35" s="172"/>
      <c r="AM35" s="581">
        <f t="shared" ref="AM35:AM43" si="0">IF(AO35="","",AM34+1)</f>
        <v>12</v>
      </c>
      <c r="AN35" s="581"/>
      <c r="AO35" s="582" t="str">
        <f>IF('各会計、関係団体の財政状況及び健全化判断比率'!B33="","",'各会計、関係団体の財政状況及び健全化判断比率'!B33)</f>
        <v>簡易水道事業会計</v>
      </c>
      <c r="AP35" s="582"/>
      <c r="AQ35" s="582"/>
      <c r="AR35" s="582"/>
      <c r="AS35" s="582"/>
      <c r="AT35" s="582"/>
      <c r="AU35" s="582"/>
      <c r="AV35" s="582"/>
      <c r="AW35" s="582"/>
      <c r="AX35" s="582"/>
      <c r="AY35" s="582"/>
      <c r="AZ35" s="582"/>
      <c r="BA35" s="582"/>
      <c r="BB35" s="582"/>
      <c r="BC35" s="582"/>
      <c r="BD35" s="172"/>
      <c r="BE35" s="581" t="str">
        <f t="shared" ref="BE35:BE43" si="1">IF(BG35="","",BE34+1)</f>
        <v/>
      </c>
      <c r="BF35" s="581"/>
      <c r="BG35" s="582"/>
      <c r="BH35" s="582"/>
      <c r="BI35" s="582"/>
      <c r="BJ35" s="582"/>
      <c r="BK35" s="582"/>
      <c r="BL35" s="582"/>
      <c r="BM35" s="582"/>
      <c r="BN35" s="582"/>
      <c r="BO35" s="582"/>
      <c r="BP35" s="582"/>
      <c r="BQ35" s="582"/>
      <c r="BR35" s="582"/>
      <c r="BS35" s="582"/>
      <c r="BT35" s="582"/>
      <c r="BU35" s="582"/>
      <c r="BV35" s="172"/>
      <c r="BW35" s="581">
        <f t="shared" ref="BW35:BW43" si="2">IF(BY35="","",BW34+1)</f>
        <v>16</v>
      </c>
      <c r="BX35" s="581"/>
      <c r="BY35" s="582" t="str">
        <f>IF('各会計、関係団体の財政状況及び健全化判断比率'!B69="","",'各会計、関係団体の財政状況及び健全化判断比率'!B69)</f>
        <v>宮崎県市町村総合事務組合　自治会館管理運営特別会計</v>
      </c>
      <c r="BZ35" s="582"/>
      <c r="CA35" s="582"/>
      <c r="CB35" s="582"/>
      <c r="CC35" s="582"/>
      <c r="CD35" s="582"/>
      <c r="CE35" s="582"/>
      <c r="CF35" s="582"/>
      <c r="CG35" s="582"/>
      <c r="CH35" s="582"/>
      <c r="CI35" s="582"/>
      <c r="CJ35" s="582"/>
      <c r="CK35" s="582"/>
      <c r="CL35" s="582"/>
      <c r="CM35" s="582"/>
      <c r="CN35" s="172"/>
      <c r="CO35" s="581">
        <f t="shared" ref="CO35:CO43" si="3">IF(CQ35="","",CO34+1)</f>
        <v>21</v>
      </c>
      <c r="CP35" s="581"/>
      <c r="CQ35" s="582" t="str">
        <f>IF('各会計、関係団体の財政状況及び健全化判断比率'!BS8="","",'各会計、関係団体の財政状況及び健全化判断比率'!BS8)</f>
        <v>宮崎県林業公社</v>
      </c>
      <c r="CR35" s="582"/>
      <c r="CS35" s="582"/>
      <c r="CT35" s="582"/>
      <c r="CU35" s="582"/>
      <c r="CV35" s="582"/>
      <c r="CW35" s="582"/>
      <c r="CX35" s="582"/>
      <c r="CY35" s="582"/>
      <c r="CZ35" s="582"/>
      <c r="DA35" s="582"/>
      <c r="DB35" s="582"/>
      <c r="DC35" s="582"/>
      <c r="DD35" s="582"/>
      <c r="DE35" s="582"/>
      <c r="DG35" s="583" t="str">
        <f>IF('各会計、関係団体の財政状況及び健全化判断比率'!BR8="","",'各会計、関係団体の財政状況及び健全化判断比率'!BR8)</f>
        <v/>
      </c>
      <c r="DH35" s="583"/>
      <c r="DI35" s="199"/>
    </row>
    <row r="36" spans="1:113" ht="32.25" customHeight="1" x14ac:dyDescent="0.2">
      <c r="A36" s="172"/>
      <c r="B36" s="196"/>
      <c r="C36" s="581">
        <f>IF(E36="","",C35+1)</f>
        <v>3</v>
      </c>
      <c r="D36" s="581"/>
      <c r="E36" s="582" t="str">
        <f>IF('各会計、関係団体の財政状況及び健全化判断比率'!B9="","",'各会計、関係団体の財政状況及び健全化判断比率'!B9)</f>
        <v>西都児湯障害認定審査会特別会計</v>
      </c>
      <c r="F36" s="582"/>
      <c r="G36" s="582"/>
      <c r="H36" s="582"/>
      <c r="I36" s="582"/>
      <c r="J36" s="582"/>
      <c r="K36" s="582"/>
      <c r="L36" s="582"/>
      <c r="M36" s="582"/>
      <c r="N36" s="582"/>
      <c r="O36" s="582"/>
      <c r="P36" s="582"/>
      <c r="Q36" s="582"/>
      <c r="R36" s="582"/>
      <c r="S36" s="582"/>
      <c r="T36" s="172"/>
      <c r="U36" s="581">
        <f t="shared" ref="U36:U43" si="4">IF(W36="","",U35+1)</f>
        <v>9</v>
      </c>
      <c r="V36" s="581"/>
      <c r="W36" s="582" t="str">
        <f>IF('各会計、関係団体の財政状況及び健全化判断比率'!B30="","",'各会計、関係団体の財政状況及び健全化判断比率'!B30)</f>
        <v>西都市西米良村介護認定審査会特別会計</v>
      </c>
      <c r="X36" s="582"/>
      <c r="Y36" s="582"/>
      <c r="Z36" s="582"/>
      <c r="AA36" s="582"/>
      <c r="AB36" s="582"/>
      <c r="AC36" s="582"/>
      <c r="AD36" s="582"/>
      <c r="AE36" s="582"/>
      <c r="AF36" s="582"/>
      <c r="AG36" s="582"/>
      <c r="AH36" s="582"/>
      <c r="AI36" s="582"/>
      <c r="AJ36" s="582"/>
      <c r="AK36" s="582"/>
      <c r="AL36" s="172"/>
      <c r="AM36" s="581">
        <f t="shared" si="0"/>
        <v>13</v>
      </c>
      <c r="AN36" s="581"/>
      <c r="AO36" s="582" t="str">
        <f>IF('各会計、関係団体の財政状況及び健全化判断比率'!B34="","",'各会計、関係団体の財政状況及び健全化判断比率'!B34)</f>
        <v>公共下水道事業会計</v>
      </c>
      <c r="AP36" s="582"/>
      <c r="AQ36" s="582"/>
      <c r="AR36" s="582"/>
      <c r="AS36" s="582"/>
      <c r="AT36" s="582"/>
      <c r="AU36" s="582"/>
      <c r="AV36" s="582"/>
      <c r="AW36" s="582"/>
      <c r="AX36" s="582"/>
      <c r="AY36" s="582"/>
      <c r="AZ36" s="582"/>
      <c r="BA36" s="582"/>
      <c r="BB36" s="582"/>
      <c r="BC36" s="582"/>
      <c r="BD36" s="172"/>
      <c r="BE36" s="581" t="str">
        <f t="shared" si="1"/>
        <v/>
      </c>
      <c r="BF36" s="581"/>
      <c r="BG36" s="582"/>
      <c r="BH36" s="582"/>
      <c r="BI36" s="582"/>
      <c r="BJ36" s="582"/>
      <c r="BK36" s="582"/>
      <c r="BL36" s="582"/>
      <c r="BM36" s="582"/>
      <c r="BN36" s="582"/>
      <c r="BO36" s="582"/>
      <c r="BP36" s="582"/>
      <c r="BQ36" s="582"/>
      <c r="BR36" s="582"/>
      <c r="BS36" s="582"/>
      <c r="BT36" s="582"/>
      <c r="BU36" s="582"/>
      <c r="BV36" s="172"/>
      <c r="BW36" s="581">
        <f t="shared" si="2"/>
        <v>17</v>
      </c>
      <c r="BX36" s="581"/>
      <c r="BY36" s="582" t="str">
        <f>IF('各会計、関係団体の財政状況及び健全化判断比率'!B70="","",'各会計、関係団体の財政状況及び健全化判断比率'!B70)</f>
        <v>宮崎県後期高齢者医療広域連合　一般会計</v>
      </c>
      <c r="BZ36" s="582"/>
      <c r="CA36" s="582"/>
      <c r="CB36" s="582"/>
      <c r="CC36" s="582"/>
      <c r="CD36" s="582"/>
      <c r="CE36" s="582"/>
      <c r="CF36" s="582"/>
      <c r="CG36" s="582"/>
      <c r="CH36" s="582"/>
      <c r="CI36" s="582"/>
      <c r="CJ36" s="582"/>
      <c r="CK36" s="582"/>
      <c r="CL36" s="582"/>
      <c r="CM36" s="582"/>
      <c r="CN36" s="172"/>
      <c r="CO36" s="581" t="str">
        <f t="shared" si="3"/>
        <v/>
      </c>
      <c r="CP36" s="581"/>
      <c r="CQ36" s="582" t="str">
        <f>IF('各会計、関係団体の財政状況及び健全化判断比率'!BS9="","",'各会計、関係団体の財政状況及び健全化判断比率'!BS9)</f>
        <v/>
      </c>
      <c r="CR36" s="582"/>
      <c r="CS36" s="582"/>
      <c r="CT36" s="582"/>
      <c r="CU36" s="582"/>
      <c r="CV36" s="582"/>
      <c r="CW36" s="582"/>
      <c r="CX36" s="582"/>
      <c r="CY36" s="582"/>
      <c r="CZ36" s="582"/>
      <c r="DA36" s="582"/>
      <c r="DB36" s="582"/>
      <c r="DC36" s="582"/>
      <c r="DD36" s="582"/>
      <c r="DE36" s="582"/>
      <c r="DG36" s="583" t="str">
        <f>IF('各会計、関係団体の財政状況及び健全化判断比率'!BR9="","",'各会計、関係団体の財政状況及び健全化判断比率'!BR9)</f>
        <v/>
      </c>
      <c r="DH36" s="583"/>
      <c r="DI36" s="199"/>
    </row>
    <row r="37" spans="1:113" ht="32.25" customHeight="1" x14ac:dyDescent="0.2">
      <c r="A37" s="172"/>
      <c r="B37" s="196"/>
      <c r="C37" s="581">
        <f>IF(E37="","",C36+1)</f>
        <v>4</v>
      </c>
      <c r="D37" s="581"/>
      <c r="E37" s="582" t="str">
        <f>IF('各会計、関係団体の財政状況及び健全化判断比率'!B10="","",'各会計、関係団体の財政状況及び健全化判断比率'!B10)</f>
        <v>西都児湯いじめ問題対策専門家委員会特別会計</v>
      </c>
      <c r="F37" s="582"/>
      <c r="G37" s="582"/>
      <c r="H37" s="582"/>
      <c r="I37" s="582"/>
      <c r="J37" s="582"/>
      <c r="K37" s="582"/>
      <c r="L37" s="582"/>
      <c r="M37" s="582"/>
      <c r="N37" s="582"/>
      <c r="O37" s="582"/>
      <c r="P37" s="582"/>
      <c r="Q37" s="582"/>
      <c r="R37" s="582"/>
      <c r="S37" s="582"/>
      <c r="T37" s="172"/>
      <c r="U37" s="581">
        <f t="shared" si="4"/>
        <v>10</v>
      </c>
      <c r="V37" s="581"/>
      <c r="W37" s="582" t="str">
        <f>IF('各会計、関係団体の財政状況及び健全化判断比率'!B31="","",'各会計、関係団体の財政状況及び健全化判断比率'!B31)</f>
        <v>後期高齢者医療特別会計</v>
      </c>
      <c r="X37" s="582"/>
      <c r="Y37" s="582"/>
      <c r="Z37" s="582"/>
      <c r="AA37" s="582"/>
      <c r="AB37" s="582"/>
      <c r="AC37" s="582"/>
      <c r="AD37" s="582"/>
      <c r="AE37" s="582"/>
      <c r="AF37" s="582"/>
      <c r="AG37" s="582"/>
      <c r="AH37" s="582"/>
      <c r="AI37" s="582"/>
      <c r="AJ37" s="582"/>
      <c r="AK37" s="582"/>
      <c r="AL37" s="172"/>
      <c r="AM37" s="581">
        <f t="shared" si="0"/>
        <v>14</v>
      </c>
      <c r="AN37" s="581"/>
      <c r="AO37" s="582" t="str">
        <f>IF('各会計、関係団体の財政状況及び健全化判断比率'!B35="","",'各会計、関係団体の財政状況及び健全化判断比率'!B35)</f>
        <v>農業集落排水事業会計</v>
      </c>
      <c r="AP37" s="582"/>
      <c r="AQ37" s="582"/>
      <c r="AR37" s="582"/>
      <c r="AS37" s="582"/>
      <c r="AT37" s="582"/>
      <c r="AU37" s="582"/>
      <c r="AV37" s="582"/>
      <c r="AW37" s="582"/>
      <c r="AX37" s="582"/>
      <c r="AY37" s="582"/>
      <c r="AZ37" s="582"/>
      <c r="BA37" s="582"/>
      <c r="BB37" s="582"/>
      <c r="BC37" s="582"/>
      <c r="BD37" s="172"/>
      <c r="BE37" s="581" t="str">
        <f t="shared" si="1"/>
        <v/>
      </c>
      <c r="BF37" s="581"/>
      <c r="BG37" s="582"/>
      <c r="BH37" s="582"/>
      <c r="BI37" s="582"/>
      <c r="BJ37" s="582"/>
      <c r="BK37" s="582"/>
      <c r="BL37" s="582"/>
      <c r="BM37" s="582"/>
      <c r="BN37" s="582"/>
      <c r="BO37" s="582"/>
      <c r="BP37" s="582"/>
      <c r="BQ37" s="582"/>
      <c r="BR37" s="582"/>
      <c r="BS37" s="582"/>
      <c r="BT37" s="582"/>
      <c r="BU37" s="582"/>
      <c r="BV37" s="172"/>
      <c r="BW37" s="581">
        <f t="shared" si="2"/>
        <v>18</v>
      </c>
      <c r="BX37" s="581"/>
      <c r="BY37" s="582" t="str">
        <f>IF('各会計、関係団体の財政状況及び健全化判断比率'!B71="","",'各会計、関係団体の財政状況及び健全化判断比率'!B71)</f>
        <v>宮崎県後期高齢者医療広域連合　後期高齢者医療特別会計</v>
      </c>
      <c r="BZ37" s="582"/>
      <c r="CA37" s="582"/>
      <c r="CB37" s="582"/>
      <c r="CC37" s="582"/>
      <c r="CD37" s="582"/>
      <c r="CE37" s="582"/>
      <c r="CF37" s="582"/>
      <c r="CG37" s="582"/>
      <c r="CH37" s="582"/>
      <c r="CI37" s="582"/>
      <c r="CJ37" s="582"/>
      <c r="CK37" s="582"/>
      <c r="CL37" s="582"/>
      <c r="CM37" s="582"/>
      <c r="CN37" s="172"/>
      <c r="CO37" s="581" t="str">
        <f t="shared" si="3"/>
        <v/>
      </c>
      <c r="CP37" s="581"/>
      <c r="CQ37" s="582" t="str">
        <f>IF('各会計、関係団体の財政状況及び健全化判断比率'!BS10="","",'各会計、関係団体の財政状況及び健全化判断比率'!BS10)</f>
        <v/>
      </c>
      <c r="CR37" s="582"/>
      <c r="CS37" s="582"/>
      <c r="CT37" s="582"/>
      <c r="CU37" s="582"/>
      <c r="CV37" s="582"/>
      <c r="CW37" s="582"/>
      <c r="CX37" s="582"/>
      <c r="CY37" s="582"/>
      <c r="CZ37" s="582"/>
      <c r="DA37" s="582"/>
      <c r="DB37" s="582"/>
      <c r="DC37" s="582"/>
      <c r="DD37" s="582"/>
      <c r="DE37" s="582"/>
      <c r="DG37" s="583" t="str">
        <f>IF('各会計、関係団体の財政状況及び健全化判断比率'!BR10="","",'各会計、関係団体の財政状況及び健全化判断比率'!BR10)</f>
        <v/>
      </c>
      <c r="DH37" s="583"/>
      <c r="DI37" s="199"/>
    </row>
    <row r="38" spans="1:113" ht="32.25" customHeight="1" x14ac:dyDescent="0.2">
      <c r="A38" s="172"/>
      <c r="B38" s="196"/>
      <c r="C38" s="581">
        <f t="shared" ref="C38:C43" si="5">IF(E38="","",C37+1)</f>
        <v>5</v>
      </c>
      <c r="D38" s="581"/>
      <c r="E38" s="582" t="str">
        <f>IF('各会計、関係団体の財政状況及び健全化判断比率'!B11="","",'各会計、関係団体の財政状況及び健全化判断比率'!B11)</f>
        <v>西都児湯いじめ問題調査委員会特別会計</v>
      </c>
      <c r="F38" s="582"/>
      <c r="G38" s="582"/>
      <c r="H38" s="582"/>
      <c r="I38" s="582"/>
      <c r="J38" s="582"/>
      <c r="K38" s="582"/>
      <c r="L38" s="582"/>
      <c r="M38" s="582"/>
      <c r="N38" s="582"/>
      <c r="O38" s="582"/>
      <c r="P38" s="582"/>
      <c r="Q38" s="582"/>
      <c r="R38" s="582"/>
      <c r="S38" s="582"/>
      <c r="T38" s="172"/>
      <c r="U38" s="581" t="str">
        <f t="shared" si="4"/>
        <v/>
      </c>
      <c r="V38" s="581"/>
      <c r="W38" s="582"/>
      <c r="X38" s="582"/>
      <c r="Y38" s="582"/>
      <c r="Z38" s="582"/>
      <c r="AA38" s="582"/>
      <c r="AB38" s="582"/>
      <c r="AC38" s="582"/>
      <c r="AD38" s="582"/>
      <c r="AE38" s="582"/>
      <c r="AF38" s="582"/>
      <c r="AG38" s="582"/>
      <c r="AH38" s="582"/>
      <c r="AI38" s="582"/>
      <c r="AJ38" s="582"/>
      <c r="AK38" s="582"/>
      <c r="AL38" s="172"/>
      <c r="AM38" s="581" t="str">
        <f t="shared" si="0"/>
        <v/>
      </c>
      <c r="AN38" s="581"/>
      <c r="AO38" s="582"/>
      <c r="AP38" s="582"/>
      <c r="AQ38" s="582"/>
      <c r="AR38" s="582"/>
      <c r="AS38" s="582"/>
      <c r="AT38" s="582"/>
      <c r="AU38" s="582"/>
      <c r="AV38" s="582"/>
      <c r="AW38" s="582"/>
      <c r="AX38" s="582"/>
      <c r="AY38" s="582"/>
      <c r="AZ38" s="582"/>
      <c r="BA38" s="582"/>
      <c r="BB38" s="582"/>
      <c r="BC38" s="582"/>
      <c r="BD38" s="172"/>
      <c r="BE38" s="581" t="str">
        <f t="shared" si="1"/>
        <v/>
      </c>
      <c r="BF38" s="581"/>
      <c r="BG38" s="582"/>
      <c r="BH38" s="582"/>
      <c r="BI38" s="582"/>
      <c r="BJ38" s="582"/>
      <c r="BK38" s="582"/>
      <c r="BL38" s="582"/>
      <c r="BM38" s="582"/>
      <c r="BN38" s="582"/>
      <c r="BO38" s="582"/>
      <c r="BP38" s="582"/>
      <c r="BQ38" s="582"/>
      <c r="BR38" s="582"/>
      <c r="BS38" s="582"/>
      <c r="BT38" s="582"/>
      <c r="BU38" s="582"/>
      <c r="BV38" s="172"/>
      <c r="BW38" s="581">
        <f t="shared" si="2"/>
        <v>19</v>
      </c>
      <c r="BX38" s="581"/>
      <c r="BY38" s="582" t="str">
        <f>IF('各会計、関係団体の財政状況及び健全化判断比率'!B72="","",'各会計、関係団体の財政状況及び健全化判断比率'!B72)</f>
        <v>一ツ瀬川営農飲雑用水広域水道企業団</v>
      </c>
      <c r="BZ38" s="582"/>
      <c r="CA38" s="582"/>
      <c r="CB38" s="582"/>
      <c r="CC38" s="582"/>
      <c r="CD38" s="582"/>
      <c r="CE38" s="582"/>
      <c r="CF38" s="582"/>
      <c r="CG38" s="582"/>
      <c r="CH38" s="582"/>
      <c r="CI38" s="582"/>
      <c r="CJ38" s="582"/>
      <c r="CK38" s="582"/>
      <c r="CL38" s="582"/>
      <c r="CM38" s="582"/>
      <c r="CN38" s="172"/>
      <c r="CO38" s="581" t="str">
        <f t="shared" si="3"/>
        <v/>
      </c>
      <c r="CP38" s="581"/>
      <c r="CQ38" s="582" t="str">
        <f>IF('各会計、関係団体の財政状況及び健全化判断比率'!BS11="","",'各会計、関係団体の財政状況及び健全化判断比率'!BS11)</f>
        <v/>
      </c>
      <c r="CR38" s="582"/>
      <c r="CS38" s="582"/>
      <c r="CT38" s="582"/>
      <c r="CU38" s="582"/>
      <c r="CV38" s="582"/>
      <c r="CW38" s="582"/>
      <c r="CX38" s="582"/>
      <c r="CY38" s="582"/>
      <c r="CZ38" s="582"/>
      <c r="DA38" s="582"/>
      <c r="DB38" s="582"/>
      <c r="DC38" s="582"/>
      <c r="DD38" s="582"/>
      <c r="DE38" s="582"/>
      <c r="DG38" s="583" t="str">
        <f>IF('各会計、関係団体の財政状況及び健全化判断比率'!BR11="","",'各会計、関係団体の財政状況及び健全化判断比率'!BR11)</f>
        <v/>
      </c>
      <c r="DH38" s="583"/>
      <c r="DI38" s="199"/>
    </row>
    <row r="39" spans="1:113" ht="32.25" customHeight="1" x14ac:dyDescent="0.2">
      <c r="A39" s="172"/>
      <c r="B39" s="196"/>
      <c r="C39" s="581">
        <f t="shared" si="5"/>
        <v>6</v>
      </c>
      <c r="D39" s="581"/>
      <c r="E39" s="582" t="str">
        <f>IF('各会計、関係団体の財政状況及び健全化判断比率'!B12="","",'各会計、関係団体の財政状況及び健全化判断比率'!B12)</f>
        <v>西都児湯公平委員会特別会計</v>
      </c>
      <c r="F39" s="582"/>
      <c r="G39" s="582"/>
      <c r="H39" s="582"/>
      <c r="I39" s="582"/>
      <c r="J39" s="582"/>
      <c r="K39" s="582"/>
      <c r="L39" s="582"/>
      <c r="M39" s="582"/>
      <c r="N39" s="582"/>
      <c r="O39" s="582"/>
      <c r="P39" s="582"/>
      <c r="Q39" s="582"/>
      <c r="R39" s="582"/>
      <c r="S39" s="582"/>
      <c r="T39" s="172"/>
      <c r="U39" s="581" t="str">
        <f t="shared" si="4"/>
        <v/>
      </c>
      <c r="V39" s="581"/>
      <c r="W39" s="582"/>
      <c r="X39" s="582"/>
      <c r="Y39" s="582"/>
      <c r="Z39" s="582"/>
      <c r="AA39" s="582"/>
      <c r="AB39" s="582"/>
      <c r="AC39" s="582"/>
      <c r="AD39" s="582"/>
      <c r="AE39" s="582"/>
      <c r="AF39" s="582"/>
      <c r="AG39" s="582"/>
      <c r="AH39" s="582"/>
      <c r="AI39" s="582"/>
      <c r="AJ39" s="582"/>
      <c r="AK39" s="582"/>
      <c r="AL39" s="172"/>
      <c r="AM39" s="581" t="str">
        <f t="shared" si="0"/>
        <v/>
      </c>
      <c r="AN39" s="581"/>
      <c r="AO39" s="582"/>
      <c r="AP39" s="582"/>
      <c r="AQ39" s="582"/>
      <c r="AR39" s="582"/>
      <c r="AS39" s="582"/>
      <c r="AT39" s="582"/>
      <c r="AU39" s="582"/>
      <c r="AV39" s="582"/>
      <c r="AW39" s="582"/>
      <c r="AX39" s="582"/>
      <c r="AY39" s="582"/>
      <c r="AZ39" s="582"/>
      <c r="BA39" s="582"/>
      <c r="BB39" s="582"/>
      <c r="BC39" s="582"/>
      <c r="BD39" s="172"/>
      <c r="BE39" s="581" t="str">
        <f t="shared" si="1"/>
        <v/>
      </c>
      <c r="BF39" s="581"/>
      <c r="BG39" s="582"/>
      <c r="BH39" s="582"/>
      <c r="BI39" s="582"/>
      <c r="BJ39" s="582"/>
      <c r="BK39" s="582"/>
      <c r="BL39" s="582"/>
      <c r="BM39" s="582"/>
      <c r="BN39" s="582"/>
      <c r="BO39" s="582"/>
      <c r="BP39" s="582"/>
      <c r="BQ39" s="582"/>
      <c r="BR39" s="582"/>
      <c r="BS39" s="582"/>
      <c r="BT39" s="582"/>
      <c r="BU39" s="582"/>
      <c r="BV39" s="172"/>
      <c r="BW39" s="581" t="str">
        <f t="shared" si="2"/>
        <v/>
      </c>
      <c r="BX39" s="581"/>
      <c r="BY39" s="582" t="str">
        <f>IF('各会計、関係団体の財政状況及び健全化判断比率'!B73="","",'各会計、関係団体の財政状況及び健全化判断比率'!B73)</f>
        <v/>
      </c>
      <c r="BZ39" s="582"/>
      <c r="CA39" s="582"/>
      <c r="CB39" s="582"/>
      <c r="CC39" s="582"/>
      <c r="CD39" s="582"/>
      <c r="CE39" s="582"/>
      <c r="CF39" s="582"/>
      <c r="CG39" s="582"/>
      <c r="CH39" s="582"/>
      <c r="CI39" s="582"/>
      <c r="CJ39" s="582"/>
      <c r="CK39" s="582"/>
      <c r="CL39" s="582"/>
      <c r="CM39" s="582"/>
      <c r="CN39" s="172"/>
      <c r="CO39" s="581" t="str">
        <f t="shared" si="3"/>
        <v/>
      </c>
      <c r="CP39" s="581"/>
      <c r="CQ39" s="582" t="str">
        <f>IF('各会計、関係団体の財政状況及び健全化判断比率'!BS12="","",'各会計、関係団体の財政状況及び健全化判断比率'!BS12)</f>
        <v/>
      </c>
      <c r="CR39" s="582"/>
      <c r="CS39" s="582"/>
      <c r="CT39" s="582"/>
      <c r="CU39" s="582"/>
      <c r="CV39" s="582"/>
      <c r="CW39" s="582"/>
      <c r="CX39" s="582"/>
      <c r="CY39" s="582"/>
      <c r="CZ39" s="582"/>
      <c r="DA39" s="582"/>
      <c r="DB39" s="582"/>
      <c r="DC39" s="582"/>
      <c r="DD39" s="582"/>
      <c r="DE39" s="582"/>
      <c r="DG39" s="583" t="str">
        <f>IF('各会計、関係団体の財政状況及び健全化判断比率'!BR12="","",'各会計、関係団体の財政状況及び健全化判断比率'!BR12)</f>
        <v/>
      </c>
      <c r="DH39" s="583"/>
      <c r="DI39" s="199"/>
    </row>
    <row r="40" spans="1:113" ht="32.25" customHeight="1" x14ac:dyDescent="0.2">
      <c r="A40" s="172"/>
      <c r="B40" s="196"/>
      <c r="C40" s="581" t="str">
        <f t="shared" si="5"/>
        <v/>
      </c>
      <c r="D40" s="581"/>
      <c r="E40" s="582" t="str">
        <f>IF('各会計、関係団体の財政状況及び健全化判断比率'!B13="","",'各会計、関係団体の財政状況及び健全化判断比率'!B13)</f>
        <v/>
      </c>
      <c r="F40" s="582"/>
      <c r="G40" s="582"/>
      <c r="H40" s="582"/>
      <c r="I40" s="582"/>
      <c r="J40" s="582"/>
      <c r="K40" s="582"/>
      <c r="L40" s="582"/>
      <c r="M40" s="582"/>
      <c r="N40" s="582"/>
      <c r="O40" s="582"/>
      <c r="P40" s="582"/>
      <c r="Q40" s="582"/>
      <c r="R40" s="582"/>
      <c r="S40" s="582"/>
      <c r="T40" s="172"/>
      <c r="U40" s="581" t="str">
        <f t="shared" si="4"/>
        <v/>
      </c>
      <c r="V40" s="581"/>
      <c r="W40" s="582"/>
      <c r="X40" s="582"/>
      <c r="Y40" s="582"/>
      <c r="Z40" s="582"/>
      <c r="AA40" s="582"/>
      <c r="AB40" s="582"/>
      <c r="AC40" s="582"/>
      <c r="AD40" s="582"/>
      <c r="AE40" s="582"/>
      <c r="AF40" s="582"/>
      <c r="AG40" s="582"/>
      <c r="AH40" s="582"/>
      <c r="AI40" s="582"/>
      <c r="AJ40" s="582"/>
      <c r="AK40" s="582"/>
      <c r="AL40" s="172"/>
      <c r="AM40" s="581" t="str">
        <f t="shared" si="0"/>
        <v/>
      </c>
      <c r="AN40" s="581"/>
      <c r="AO40" s="582"/>
      <c r="AP40" s="582"/>
      <c r="AQ40" s="582"/>
      <c r="AR40" s="582"/>
      <c r="AS40" s="582"/>
      <c r="AT40" s="582"/>
      <c r="AU40" s="582"/>
      <c r="AV40" s="582"/>
      <c r="AW40" s="582"/>
      <c r="AX40" s="582"/>
      <c r="AY40" s="582"/>
      <c r="AZ40" s="582"/>
      <c r="BA40" s="582"/>
      <c r="BB40" s="582"/>
      <c r="BC40" s="582"/>
      <c r="BD40" s="172"/>
      <c r="BE40" s="581" t="str">
        <f t="shared" si="1"/>
        <v/>
      </c>
      <c r="BF40" s="581"/>
      <c r="BG40" s="582"/>
      <c r="BH40" s="582"/>
      <c r="BI40" s="582"/>
      <c r="BJ40" s="582"/>
      <c r="BK40" s="582"/>
      <c r="BL40" s="582"/>
      <c r="BM40" s="582"/>
      <c r="BN40" s="582"/>
      <c r="BO40" s="582"/>
      <c r="BP40" s="582"/>
      <c r="BQ40" s="582"/>
      <c r="BR40" s="582"/>
      <c r="BS40" s="582"/>
      <c r="BT40" s="582"/>
      <c r="BU40" s="582"/>
      <c r="BV40" s="172"/>
      <c r="BW40" s="581" t="str">
        <f t="shared" si="2"/>
        <v/>
      </c>
      <c r="BX40" s="581"/>
      <c r="BY40" s="582" t="str">
        <f>IF('各会計、関係団体の財政状況及び健全化判断比率'!B74="","",'各会計、関係団体の財政状況及び健全化判断比率'!B74)</f>
        <v/>
      </c>
      <c r="BZ40" s="582"/>
      <c r="CA40" s="582"/>
      <c r="CB40" s="582"/>
      <c r="CC40" s="582"/>
      <c r="CD40" s="582"/>
      <c r="CE40" s="582"/>
      <c r="CF40" s="582"/>
      <c r="CG40" s="582"/>
      <c r="CH40" s="582"/>
      <c r="CI40" s="582"/>
      <c r="CJ40" s="582"/>
      <c r="CK40" s="582"/>
      <c r="CL40" s="582"/>
      <c r="CM40" s="582"/>
      <c r="CN40" s="172"/>
      <c r="CO40" s="581" t="str">
        <f t="shared" si="3"/>
        <v/>
      </c>
      <c r="CP40" s="581"/>
      <c r="CQ40" s="582" t="str">
        <f>IF('各会計、関係団体の財政状況及び健全化判断比率'!BS13="","",'各会計、関係団体の財政状況及び健全化判断比率'!BS13)</f>
        <v/>
      </c>
      <c r="CR40" s="582"/>
      <c r="CS40" s="582"/>
      <c r="CT40" s="582"/>
      <c r="CU40" s="582"/>
      <c r="CV40" s="582"/>
      <c r="CW40" s="582"/>
      <c r="CX40" s="582"/>
      <c r="CY40" s="582"/>
      <c r="CZ40" s="582"/>
      <c r="DA40" s="582"/>
      <c r="DB40" s="582"/>
      <c r="DC40" s="582"/>
      <c r="DD40" s="582"/>
      <c r="DE40" s="582"/>
      <c r="DG40" s="583" t="str">
        <f>IF('各会計、関係団体の財政状況及び健全化判断比率'!BR13="","",'各会計、関係団体の財政状況及び健全化判断比率'!BR13)</f>
        <v/>
      </c>
      <c r="DH40" s="583"/>
      <c r="DI40" s="199"/>
    </row>
    <row r="41" spans="1:113" ht="32.25" customHeight="1" x14ac:dyDescent="0.2">
      <c r="A41" s="172"/>
      <c r="B41" s="196"/>
      <c r="C41" s="581" t="str">
        <f t="shared" si="5"/>
        <v/>
      </c>
      <c r="D41" s="581"/>
      <c r="E41" s="582" t="str">
        <f>IF('各会計、関係団体の財政状況及び健全化判断比率'!B14="","",'各会計、関係団体の財政状況及び健全化判断比率'!B14)</f>
        <v/>
      </c>
      <c r="F41" s="582"/>
      <c r="G41" s="582"/>
      <c r="H41" s="582"/>
      <c r="I41" s="582"/>
      <c r="J41" s="582"/>
      <c r="K41" s="582"/>
      <c r="L41" s="582"/>
      <c r="M41" s="582"/>
      <c r="N41" s="582"/>
      <c r="O41" s="582"/>
      <c r="P41" s="582"/>
      <c r="Q41" s="582"/>
      <c r="R41" s="582"/>
      <c r="S41" s="582"/>
      <c r="T41" s="172"/>
      <c r="U41" s="581" t="str">
        <f t="shared" si="4"/>
        <v/>
      </c>
      <c r="V41" s="581"/>
      <c r="W41" s="582"/>
      <c r="X41" s="582"/>
      <c r="Y41" s="582"/>
      <c r="Z41" s="582"/>
      <c r="AA41" s="582"/>
      <c r="AB41" s="582"/>
      <c r="AC41" s="582"/>
      <c r="AD41" s="582"/>
      <c r="AE41" s="582"/>
      <c r="AF41" s="582"/>
      <c r="AG41" s="582"/>
      <c r="AH41" s="582"/>
      <c r="AI41" s="582"/>
      <c r="AJ41" s="582"/>
      <c r="AK41" s="582"/>
      <c r="AL41" s="172"/>
      <c r="AM41" s="581" t="str">
        <f t="shared" si="0"/>
        <v/>
      </c>
      <c r="AN41" s="581"/>
      <c r="AO41" s="582"/>
      <c r="AP41" s="582"/>
      <c r="AQ41" s="582"/>
      <c r="AR41" s="582"/>
      <c r="AS41" s="582"/>
      <c r="AT41" s="582"/>
      <c r="AU41" s="582"/>
      <c r="AV41" s="582"/>
      <c r="AW41" s="582"/>
      <c r="AX41" s="582"/>
      <c r="AY41" s="582"/>
      <c r="AZ41" s="582"/>
      <c r="BA41" s="582"/>
      <c r="BB41" s="582"/>
      <c r="BC41" s="582"/>
      <c r="BD41" s="172"/>
      <c r="BE41" s="581" t="str">
        <f t="shared" si="1"/>
        <v/>
      </c>
      <c r="BF41" s="581"/>
      <c r="BG41" s="582"/>
      <c r="BH41" s="582"/>
      <c r="BI41" s="582"/>
      <c r="BJ41" s="582"/>
      <c r="BK41" s="582"/>
      <c r="BL41" s="582"/>
      <c r="BM41" s="582"/>
      <c r="BN41" s="582"/>
      <c r="BO41" s="582"/>
      <c r="BP41" s="582"/>
      <c r="BQ41" s="582"/>
      <c r="BR41" s="582"/>
      <c r="BS41" s="582"/>
      <c r="BT41" s="582"/>
      <c r="BU41" s="582"/>
      <c r="BV41" s="172"/>
      <c r="BW41" s="581" t="str">
        <f t="shared" si="2"/>
        <v/>
      </c>
      <c r="BX41" s="581"/>
      <c r="BY41" s="582" t="str">
        <f>IF('各会計、関係団体の財政状況及び健全化判断比率'!B75="","",'各会計、関係団体の財政状況及び健全化判断比率'!B75)</f>
        <v/>
      </c>
      <c r="BZ41" s="582"/>
      <c r="CA41" s="582"/>
      <c r="CB41" s="582"/>
      <c r="CC41" s="582"/>
      <c r="CD41" s="582"/>
      <c r="CE41" s="582"/>
      <c r="CF41" s="582"/>
      <c r="CG41" s="582"/>
      <c r="CH41" s="582"/>
      <c r="CI41" s="582"/>
      <c r="CJ41" s="582"/>
      <c r="CK41" s="582"/>
      <c r="CL41" s="582"/>
      <c r="CM41" s="582"/>
      <c r="CN41" s="172"/>
      <c r="CO41" s="581" t="str">
        <f t="shared" si="3"/>
        <v/>
      </c>
      <c r="CP41" s="581"/>
      <c r="CQ41" s="582" t="str">
        <f>IF('各会計、関係団体の財政状況及び健全化判断比率'!BS14="","",'各会計、関係団体の財政状況及び健全化判断比率'!BS14)</f>
        <v/>
      </c>
      <c r="CR41" s="582"/>
      <c r="CS41" s="582"/>
      <c r="CT41" s="582"/>
      <c r="CU41" s="582"/>
      <c r="CV41" s="582"/>
      <c r="CW41" s="582"/>
      <c r="CX41" s="582"/>
      <c r="CY41" s="582"/>
      <c r="CZ41" s="582"/>
      <c r="DA41" s="582"/>
      <c r="DB41" s="582"/>
      <c r="DC41" s="582"/>
      <c r="DD41" s="582"/>
      <c r="DE41" s="582"/>
      <c r="DG41" s="583" t="str">
        <f>IF('各会計、関係団体の財政状況及び健全化判断比率'!BR14="","",'各会計、関係団体の財政状況及び健全化判断比率'!BR14)</f>
        <v/>
      </c>
      <c r="DH41" s="583"/>
      <c r="DI41" s="199"/>
    </row>
    <row r="42" spans="1:113" ht="32.25" customHeight="1" x14ac:dyDescent="0.2">
      <c r="B42" s="196"/>
      <c r="C42" s="581" t="str">
        <f t="shared" si="5"/>
        <v/>
      </c>
      <c r="D42" s="581"/>
      <c r="E42" s="582" t="str">
        <f>IF('各会計、関係団体の財政状況及び健全化判断比率'!B15="","",'各会計、関係団体の財政状況及び健全化判断比率'!B15)</f>
        <v/>
      </c>
      <c r="F42" s="582"/>
      <c r="G42" s="582"/>
      <c r="H42" s="582"/>
      <c r="I42" s="582"/>
      <c r="J42" s="582"/>
      <c r="K42" s="582"/>
      <c r="L42" s="582"/>
      <c r="M42" s="582"/>
      <c r="N42" s="582"/>
      <c r="O42" s="582"/>
      <c r="P42" s="582"/>
      <c r="Q42" s="582"/>
      <c r="R42" s="582"/>
      <c r="S42" s="582"/>
      <c r="T42" s="172"/>
      <c r="U42" s="581" t="str">
        <f t="shared" si="4"/>
        <v/>
      </c>
      <c r="V42" s="581"/>
      <c r="W42" s="582"/>
      <c r="X42" s="582"/>
      <c r="Y42" s="582"/>
      <c r="Z42" s="582"/>
      <c r="AA42" s="582"/>
      <c r="AB42" s="582"/>
      <c r="AC42" s="582"/>
      <c r="AD42" s="582"/>
      <c r="AE42" s="582"/>
      <c r="AF42" s="582"/>
      <c r="AG42" s="582"/>
      <c r="AH42" s="582"/>
      <c r="AI42" s="582"/>
      <c r="AJ42" s="582"/>
      <c r="AK42" s="582"/>
      <c r="AL42" s="172"/>
      <c r="AM42" s="581" t="str">
        <f t="shared" si="0"/>
        <v/>
      </c>
      <c r="AN42" s="581"/>
      <c r="AO42" s="582"/>
      <c r="AP42" s="582"/>
      <c r="AQ42" s="582"/>
      <c r="AR42" s="582"/>
      <c r="AS42" s="582"/>
      <c r="AT42" s="582"/>
      <c r="AU42" s="582"/>
      <c r="AV42" s="582"/>
      <c r="AW42" s="582"/>
      <c r="AX42" s="582"/>
      <c r="AY42" s="582"/>
      <c r="AZ42" s="582"/>
      <c r="BA42" s="582"/>
      <c r="BB42" s="582"/>
      <c r="BC42" s="582"/>
      <c r="BD42" s="172"/>
      <c r="BE42" s="581" t="str">
        <f t="shared" si="1"/>
        <v/>
      </c>
      <c r="BF42" s="581"/>
      <c r="BG42" s="582"/>
      <c r="BH42" s="582"/>
      <c r="BI42" s="582"/>
      <c r="BJ42" s="582"/>
      <c r="BK42" s="582"/>
      <c r="BL42" s="582"/>
      <c r="BM42" s="582"/>
      <c r="BN42" s="582"/>
      <c r="BO42" s="582"/>
      <c r="BP42" s="582"/>
      <c r="BQ42" s="582"/>
      <c r="BR42" s="582"/>
      <c r="BS42" s="582"/>
      <c r="BT42" s="582"/>
      <c r="BU42" s="582"/>
      <c r="BV42" s="172"/>
      <c r="BW42" s="581" t="str">
        <f t="shared" si="2"/>
        <v/>
      </c>
      <c r="BX42" s="581"/>
      <c r="BY42" s="582" t="str">
        <f>IF('各会計、関係団体の財政状況及び健全化判断比率'!B76="","",'各会計、関係団体の財政状況及び健全化判断比率'!B76)</f>
        <v/>
      </c>
      <c r="BZ42" s="582"/>
      <c r="CA42" s="582"/>
      <c r="CB42" s="582"/>
      <c r="CC42" s="582"/>
      <c r="CD42" s="582"/>
      <c r="CE42" s="582"/>
      <c r="CF42" s="582"/>
      <c r="CG42" s="582"/>
      <c r="CH42" s="582"/>
      <c r="CI42" s="582"/>
      <c r="CJ42" s="582"/>
      <c r="CK42" s="582"/>
      <c r="CL42" s="582"/>
      <c r="CM42" s="582"/>
      <c r="CN42" s="172"/>
      <c r="CO42" s="581" t="str">
        <f t="shared" si="3"/>
        <v/>
      </c>
      <c r="CP42" s="581"/>
      <c r="CQ42" s="582" t="str">
        <f>IF('各会計、関係団体の財政状況及び健全化判断比率'!BS15="","",'各会計、関係団体の財政状況及び健全化判断比率'!BS15)</f>
        <v/>
      </c>
      <c r="CR42" s="582"/>
      <c r="CS42" s="582"/>
      <c r="CT42" s="582"/>
      <c r="CU42" s="582"/>
      <c r="CV42" s="582"/>
      <c r="CW42" s="582"/>
      <c r="CX42" s="582"/>
      <c r="CY42" s="582"/>
      <c r="CZ42" s="582"/>
      <c r="DA42" s="582"/>
      <c r="DB42" s="582"/>
      <c r="DC42" s="582"/>
      <c r="DD42" s="582"/>
      <c r="DE42" s="582"/>
      <c r="DG42" s="583" t="str">
        <f>IF('各会計、関係団体の財政状況及び健全化判断比率'!BR15="","",'各会計、関係団体の財政状況及び健全化判断比率'!BR15)</f>
        <v/>
      </c>
      <c r="DH42" s="583"/>
      <c r="DI42" s="199"/>
    </row>
    <row r="43" spans="1:113" ht="32.25" customHeight="1" x14ac:dyDescent="0.2">
      <c r="B43" s="196"/>
      <c r="C43" s="581" t="str">
        <f t="shared" si="5"/>
        <v/>
      </c>
      <c r="D43" s="581"/>
      <c r="E43" s="582" t="str">
        <f>IF('各会計、関係団体の財政状況及び健全化判断比率'!B16="","",'各会計、関係団体の財政状況及び健全化判断比率'!B16)</f>
        <v/>
      </c>
      <c r="F43" s="582"/>
      <c r="G43" s="582"/>
      <c r="H43" s="582"/>
      <c r="I43" s="582"/>
      <c r="J43" s="582"/>
      <c r="K43" s="582"/>
      <c r="L43" s="582"/>
      <c r="M43" s="582"/>
      <c r="N43" s="582"/>
      <c r="O43" s="582"/>
      <c r="P43" s="582"/>
      <c r="Q43" s="582"/>
      <c r="R43" s="582"/>
      <c r="S43" s="582"/>
      <c r="T43" s="172"/>
      <c r="U43" s="581" t="str">
        <f t="shared" si="4"/>
        <v/>
      </c>
      <c r="V43" s="581"/>
      <c r="W43" s="582"/>
      <c r="X43" s="582"/>
      <c r="Y43" s="582"/>
      <c r="Z43" s="582"/>
      <c r="AA43" s="582"/>
      <c r="AB43" s="582"/>
      <c r="AC43" s="582"/>
      <c r="AD43" s="582"/>
      <c r="AE43" s="582"/>
      <c r="AF43" s="582"/>
      <c r="AG43" s="582"/>
      <c r="AH43" s="582"/>
      <c r="AI43" s="582"/>
      <c r="AJ43" s="582"/>
      <c r="AK43" s="582"/>
      <c r="AL43" s="172"/>
      <c r="AM43" s="581" t="str">
        <f t="shared" si="0"/>
        <v/>
      </c>
      <c r="AN43" s="581"/>
      <c r="AO43" s="582"/>
      <c r="AP43" s="582"/>
      <c r="AQ43" s="582"/>
      <c r="AR43" s="582"/>
      <c r="AS43" s="582"/>
      <c r="AT43" s="582"/>
      <c r="AU43" s="582"/>
      <c r="AV43" s="582"/>
      <c r="AW43" s="582"/>
      <c r="AX43" s="582"/>
      <c r="AY43" s="582"/>
      <c r="AZ43" s="582"/>
      <c r="BA43" s="582"/>
      <c r="BB43" s="582"/>
      <c r="BC43" s="582"/>
      <c r="BD43" s="172"/>
      <c r="BE43" s="581" t="str">
        <f t="shared" si="1"/>
        <v/>
      </c>
      <c r="BF43" s="581"/>
      <c r="BG43" s="582"/>
      <c r="BH43" s="582"/>
      <c r="BI43" s="582"/>
      <c r="BJ43" s="582"/>
      <c r="BK43" s="582"/>
      <c r="BL43" s="582"/>
      <c r="BM43" s="582"/>
      <c r="BN43" s="582"/>
      <c r="BO43" s="582"/>
      <c r="BP43" s="582"/>
      <c r="BQ43" s="582"/>
      <c r="BR43" s="582"/>
      <c r="BS43" s="582"/>
      <c r="BT43" s="582"/>
      <c r="BU43" s="582"/>
      <c r="BV43" s="172"/>
      <c r="BW43" s="581" t="str">
        <f t="shared" si="2"/>
        <v/>
      </c>
      <c r="BX43" s="581"/>
      <c r="BY43" s="582" t="str">
        <f>IF('各会計、関係団体の財政状況及び健全化判断比率'!B77="","",'各会計、関係団体の財政状況及び健全化判断比率'!B77)</f>
        <v/>
      </c>
      <c r="BZ43" s="582"/>
      <c r="CA43" s="582"/>
      <c r="CB43" s="582"/>
      <c r="CC43" s="582"/>
      <c r="CD43" s="582"/>
      <c r="CE43" s="582"/>
      <c r="CF43" s="582"/>
      <c r="CG43" s="582"/>
      <c r="CH43" s="582"/>
      <c r="CI43" s="582"/>
      <c r="CJ43" s="582"/>
      <c r="CK43" s="582"/>
      <c r="CL43" s="582"/>
      <c r="CM43" s="582"/>
      <c r="CN43" s="172"/>
      <c r="CO43" s="581" t="str">
        <f t="shared" si="3"/>
        <v/>
      </c>
      <c r="CP43" s="581"/>
      <c r="CQ43" s="582" t="str">
        <f>IF('各会計、関係団体の財政状況及び健全化判断比率'!BS16="","",'各会計、関係団体の財政状況及び健全化判断比率'!BS16)</f>
        <v/>
      </c>
      <c r="CR43" s="582"/>
      <c r="CS43" s="582"/>
      <c r="CT43" s="582"/>
      <c r="CU43" s="582"/>
      <c r="CV43" s="582"/>
      <c r="CW43" s="582"/>
      <c r="CX43" s="582"/>
      <c r="CY43" s="582"/>
      <c r="CZ43" s="582"/>
      <c r="DA43" s="582"/>
      <c r="DB43" s="582"/>
      <c r="DC43" s="582"/>
      <c r="DD43" s="582"/>
      <c r="DE43" s="582"/>
      <c r="DG43" s="583" t="str">
        <f>IF('各会計、関係団体の財政状況及び健全化判断比率'!BR16="","",'各会計、関係団体の財政状況及び健全化判断比率'!BR16)</f>
        <v/>
      </c>
      <c r="DH43" s="583"/>
      <c r="DI43" s="199"/>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200</v>
      </c>
      <c r="E46" s="584" t="s">
        <v>201</v>
      </c>
      <c r="F46" s="584"/>
      <c r="G46" s="584"/>
      <c r="H46" s="584"/>
      <c r="I46" s="584"/>
      <c r="J46" s="584"/>
      <c r="K46" s="584"/>
      <c r="L46" s="584"/>
      <c r="M46" s="584"/>
      <c r="N46" s="584"/>
      <c r="O46" s="584"/>
      <c r="P46" s="584"/>
      <c r="Q46" s="584"/>
      <c r="R46" s="584"/>
      <c r="S46" s="584"/>
      <c r="T46" s="584"/>
      <c r="U46" s="584"/>
      <c r="V46" s="584"/>
      <c r="W46" s="584"/>
      <c r="X46" s="584"/>
      <c r="Y46" s="584"/>
      <c r="Z46" s="584"/>
      <c r="AA46" s="584"/>
      <c r="AB46" s="584"/>
      <c r="AC46" s="584"/>
      <c r="AD46" s="584"/>
      <c r="AE46" s="584"/>
      <c r="AF46" s="584"/>
      <c r="AG46" s="584"/>
      <c r="AH46" s="584"/>
      <c r="AI46" s="584"/>
      <c r="AJ46" s="584"/>
      <c r="AK46" s="584"/>
      <c r="AL46" s="584"/>
      <c r="AM46" s="584"/>
      <c r="AN46" s="584"/>
      <c r="AO46" s="584"/>
      <c r="AP46" s="584"/>
      <c r="AQ46" s="584"/>
      <c r="AR46" s="584"/>
      <c r="AS46" s="584"/>
      <c r="AT46" s="584"/>
      <c r="AU46" s="584"/>
      <c r="AV46" s="584"/>
      <c r="AW46" s="584"/>
      <c r="AX46" s="584"/>
      <c r="AY46" s="584"/>
      <c r="AZ46" s="584"/>
      <c r="BA46" s="584"/>
      <c r="BB46" s="584"/>
      <c r="BC46" s="584"/>
      <c r="BD46" s="584"/>
      <c r="BE46" s="584"/>
      <c r="BF46" s="584"/>
      <c r="BG46" s="584"/>
      <c r="BH46" s="584"/>
      <c r="BI46" s="584"/>
      <c r="BJ46" s="584"/>
      <c r="BK46" s="584"/>
      <c r="BL46" s="584"/>
      <c r="BM46" s="584"/>
      <c r="BN46" s="584"/>
      <c r="BO46" s="584"/>
      <c r="BP46" s="584"/>
      <c r="BQ46" s="584"/>
      <c r="BR46" s="584"/>
      <c r="BS46" s="584"/>
      <c r="BT46" s="584"/>
      <c r="BU46" s="584"/>
      <c r="BV46" s="584"/>
      <c r="BW46" s="584"/>
      <c r="BX46" s="584"/>
      <c r="BY46" s="584"/>
      <c r="BZ46" s="584"/>
      <c r="CA46" s="584"/>
      <c r="CB46" s="584"/>
      <c r="CC46" s="584"/>
      <c r="CD46" s="584"/>
      <c r="CE46" s="584"/>
      <c r="CF46" s="584"/>
      <c r="CG46" s="584"/>
      <c r="CH46" s="584"/>
      <c r="CI46" s="584"/>
      <c r="CJ46" s="584"/>
      <c r="CK46" s="584"/>
      <c r="CL46" s="584"/>
      <c r="CM46" s="584"/>
      <c r="CN46" s="584"/>
      <c r="CO46" s="584"/>
      <c r="CP46" s="584"/>
      <c r="CQ46" s="584"/>
      <c r="CR46" s="584"/>
      <c r="CS46" s="584"/>
      <c r="CT46" s="584"/>
      <c r="CU46" s="584"/>
      <c r="CV46" s="584"/>
      <c r="CW46" s="584"/>
      <c r="CX46" s="584"/>
      <c r="CY46" s="584"/>
      <c r="CZ46" s="584"/>
      <c r="DA46" s="584"/>
      <c r="DB46" s="584"/>
      <c r="DC46" s="584"/>
      <c r="DD46" s="584"/>
      <c r="DE46" s="584"/>
      <c r="DF46" s="584"/>
      <c r="DG46" s="584"/>
      <c r="DH46" s="584"/>
      <c r="DI46" s="584"/>
    </row>
    <row r="47" spans="1:113" x14ac:dyDescent="0.2">
      <c r="E47" s="584" t="s">
        <v>202</v>
      </c>
      <c r="F47" s="584"/>
      <c r="G47" s="584"/>
      <c r="H47" s="584"/>
      <c r="I47" s="584"/>
      <c r="J47" s="584"/>
      <c r="K47" s="584"/>
      <c r="L47" s="584"/>
      <c r="M47" s="584"/>
      <c r="N47" s="584"/>
      <c r="O47" s="584"/>
      <c r="P47" s="584"/>
      <c r="Q47" s="584"/>
      <c r="R47" s="584"/>
      <c r="S47" s="584"/>
      <c r="T47" s="584"/>
      <c r="U47" s="584"/>
      <c r="V47" s="584"/>
      <c r="W47" s="584"/>
      <c r="X47" s="584"/>
      <c r="Y47" s="584"/>
      <c r="Z47" s="584"/>
      <c r="AA47" s="584"/>
      <c r="AB47" s="584"/>
      <c r="AC47" s="584"/>
      <c r="AD47" s="584"/>
      <c r="AE47" s="584"/>
      <c r="AF47" s="584"/>
      <c r="AG47" s="584"/>
      <c r="AH47" s="584"/>
      <c r="AI47" s="584"/>
      <c r="AJ47" s="584"/>
      <c r="AK47" s="584"/>
      <c r="AL47" s="584"/>
      <c r="AM47" s="584"/>
      <c r="AN47" s="584"/>
      <c r="AO47" s="584"/>
      <c r="AP47" s="584"/>
      <c r="AQ47" s="584"/>
      <c r="AR47" s="584"/>
      <c r="AS47" s="584"/>
      <c r="AT47" s="584"/>
      <c r="AU47" s="584"/>
      <c r="AV47" s="584"/>
      <c r="AW47" s="584"/>
      <c r="AX47" s="584"/>
      <c r="AY47" s="584"/>
      <c r="AZ47" s="584"/>
      <c r="BA47" s="584"/>
      <c r="BB47" s="584"/>
      <c r="BC47" s="584"/>
      <c r="BD47" s="584"/>
      <c r="BE47" s="584"/>
      <c r="BF47" s="584"/>
      <c r="BG47" s="584"/>
      <c r="BH47" s="584"/>
      <c r="BI47" s="584"/>
      <c r="BJ47" s="584"/>
      <c r="BK47" s="584"/>
      <c r="BL47" s="584"/>
      <c r="BM47" s="584"/>
      <c r="BN47" s="584"/>
      <c r="BO47" s="584"/>
      <c r="BP47" s="584"/>
      <c r="BQ47" s="584"/>
      <c r="BR47" s="584"/>
      <c r="BS47" s="584"/>
      <c r="BT47" s="584"/>
      <c r="BU47" s="584"/>
      <c r="BV47" s="584"/>
      <c r="BW47" s="584"/>
      <c r="BX47" s="584"/>
      <c r="BY47" s="584"/>
      <c r="BZ47" s="584"/>
      <c r="CA47" s="584"/>
      <c r="CB47" s="584"/>
      <c r="CC47" s="584"/>
      <c r="CD47" s="584"/>
      <c r="CE47" s="584"/>
      <c r="CF47" s="584"/>
      <c r="CG47" s="584"/>
      <c r="CH47" s="584"/>
      <c r="CI47" s="584"/>
      <c r="CJ47" s="584"/>
      <c r="CK47" s="584"/>
      <c r="CL47" s="584"/>
      <c r="CM47" s="584"/>
      <c r="CN47" s="584"/>
      <c r="CO47" s="584"/>
      <c r="CP47" s="584"/>
      <c r="CQ47" s="584"/>
      <c r="CR47" s="584"/>
      <c r="CS47" s="584"/>
      <c r="CT47" s="584"/>
      <c r="CU47" s="584"/>
      <c r="CV47" s="584"/>
      <c r="CW47" s="584"/>
      <c r="CX47" s="584"/>
      <c r="CY47" s="584"/>
      <c r="CZ47" s="584"/>
      <c r="DA47" s="584"/>
      <c r="DB47" s="584"/>
      <c r="DC47" s="584"/>
      <c r="DD47" s="584"/>
      <c r="DE47" s="584"/>
      <c r="DF47" s="584"/>
      <c r="DG47" s="584"/>
      <c r="DH47" s="584"/>
      <c r="DI47" s="584"/>
    </row>
    <row r="48" spans="1:113" x14ac:dyDescent="0.2">
      <c r="E48" s="584" t="s">
        <v>203</v>
      </c>
      <c r="F48" s="584"/>
      <c r="G48" s="584"/>
      <c r="H48" s="584"/>
      <c r="I48" s="584"/>
      <c r="J48" s="584"/>
      <c r="K48" s="584"/>
      <c r="L48" s="584"/>
      <c r="M48" s="584"/>
      <c r="N48" s="584"/>
      <c r="O48" s="584"/>
      <c r="P48" s="584"/>
      <c r="Q48" s="584"/>
      <c r="R48" s="584"/>
      <c r="S48" s="584"/>
      <c r="T48" s="584"/>
      <c r="U48" s="584"/>
      <c r="V48" s="584"/>
      <c r="W48" s="584"/>
      <c r="X48" s="584"/>
      <c r="Y48" s="584"/>
      <c r="Z48" s="584"/>
      <c r="AA48" s="584"/>
      <c r="AB48" s="584"/>
      <c r="AC48" s="584"/>
      <c r="AD48" s="584"/>
      <c r="AE48" s="584"/>
      <c r="AF48" s="584"/>
      <c r="AG48" s="584"/>
      <c r="AH48" s="584"/>
      <c r="AI48" s="584"/>
      <c r="AJ48" s="584"/>
      <c r="AK48" s="584"/>
      <c r="AL48" s="584"/>
      <c r="AM48" s="584"/>
      <c r="AN48" s="584"/>
      <c r="AO48" s="584"/>
      <c r="AP48" s="584"/>
      <c r="AQ48" s="584"/>
      <c r="AR48" s="584"/>
      <c r="AS48" s="584"/>
      <c r="AT48" s="584"/>
      <c r="AU48" s="584"/>
      <c r="AV48" s="584"/>
      <c r="AW48" s="584"/>
      <c r="AX48" s="584"/>
      <c r="AY48" s="584"/>
      <c r="AZ48" s="584"/>
      <c r="BA48" s="584"/>
      <c r="BB48" s="584"/>
      <c r="BC48" s="584"/>
      <c r="BD48" s="584"/>
      <c r="BE48" s="584"/>
      <c r="BF48" s="584"/>
      <c r="BG48" s="584"/>
      <c r="BH48" s="584"/>
      <c r="BI48" s="584"/>
      <c r="BJ48" s="584"/>
      <c r="BK48" s="584"/>
      <c r="BL48" s="584"/>
      <c r="BM48" s="584"/>
      <c r="BN48" s="584"/>
      <c r="BO48" s="584"/>
      <c r="BP48" s="584"/>
      <c r="BQ48" s="584"/>
      <c r="BR48" s="584"/>
      <c r="BS48" s="584"/>
      <c r="BT48" s="584"/>
      <c r="BU48" s="584"/>
      <c r="BV48" s="584"/>
      <c r="BW48" s="584"/>
      <c r="BX48" s="584"/>
      <c r="BY48" s="584"/>
      <c r="BZ48" s="584"/>
      <c r="CA48" s="584"/>
      <c r="CB48" s="584"/>
      <c r="CC48" s="584"/>
      <c r="CD48" s="584"/>
      <c r="CE48" s="584"/>
      <c r="CF48" s="584"/>
      <c r="CG48" s="584"/>
      <c r="CH48" s="584"/>
      <c r="CI48" s="584"/>
      <c r="CJ48" s="584"/>
      <c r="CK48" s="584"/>
      <c r="CL48" s="584"/>
      <c r="CM48" s="584"/>
      <c r="CN48" s="584"/>
      <c r="CO48" s="584"/>
      <c r="CP48" s="584"/>
      <c r="CQ48" s="584"/>
      <c r="CR48" s="584"/>
      <c r="CS48" s="584"/>
      <c r="CT48" s="584"/>
      <c r="CU48" s="584"/>
      <c r="CV48" s="584"/>
      <c r="CW48" s="584"/>
      <c r="CX48" s="584"/>
      <c r="CY48" s="584"/>
      <c r="CZ48" s="584"/>
      <c r="DA48" s="584"/>
      <c r="DB48" s="584"/>
      <c r="DC48" s="584"/>
      <c r="DD48" s="584"/>
      <c r="DE48" s="584"/>
      <c r="DF48" s="584"/>
      <c r="DG48" s="584"/>
      <c r="DH48" s="584"/>
      <c r="DI48" s="584"/>
    </row>
    <row r="49" spans="5:113" x14ac:dyDescent="0.2">
      <c r="E49" s="585" t="s">
        <v>204</v>
      </c>
      <c r="F49" s="585"/>
      <c r="G49" s="585"/>
      <c r="H49" s="585"/>
      <c r="I49" s="585"/>
      <c r="J49" s="585"/>
      <c r="K49" s="585"/>
      <c r="L49" s="585"/>
      <c r="M49" s="585"/>
      <c r="N49" s="585"/>
      <c r="O49" s="585"/>
      <c r="P49" s="585"/>
      <c r="Q49" s="585"/>
      <c r="R49" s="585"/>
      <c r="S49" s="585"/>
      <c r="T49" s="585"/>
      <c r="U49" s="585"/>
      <c r="V49" s="585"/>
      <c r="W49" s="585"/>
      <c r="X49" s="585"/>
      <c r="Y49" s="585"/>
      <c r="Z49" s="585"/>
      <c r="AA49" s="585"/>
      <c r="AB49" s="585"/>
      <c r="AC49" s="585"/>
      <c r="AD49" s="585"/>
      <c r="AE49" s="585"/>
      <c r="AF49" s="585"/>
      <c r="AG49" s="585"/>
      <c r="AH49" s="585"/>
      <c r="AI49" s="585"/>
      <c r="AJ49" s="585"/>
      <c r="AK49" s="585"/>
      <c r="AL49" s="585"/>
      <c r="AM49" s="585"/>
      <c r="AN49" s="585"/>
      <c r="AO49" s="585"/>
      <c r="AP49" s="585"/>
      <c r="AQ49" s="585"/>
      <c r="AR49" s="585"/>
      <c r="AS49" s="585"/>
      <c r="AT49" s="585"/>
      <c r="AU49" s="585"/>
      <c r="AV49" s="585"/>
      <c r="AW49" s="585"/>
      <c r="AX49" s="585"/>
      <c r="AY49" s="585"/>
      <c r="AZ49" s="585"/>
      <c r="BA49" s="585"/>
      <c r="BB49" s="585"/>
      <c r="BC49" s="585"/>
      <c r="BD49" s="585"/>
      <c r="BE49" s="585"/>
      <c r="BF49" s="585"/>
      <c r="BG49" s="585"/>
      <c r="BH49" s="585"/>
      <c r="BI49" s="585"/>
      <c r="BJ49" s="585"/>
      <c r="BK49" s="585"/>
      <c r="BL49" s="585"/>
      <c r="BM49" s="585"/>
      <c r="BN49" s="585"/>
      <c r="BO49" s="585"/>
      <c r="BP49" s="585"/>
      <c r="BQ49" s="585"/>
      <c r="BR49" s="585"/>
      <c r="BS49" s="585"/>
      <c r="BT49" s="585"/>
      <c r="BU49" s="585"/>
      <c r="BV49" s="585"/>
      <c r="BW49" s="585"/>
      <c r="BX49" s="585"/>
      <c r="BY49" s="585"/>
      <c r="BZ49" s="585"/>
      <c r="CA49" s="585"/>
      <c r="CB49" s="585"/>
      <c r="CC49" s="585"/>
      <c r="CD49" s="585"/>
      <c r="CE49" s="585"/>
      <c r="CF49" s="585"/>
      <c r="CG49" s="585"/>
      <c r="CH49" s="585"/>
      <c r="CI49" s="585"/>
      <c r="CJ49" s="585"/>
      <c r="CK49" s="585"/>
      <c r="CL49" s="585"/>
      <c r="CM49" s="585"/>
      <c r="CN49" s="585"/>
      <c r="CO49" s="585"/>
      <c r="CP49" s="585"/>
      <c r="CQ49" s="585"/>
      <c r="CR49" s="585"/>
      <c r="CS49" s="585"/>
      <c r="CT49" s="585"/>
      <c r="CU49" s="585"/>
      <c r="CV49" s="585"/>
      <c r="CW49" s="585"/>
      <c r="CX49" s="585"/>
      <c r="CY49" s="585"/>
      <c r="CZ49" s="585"/>
      <c r="DA49" s="585"/>
      <c r="DB49" s="585"/>
      <c r="DC49" s="585"/>
      <c r="DD49" s="585"/>
      <c r="DE49" s="585"/>
      <c r="DF49" s="585"/>
      <c r="DG49" s="585"/>
      <c r="DH49" s="585"/>
      <c r="DI49" s="585"/>
    </row>
    <row r="50" spans="5:113" x14ac:dyDescent="0.2">
      <c r="E50" s="584" t="s">
        <v>205</v>
      </c>
      <c r="F50" s="584"/>
      <c r="G50" s="584"/>
      <c r="H50" s="584"/>
      <c r="I50" s="584"/>
      <c r="J50" s="584"/>
      <c r="K50" s="584"/>
      <c r="L50" s="584"/>
      <c r="M50" s="584"/>
      <c r="N50" s="584"/>
      <c r="O50" s="584"/>
      <c r="P50" s="584"/>
      <c r="Q50" s="584"/>
      <c r="R50" s="584"/>
      <c r="S50" s="584"/>
      <c r="T50" s="584"/>
      <c r="U50" s="584"/>
      <c r="V50" s="584"/>
      <c r="W50" s="584"/>
      <c r="X50" s="584"/>
      <c r="Y50" s="584"/>
      <c r="Z50" s="584"/>
      <c r="AA50" s="584"/>
      <c r="AB50" s="584"/>
      <c r="AC50" s="584"/>
      <c r="AD50" s="584"/>
      <c r="AE50" s="584"/>
      <c r="AF50" s="584"/>
      <c r="AG50" s="584"/>
      <c r="AH50" s="584"/>
      <c r="AI50" s="584"/>
      <c r="AJ50" s="584"/>
      <c r="AK50" s="584"/>
      <c r="AL50" s="584"/>
      <c r="AM50" s="584"/>
      <c r="AN50" s="584"/>
      <c r="AO50" s="584"/>
      <c r="AP50" s="584"/>
      <c r="AQ50" s="584"/>
      <c r="AR50" s="584"/>
      <c r="AS50" s="584"/>
      <c r="AT50" s="584"/>
      <c r="AU50" s="584"/>
      <c r="AV50" s="584"/>
      <c r="AW50" s="584"/>
      <c r="AX50" s="584"/>
      <c r="AY50" s="584"/>
      <c r="AZ50" s="584"/>
      <c r="BA50" s="584"/>
      <c r="BB50" s="584"/>
      <c r="BC50" s="584"/>
      <c r="BD50" s="584"/>
      <c r="BE50" s="584"/>
      <c r="BF50" s="584"/>
      <c r="BG50" s="584"/>
      <c r="BH50" s="584"/>
      <c r="BI50" s="584"/>
      <c r="BJ50" s="584"/>
      <c r="BK50" s="584"/>
      <c r="BL50" s="584"/>
      <c r="BM50" s="584"/>
      <c r="BN50" s="584"/>
      <c r="BO50" s="584"/>
      <c r="BP50" s="584"/>
      <c r="BQ50" s="584"/>
      <c r="BR50" s="584"/>
      <c r="BS50" s="584"/>
      <c r="BT50" s="584"/>
      <c r="BU50" s="584"/>
      <c r="BV50" s="584"/>
      <c r="BW50" s="584"/>
      <c r="BX50" s="584"/>
      <c r="BY50" s="584"/>
      <c r="BZ50" s="584"/>
      <c r="CA50" s="584"/>
      <c r="CB50" s="584"/>
      <c r="CC50" s="584"/>
      <c r="CD50" s="584"/>
      <c r="CE50" s="584"/>
      <c r="CF50" s="584"/>
      <c r="CG50" s="584"/>
      <c r="CH50" s="584"/>
      <c r="CI50" s="584"/>
      <c r="CJ50" s="584"/>
      <c r="CK50" s="584"/>
      <c r="CL50" s="584"/>
      <c r="CM50" s="584"/>
      <c r="CN50" s="584"/>
      <c r="CO50" s="584"/>
      <c r="CP50" s="584"/>
      <c r="CQ50" s="584"/>
      <c r="CR50" s="584"/>
      <c r="CS50" s="584"/>
      <c r="CT50" s="584"/>
      <c r="CU50" s="584"/>
      <c r="CV50" s="584"/>
      <c r="CW50" s="584"/>
      <c r="CX50" s="584"/>
      <c r="CY50" s="584"/>
      <c r="CZ50" s="584"/>
      <c r="DA50" s="584"/>
      <c r="DB50" s="584"/>
      <c r="DC50" s="584"/>
      <c r="DD50" s="584"/>
      <c r="DE50" s="584"/>
      <c r="DF50" s="584"/>
      <c r="DG50" s="584"/>
      <c r="DH50" s="584"/>
      <c r="DI50" s="584"/>
    </row>
    <row r="51" spans="5:113" x14ac:dyDescent="0.2">
      <c r="E51" s="584" t="s">
        <v>206</v>
      </c>
      <c r="F51" s="584"/>
      <c r="G51" s="584"/>
      <c r="H51" s="584"/>
      <c r="I51" s="584"/>
      <c r="J51" s="584"/>
      <c r="K51" s="584"/>
      <c r="L51" s="584"/>
      <c r="M51" s="584"/>
      <c r="N51" s="584"/>
      <c r="O51" s="584"/>
      <c r="P51" s="584"/>
      <c r="Q51" s="584"/>
      <c r="R51" s="584"/>
      <c r="S51" s="584"/>
      <c r="T51" s="584"/>
      <c r="U51" s="584"/>
      <c r="V51" s="584"/>
      <c r="W51" s="584"/>
      <c r="X51" s="584"/>
      <c r="Y51" s="584"/>
      <c r="Z51" s="584"/>
      <c r="AA51" s="584"/>
      <c r="AB51" s="584"/>
      <c r="AC51" s="584"/>
      <c r="AD51" s="584"/>
      <c r="AE51" s="584"/>
      <c r="AF51" s="584"/>
      <c r="AG51" s="584"/>
      <c r="AH51" s="584"/>
      <c r="AI51" s="584"/>
      <c r="AJ51" s="584"/>
      <c r="AK51" s="584"/>
      <c r="AL51" s="584"/>
      <c r="AM51" s="584"/>
      <c r="AN51" s="584"/>
      <c r="AO51" s="584"/>
      <c r="AP51" s="584"/>
      <c r="AQ51" s="584"/>
      <c r="AR51" s="584"/>
      <c r="AS51" s="584"/>
      <c r="AT51" s="584"/>
      <c r="AU51" s="584"/>
      <c r="AV51" s="584"/>
      <c r="AW51" s="584"/>
      <c r="AX51" s="584"/>
      <c r="AY51" s="584"/>
      <c r="AZ51" s="584"/>
      <c r="BA51" s="584"/>
      <c r="BB51" s="584"/>
      <c r="BC51" s="584"/>
      <c r="BD51" s="584"/>
      <c r="BE51" s="584"/>
      <c r="BF51" s="584"/>
      <c r="BG51" s="584"/>
      <c r="BH51" s="584"/>
      <c r="BI51" s="584"/>
      <c r="BJ51" s="584"/>
      <c r="BK51" s="584"/>
      <c r="BL51" s="584"/>
      <c r="BM51" s="584"/>
      <c r="BN51" s="584"/>
      <c r="BO51" s="584"/>
      <c r="BP51" s="584"/>
      <c r="BQ51" s="584"/>
      <c r="BR51" s="584"/>
      <c r="BS51" s="584"/>
      <c r="BT51" s="584"/>
      <c r="BU51" s="584"/>
      <c r="BV51" s="584"/>
      <c r="BW51" s="584"/>
      <c r="BX51" s="584"/>
      <c r="BY51" s="584"/>
      <c r="BZ51" s="584"/>
      <c r="CA51" s="584"/>
      <c r="CB51" s="584"/>
      <c r="CC51" s="584"/>
      <c r="CD51" s="584"/>
      <c r="CE51" s="584"/>
      <c r="CF51" s="584"/>
      <c r="CG51" s="584"/>
      <c r="CH51" s="584"/>
      <c r="CI51" s="584"/>
      <c r="CJ51" s="584"/>
      <c r="CK51" s="584"/>
      <c r="CL51" s="584"/>
      <c r="CM51" s="584"/>
      <c r="CN51" s="584"/>
      <c r="CO51" s="584"/>
      <c r="CP51" s="584"/>
      <c r="CQ51" s="584"/>
      <c r="CR51" s="584"/>
      <c r="CS51" s="584"/>
      <c r="CT51" s="584"/>
      <c r="CU51" s="584"/>
      <c r="CV51" s="584"/>
      <c r="CW51" s="584"/>
      <c r="CX51" s="584"/>
      <c r="CY51" s="584"/>
      <c r="CZ51" s="584"/>
      <c r="DA51" s="584"/>
      <c r="DB51" s="584"/>
      <c r="DC51" s="584"/>
      <c r="DD51" s="584"/>
      <c r="DE51" s="584"/>
      <c r="DF51" s="584"/>
      <c r="DG51" s="584"/>
      <c r="DH51" s="584"/>
      <c r="DI51" s="584"/>
    </row>
    <row r="52" spans="5:113" x14ac:dyDescent="0.2">
      <c r="E52" s="584" t="s">
        <v>207</v>
      </c>
      <c r="F52" s="584"/>
      <c r="G52" s="584"/>
      <c r="H52" s="584"/>
      <c r="I52" s="584"/>
      <c r="J52" s="584"/>
      <c r="K52" s="584"/>
      <c r="L52" s="584"/>
      <c r="M52" s="584"/>
      <c r="N52" s="584"/>
      <c r="O52" s="584"/>
      <c r="P52" s="584"/>
      <c r="Q52" s="584"/>
      <c r="R52" s="584"/>
      <c r="S52" s="584"/>
      <c r="T52" s="584"/>
      <c r="U52" s="584"/>
      <c r="V52" s="584"/>
      <c r="W52" s="584"/>
      <c r="X52" s="584"/>
      <c r="Y52" s="584"/>
      <c r="Z52" s="584"/>
      <c r="AA52" s="584"/>
      <c r="AB52" s="584"/>
      <c r="AC52" s="584"/>
      <c r="AD52" s="584"/>
      <c r="AE52" s="584"/>
      <c r="AF52" s="584"/>
      <c r="AG52" s="584"/>
      <c r="AH52" s="584"/>
      <c r="AI52" s="584"/>
      <c r="AJ52" s="584"/>
      <c r="AK52" s="584"/>
      <c r="AL52" s="584"/>
      <c r="AM52" s="584"/>
      <c r="AN52" s="584"/>
      <c r="AO52" s="584"/>
      <c r="AP52" s="584"/>
      <c r="AQ52" s="584"/>
      <c r="AR52" s="584"/>
      <c r="AS52" s="584"/>
      <c r="AT52" s="584"/>
      <c r="AU52" s="584"/>
      <c r="AV52" s="584"/>
      <c r="AW52" s="584"/>
      <c r="AX52" s="584"/>
      <c r="AY52" s="584"/>
      <c r="AZ52" s="584"/>
      <c r="BA52" s="584"/>
      <c r="BB52" s="584"/>
      <c r="BC52" s="584"/>
      <c r="BD52" s="584"/>
      <c r="BE52" s="584"/>
      <c r="BF52" s="584"/>
      <c r="BG52" s="584"/>
      <c r="BH52" s="584"/>
      <c r="BI52" s="584"/>
      <c r="BJ52" s="584"/>
      <c r="BK52" s="584"/>
      <c r="BL52" s="584"/>
      <c r="BM52" s="584"/>
      <c r="BN52" s="584"/>
      <c r="BO52" s="584"/>
      <c r="BP52" s="584"/>
      <c r="BQ52" s="584"/>
      <c r="BR52" s="584"/>
      <c r="BS52" s="584"/>
      <c r="BT52" s="584"/>
      <c r="BU52" s="584"/>
      <c r="BV52" s="584"/>
      <c r="BW52" s="584"/>
      <c r="BX52" s="584"/>
      <c r="BY52" s="584"/>
      <c r="BZ52" s="584"/>
      <c r="CA52" s="584"/>
      <c r="CB52" s="584"/>
      <c r="CC52" s="584"/>
      <c r="CD52" s="584"/>
      <c r="CE52" s="584"/>
      <c r="CF52" s="584"/>
      <c r="CG52" s="584"/>
      <c r="CH52" s="584"/>
      <c r="CI52" s="584"/>
      <c r="CJ52" s="584"/>
      <c r="CK52" s="584"/>
      <c r="CL52" s="584"/>
      <c r="CM52" s="584"/>
      <c r="CN52" s="584"/>
      <c r="CO52" s="584"/>
      <c r="CP52" s="584"/>
      <c r="CQ52" s="584"/>
      <c r="CR52" s="584"/>
      <c r="CS52" s="584"/>
      <c r="CT52" s="584"/>
      <c r="CU52" s="584"/>
      <c r="CV52" s="584"/>
      <c r="CW52" s="584"/>
      <c r="CX52" s="584"/>
      <c r="CY52" s="584"/>
      <c r="CZ52" s="584"/>
      <c r="DA52" s="584"/>
      <c r="DB52" s="584"/>
      <c r="DC52" s="584"/>
      <c r="DD52" s="584"/>
      <c r="DE52" s="584"/>
      <c r="DF52" s="584"/>
      <c r="DG52" s="584"/>
      <c r="DH52" s="584"/>
      <c r="DI52" s="584"/>
    </row>
    <row r="53" spans="5:113" x14ac:dyDescent="0.2"/>
    <row r="54" spans="5:113" x14ac:dyDescent="0.2"/>
    <row r="55" spans="5:113" x14ac:dyDescent="0.2"/>
    <row r="56" spans="5:113" x14ac:dyDescent="0.2"/>
  </sheetData>
  <sheetProtection algorithmName="SHA-512" hashValue="zyKOSFftaxrCIFHvF6pc1nl2Njwqx03C3WaIdOG/Ouud1bRCJ2TpeH9uBm+ev58KAu7dvALom/8wCetKJKO3xw==" saltValue="98dtZh1sedN7pvlr3V1eHw=="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563</v>
      </c>
      <c r="G33" s="29" t="s">
        <v>564</v>
      </c>
      <c r="H33" s="29" t="s">
        <v>565</v>
      </c>
      <c r="I33" s="29" t="s">
        <v>566</v>
      </c>
      <c r="J33" s="30" t="s">
        <v>567</v>
      </c>
      <c r="K33" s="22"/>
      <c r="L33" s="22"/>
      <c r="M33" s="22"/>
      <c r="N33" s="22"/>
      <c r="O33" s="22"/>
      <c r="P33" s="22"/>
    </row>
    <row r="34" spans="1:16" ht="39" customHeight="1" x14ac:dyDescent="0.2">
      <c r="A34" s="22"/>
      <c r="B34" s="31"/>
      <c r="C34" s="1132" t="s">
        <v>570</v>
      </c>
      <c r="D34" s="1132"/>
      <c r="E34" s="1133"/>
      <c r="F34" s="32">
        <v>5.93</v>
      </c>
      <c r="G34" s="33">
        <v>6.83</v>
      </c>
      <c r="H34" s="33">
        <v>7.98</v>
      </c>
      <c r="I34" s="33">
        <v>8.32</v>
      </c>
      <c r="J34" s="34">
        <v>7.64</v>
      </c>
      <c r="K34" s="22"/>
      <c r="L34" s="22"/>
      <c r="M34" s="22"/>
      <c r="N34" s="22"/>
      <c r="O34" s="22"/>
      <c r="P34" s="22"/>
    </row>
    <row r="35" spans="1:16" ht="39" customHeight="1" x14ac:dyDescent="0.2">
      <c r="A35" s="22"/>
      <c r="B35" s="35"/>
      <c r="C35" s="1128" t="s">
        <v>571</v>
      </c>
      <c r="D35" s="1128"/>
      <c r="E35" s="1129"/>
      <c r="F35" s="36">
        <v>5.77</v>
      </c>
      <c r="G35" s="37">
        <v>8.09</v>
      </c>
      <c r="H35" s="37">
        <v>7.08</v>
      </c>
      <c r="I35" s="37">
        <v>7.99</v>
      </c>
      <c r="J35" s="38">
        <v>7.61</v>
      </c>
      <c r="K35" s="22"/>
      <c r="L35" s="22"/>
      <c r="M35" s="22"/>
      <c r="N35" s="22"/>
      <c r="O35" s="22"/>
      <c r="P35" s="22"/>
    </row>
    <row r="36" spans="1:16" ht="39" customHeight="1" x14ac:dyDescent="0.2">
      <c r="A36" s="22"/>
      <c r="B36" s="35"/>
      <c r="C36" s="1128" t="s">
        <v>572</v>
      </c>
      <c r="D36" s="1128"/>
      <c r="E36" s="1129"/>
      <c r="F36" s="36">
        <v>1.49</v>
      </c>
      <c r="G36" s="37">
        <v>1.74</v>
      </c>
      <c r="H36" s="37">
        <v>0.95</v>
      </c>
      <c r="I36" s="37">
        <v>0.82</v>
      </c>
      <c r="J36" s="38">
        <v>1.65</v>
      </c>
      <c r="K36" s="22"/>
      <c r="L36" s="22"/>
      <c r="M36" s="22"/>
      <c r="N36" s="22"/>
      <c r="O36" s="22"/>
      <c r="P36" s="22"/>
    </row>
    <row r="37" spans="1:16" ht="39" customHeight="1" x14ac:dyDescent="0.2">
      <c r="A37" s="22"/>
      <c r="B37" s="35"/>
      <c r="C37" s="1128" t="s">
        <v>573</v>
      </c>
      <c r="D37" s="1128"/>
      <c r="E37" s="1129"/>
      <c r="F37" s="36">
        <v>2.46</v>
      </c>
      <c r="G37" s="37">
        <v>0.95</v>
      </c>
      <c r="H37" s="37">
        <v>0.61</v>
      </c>
      <c r="I37" s="37">
        <v>0.68</v>
      </c>
      <c r="J37" s="38">
        <v>1.36</v>
      </c>
      <c r="K37" s="22"/>
      <c r="L37" s="22"/>
      <c r="M37" s="22"/>
      <c r="N37" s="22"/>
      <c r="O37" s="22"/>
      <c r="P37" s="22"/>
    </row>
    <row r="38" spans="1:16" ht="39" customHeight="1" x14ac:dyDescent="0.2">
      <c r="A38" s="22"/>
      <c r="B38" s="35"/>
      <c r="C38" s="1128" t="s">
        <v>574</v>
      </c>
      <c r="D38" s="1128"/>
      <c r="E38" s="1129"/>
      <c r="F38" s="36" t="s">
        <v>522</v>
      </c>
      <c r="G38" s="37" t="s">
        <v>522</v>
      </c>
      <c r="H38" s="37">
        <v>0.46</v>
      </c>
      <c r="I38" s="37">
        <v>0.76</v>
      </c>
      <c r="J38" s="38">
        <v>0.89</v>
      </c>
      <c r="K38" s="22"/>
      <c r="L38" s="22"/>
      <c r="M38" s="22"/>
      <c r="N38" s="22"/>
      <c r="O38" s="22"/>
      <c r="P38" s="22"/>
    </row>
    <row r="39" spans="1:16" ht="39" customHeight="1" x14ac:dyDescent="0.2">
      <c r="A39" s="22"/>
      <c r="B39" s="35"/>
      <c r="C39" s="1128" t="s">
        <v>575</v>
      </c>
      <c r="D39" s="1128"/>
      <c r="E39" s="1129"/>
      <c r="F39" s="36" t="s">
        <v>522</v>
      </c>
      <c r="G39" s="37" t="s">
        <v>522</v>
      </c>
      <c r="H39" s="37">
        <v>0.1</v>
      </c>
      <c r="I39" s="37">
        <v>0.15</v>
      </c>
      <c r="J39" s="38">
        <v>0.2</v>
      </c>
      <c r="K39" s="22"/>
      <c r="L39" s="22"/>
      <c r="M39" s="22"/>
      <c r="N39" s="22"/>
      <c r="O39" s="22"/>
      <c r="P39" s="22"/>
    </row>
    <row r="40" spans="1:16" ht="39" customHeight="1" x14ac:dyDescent="0.2">
      <c r="A40" s="22"/>
      <c r="B40" s="35"/>
      <c r="C40" s="1128" t="s">
        <v>576</v>
      </c>
      <c r="D40" s="1128"/>
      <c r="E40" s="1129"/>
      <c r="F40" s="36" t="s">
        <v>522</v>
      </c>
      <c r="G40" s="37" t="s">
        <v>522</v>
      </c>
      <c r="H40" s="37">
        <v>0.08</v>
      </c>
      <c r="I40" s="37">
        <v>0.12</v>
      </c>
      <c r="J40" s="38">
        <v>0.16</v>
      </c>
      <c r="K40" s="22"/>
      <c r="L40" s="22"/>
      <c r="M40" s="22"/>
      <c r="N40" s="22"/>
      <c r="O40" s="22"/>
      <c r="P40" s="22"/>
    </row>
    <row r="41" spans="1:16" ht="39" customHeight="1" x14ac:dyDescent="0.2">
      <c r="A41" s="22"/>
      <c r="B41" s="35"/>
      <c r="C41" s="1128" t="s">
        <v>577</v>
      </c>
      <c r="D41" s="1128"/>
      <c r="E41" s="1129"/>
      <c r="F41" s="36">
        <v>0.17</v>
      </c>
      <c r="G41" s="37">
        <v>0.08</v>
      </c>
      <c r="H41" s="37">
        <v>0.14000000000000001</v>
      </c>
      <c r="I41" s="37">
        <v>0.06</v>
      </c>
      <c r="J41" s="38">
        <v>0.08</v>
      </c>
      <c r="K41" s="22"/>
      <c r="L41" s="22"/>
      <c r="M41" s="22"/>
      <c r="N41" s="22"/>
      <c r="O41" s="22"/>
      <c r="P41" s="22"/>
    </row>
    <row r="42" spans="1:16" ht="39" customHeight="1" x14ac:dyDescent="0.2">
      <c r="A42" s="22"/>
      <c r="B42" s="39"/>
      <c r="C42" s="1128" t="s">
        <v>578</v>
      </c>
      <c r="D42" s="1128"/>
      <c r="E42" s="1129"/>
      <c r="F42" s="36" t="s">
        <v>522</v>
      </c>
      <c r="G42" s="37" t="s">
        <v>522</v>
      </c>
      <c r="H42" s="37" t="s">
        <v>522</v>
      </c>
      <c r="I42" s="37" t="s">
        <v>522</v>
      </c>
      <c r="J42" s="38" t="s">
        <v>522</v>
      </c>
      <c r="K42" s="22"/>
      <c r="L42" s="22"/>
      <c r="M42" s="22"/>
      <c r="N42" s="22"/>
      <c r="O42" s="22"/>
      <c r="P42" s="22"/>
    </row>
    <row r="43" spans="1:16" ht="39" customHeight="1" thickBot="1" x14ac:dyDescent="0.25">
      <c r="A43" s="22"/>
      <c r="B43" s="40"/>
      <c r="C43" s="1130" t="s">
        <v>579</v>
      </c>
      <c r="D43" s="1130"/>
      <c r="E43" s="1131"/>
      <c r="F43" s="41">
        <v>0.34</v>
      </c>
      <c r="G43" s="42">
        <v>0.87</v>
      </c>
      <c r="H43" s="42">
        <v>0.02</v>
      </c>
      <c r="I43" s="42">
        <v>0.02</v>
      </c>
      <c r="J43" s="43">
        <v>0.02</v>
      </c>
      <c r="K43" s="22"/>
      <c r="L43" s="22"/>
      <c r="M43" s="22"/>
      <c r="N43" s="22"/>
      <c r="O43" s="22"/>
      <c r="P43" s="22"/>
    </row>
    <row r="44" spans="1:16" ht="39" customHeight="1" x14ac:dyDescent="0.2">
      <c r="A44" s="22"/>
      <c r="B44" s="44" t="s">
        <v>7</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5t0wA+FIo6sry2qIEzKaktb9/M3MSO40wU7rdM+vzRYJ3fvnR3BKqWb7xN3zrtWFGmvmWqhh11rhen0mv70XLw==" saltValue="PdIOD4UbKaJZTXzjuy3yB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5">
      <c r="A44" s="46"/>
      <c r="B44" s="49" t="s">
        <v>9</v>
      </c>
      <c r="C44" s="50"/>
      <c r="D44" s="50"/>
      <c r="E44" s="51"/>
      <c r="F44" s="51"/>
      <c r="G44" s="51"/>
      <c r="H44" s="51"/>
      <c r="I44" s="51"/>
      <c r="J44" s="52" t="s">
        <v>2</v>
      </c>
      <c r="K44" s="53" t="s">
        <v>563</v>
      </c>
      <c r="L44" s="54" t="s">
        <v>564</v>
      </c>
      <c r="M44" s="54" t="s">
        <v>565</v>
      </c>
      <c r="N44" s="54" t="s">
        <v>566</v>
      </c>
      <c r="O44" s="55" t="s">
        <v>567</v>
      </c>
      <c r="P44" s="46"/>
      <c r="Q44" s="46"/>
      <c r="R44" s="46"/>
      <c r="S44" s="46"/>
      <c r="T44" s="46"/>
      <c r="U44" s="46"/>
    </row>
    <row r="45" spans="1:21" ht="30.75" customHeight="1" x14ac:dyDescent="0.2">
      <c r="A45" s="46"/>
      <c r="B45" s="1134" t="s">
        <v>10</v>
      </c>
      <c r="C45" s="1135"/>
      <c r="D45" s="56"/>
      <c r="E45" s="1140" t="s">
        <v>11</v>
      </c>
      <c r="F45" s="1140"/>
      <c r="G45" s="1140"/>
      <c r="H45" s="1140"/>
      <c r="I45" s="1140"/>
      <c r="J45" s="1141"/>
      <c r="K45" s="57">
        <v>938</v>
      </c>
      <c r="L45" s="58">
        <v>926</v>
      </c>
      <c r="M45" s="58">
        <v>904</v>
      </c>
      <c r="N45" s="58">
        <v>918</v>
      </c>
      <c r="O45" s="59">
        <v>942</v>
      </c>
      <c r="P45" s="46"/>
      <c r="Q45" s="46"/>
      <c r="R45" s="46"/>
      <c r="S45" s="46"/>
      <c r="T45" s="46"/>
      <c r="U45" s="46"/>
    </row>
    <row r="46" spans="1:21" ht="30.75" customHeight="1" x14ac:dyDescent="0.2">
      <c r="A46" s="46"/>
      <c r="B46" s="1136"/>
      <c r="C46" s="1137"/>
      <c r="D46" s="60"/>
      <c r="E46" s="1142" t="s">
        <v>12</v>
      </c>
      <c r="F46" s="1142"/>
      <c r="G46" s="1142"/>
      <c r="H46" s="1142"/>
      <c r="I46" s="1142"/>
      <c r="J46" s="1143"/>
      <c r="K46" s="61" t="s">
        <v>522</v>
      </c>
      <c r="L46" s="62" t="s">
        <v>522</v>
      </c>
      <c r="M46" s="62" t="s">
        <v>522</v>
      </c>
      <c r="N46" s="62" t="s">
        <v>522</v>
      </c>
      <c r="O46" s="63" t="s">
        <v>522</v>
      </c>
      <c r="P46" s="46"/>
      <c r="Q46" s="46"/>
      <c r="R46" s="46"/>
      <c r="S46" s="46"/>
      <c r="T46" s="46"/>
      <c r="U46" s="46"/>
    </row>
    <row r="47" spans="1:21" ht="30.75" customHeight="1" x14ac:dyDescent="0.2">
      <c r="A47" s="46"/>
      <c r="B47" s="1136"/>
      <c r="C47" s="1137"/>
      <c r="D47" s="60"/>
      <c r="E47" s="1142" t="s">
        <v>13</v>
      </c>
      <c r="F47" s="1142"/>
      <c r="G47" s="1142"/>
      <c r="H47" s="1142"/>
      <c r="I47" s="1142"/>
      <c r="J47" s="1143"/>
      <c r="K47" s="61" t="s">
        <v>522</v>
      </c>
      <c r="L47" s="62" t="s">
        <v>522</v>
      </c>
      <c r="M47" s="62" t="s">
        <v>522</v>
      </c>
      <c r="N47" s="62" t="s">
        <v>522</v>
      </c>
      <c r="O47" s="63" t="s">
        <v>522</v>
      </c>
      <c r="P47" s="46"/>
      <c r="Q47" s="46"/>
      <c r="R47" s="46"/>
      <c r="S47" s="46"/>
      <c r="T47" s="46"/>
      <c r="U47" s="46"/>
    </row>
    <row r="48" spans="1:21" ht="30.75" customHeight="1" x14ac:dyDescent="0.2">
      <c r="A48" s="46"/>
      <c r="B48" s="1136"/>
      <c r="C48" s="1137"/>
      <c r="D48" s="60"/>
      <c r="E48" s="1142" t="s">
        <v>14</v>
      </c>
      <c r="F48" s="1142"/>
      <c r="G48" s="1142"/>
      <c r="H48" s="1142"/>
      <c r="I48" s="1142"/>
      <c r="J48" s="1143"/>
      <c r="K48" s="61">
        <v>453</v>
      </c>
      <c r="L48" s="62">
        <v>508</v>
      </c>
      <c r="M48" s="62">
        <v>304</v>
      </c>
      <c r="N48" s="62">
        <v>281</v>
      </c>
      <c r="O48" s="63">
        <v>251</v>
      </c>
      <c r="P48" s="46"/>
      <c r="Q48" s="46"/>
      <c r="R48" s="46"/>
      <c r="S48" s="46"/>
      <c r="T48" s="46"/>
      <c r="U48" s="46"/>
    </row>
    <row r="49" spans="1:21" ht="30.75" customHeight="1" x14ac:dyDescent="0.2">
      <c r="A49" s="46"/>
      <c r="B49" s="1136"/>
      <c r="C49" s="1137"/>
      <c r="D49" s="60"/>
      <c r="E49" s="1142" t="s">
        <v>15</v>
      </c>
      <c r="F49" s="1142"/>
      <c r="G49" s="1142"/>
      <c r="H49" s="1142"/>
      <c r="I49" s="1142"/>
      <c r="J49" s="1143"/>
      <c r="K49" s="61">
        <v>153</v>
      </c>
      <c r="L49" s="62">
        <v>166</v>
      </c>
      <c r="M49" s="62">
        <v>110</v>
      </c>
      <c r="N49" s="62">
        <v>17</v>
      </c>
      <c r="O49" s="63">
        <v>15</v>
      </c>
      <c r="P49" s="46"/>
      <c r="Q49" s="46"/>
      <c r="R49" s="46"/>
      <c r="S49" s="46"/>
      <c r="T49" s="46"/>
      <c r="U49" s="46"/>
    </row>
    <row r="50" spans="1:21" ht="30.75" customHeight="1" x14ac:dyDescent="0.2">
      <c r="A50" s="46"/>
      <c r="B50" s="1136"/>
      <c r="C50" s="1137"/>
      <c r="D50" s="60"/>
      <c r="E50" s="1142" t="s">
        <v>16</v>
      </c>
      <c r="F50" s="1142"/>
      <c r="G50" s="1142"/>
      <c r="H50" s="1142"/>
      <c r="I50" s="1142"/>
      <c r="J50" s="1143"/>
      <c r="K50" s="61">
        <v>3</v>
      </c>
      <c r="L50" s="62">
        <v>2</v>
      </c>
      <c r="M50" s="62">
        <v>1</v>
      </c>
      <c r="N50" s="62">
        <v>0</v>
      </c>
      <c r="O50" s="63" t="s">
        <v>522</v>
      </c>
      <c r="P50" s="46"/>
      <c r="Q50" s="46"/>
      <c r="R50" s="46"/>
      <c r="S50" s="46"/>
      <c r="T50" s="46"/>
      <c r="U50" s="46"/>
    </row>
    <row r="51" spans="1:21" ht="30.75" customHeight="1" x14ac:dyDescent="0.2">
      <c r="A51" s="46"/>
      <c r="B51" s="1138"/>
      <c r="C51" s="1139"/>
      <c r="D51" s="64"/>
      <c r="E51" s="1142" t="s">
        <v>17</v>
      </c>
      <c r="F51" s="1142"/>
      <c r="G51" s="1142"/>
      <c r="H51" s="1142"/>
      <c r="I51" s="1142"/>
      <c r="J51" s="1143"/>
      <c r="K51" s="61" t="s">
        <v>522</v>
      </c>
      <c r="L51" s="62" t="s">
        <v>522</v>
      </c>
      <c r="M51" s="62" t="s">
        <v>522</v>
      </c>
      <c r="N51" s="62" t="s">
        <v>522</v>
      </c>
      <c r="O51" s="63" t="s">
        <v>522</v>
      </c>
      <c r="P51" s="46"/>
      <c r="Q51" s="46"/>
      <c r="R51" s="46"/>
      <c r="S51" s="46"/>
      <c r="T51" s="46"/>
      <c r="U51" s="46"/>
    </row>
    <row r="52" spans="1:21" ht="30.75" customHeight="1" x14ac:dyDescent="0.2">
      <c r="A52" s="46"/>
      <c r="B52" s="1144" t="s">
        <v>18</v>
      </c>
      <c r="C52" s="1145"/>
      <c r="D52" s="64"/>
      <c r="E52" s="1142" t="s">
        <v>19</v>
      </c>
      <c r="F52" s="1142"/>
      <c r="G52" s="1142"/>
      <c r="H52" s="1142"/>
      <c r="I52" s="1142"/>
      <c r="J52" s="1143"/>
      <c r="K52" s="61">
        <v>1163</v>
      </c>
      <c r="L52" s="62">
        <v>1134</v>
      </c>
      <c r="M52" s="62">
        <v>1050</v>
      </c>
      <c r="N52" s="62">
        <v>1011</v>
      </c>
      <c r="O52" s="63">
        <v>988</v>
      </c>
      <c r="P52" s="46"/>
      <c r="Q52" s="46"/>
      <c r="R52" s="46"/>
      <c r="S52" s="46"/>
      <c r="T52" s="46"/>
      <c r="U52" s="46"/>
    </row>
    <row r="53" spans="1:21" ht="30.75" customHeight="1" thickBot="1" x14ac:dyDescent="0.25">
      <c r="A53" s="46"/>
      <c r="B53" s="1146" t="s">
        <v>20</v>
      </c>
      <c r="C53" s="1147"/>
      <c r="D53" s="65"/>
      <c r="E53" s="1148" t="s">
        <v>21</v>
      </c>
      <c r="F53" s="1148"/>
      <c r="G53" s="1148"/>
      <c r="H53" s="1148"/>
      <c r="I53" s="1148"/>
      <c r="J53" s="1149"/>
      <c r="K53" s="66">
        <v>384</v>
      </c>
      <c r="L53" s="67">
        <v>468</v>
      </c>
      <c r="M53" s="67">
        <v>269</v>
      </c>
      <c r="N53" s="67">
        <v>205</v>
      </c>
      <c r="O53" s="68">
        <v>220</v>
      </c>
      <c r="P53" s="46"/>
      <c r="Q53" s="46"/>
      <c r="R53" s="46"/>
      <c r="S53" s="46"/>
      <c r="T53" s="46"/>
      <c r="U53" s="46"/>
    </row>
    <row r="54" spans="1:21" ht="24" customHeight="1" x14ac:dyDescent="0.2">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23</v>
      </c>
      <c r="C55" s="71"/>
      <c r="D55" s="71"/>
      <c r="E55" s="71"/>
      <c r="F55" s="71"/>
      <c r="G55" s="71"/>
      <c r="H55" s="71"/>
      <c r="I55" s="71"/>
      <c r="J55" s="71"/>
      <c r="K55" s="72"/>
      <c r="L55" s="72"/>
      <c r="M55" s="72"/>
      <c r="N55" s="72"/>
      <c r="O55" s="73" t="s">
        <v>580</v>
      </c>
      <c r="P55" s="46"/>
      <c r="Q55" s="46"/>
      <c r="R55" s="46"/>
      <c r="S55" s="46"/>
      <c r="T55" s="46"/>
      <c r="U55" s="46"/>
    </row>
    <row r="56" spans="1:21" ht="31.5" customHeight="1" thickBot="1" x14ac:dyDescent="0.25">
      <c r="A56" s="46"/>
      <c r="B56" s="74"/>
      <c r="C56" s="75"/>
      <c r="D56" s="75"/>
      <c r="E56" s="76"/>
      <c r="F56" s="76"/>
      <c r="G56" s="76"/>
      <c r="H56" s="76"/>
      <c r="I56" s="76"/>
      <c r="J56" s="77" t="s">
        <v>2</v>
      </c>
      <c r="K56" s="78" t="s">
        <v>581</v>
      </c>
      <c r="L56" s="79" t="s">
        <v>582</v>
      </c>
      <c r="M56" s="79" t="s">
        <v>583</v>
      </c>
      <c r="N56" s="79" t="s">
        <v>584</v>
      </c>
      <c r="O56" s="80" t="s">
        <v>585</v>
      </c>
      <c r="P56" s="46"/>
      <c r="Q56" s="46"/>
      <c r="R56" s="46"/>
      <c r="S56" s="46"/>
      <c r="T56" s="46"/>
      <c r="U56" s="46"/>
    </row>
    <row r="57" spans="1:21" ht="31.5" customHeight="1" x14ac:dyDescent="0.2">
      <c r="B57" s="1150" t="s">
        <v>24</v>
      </c>
      <c r="C57" s="1151"/>
      <c r="D57" s="1154" t="s">
        <v>25</v>
      </c>
      <c r="E57" s="1155"/>
      <c r="F57" s="1155"/>
      <c r="G57" s="1155"/>
      <c r="H57" s="1155"/>
      <c r="I57" s="1155"/>
      <c r="J57" s="1156"/>
      <c r="K57" s="81"/>
      <c r="L57" s="82"/>
      <c r="M57" s="82"/>
      <c r="N57" s="82"/>
      <c r="O57" s="83"/>
    </row>
    <row r="58" spans="1:21" ht="31.5" customHeight="1" thickBot="1" x14ac:dyDescent="0.25">
      <c r="B58" s="1152"/>
      <c r="C58" s="1153"/>
      <c r="D58" s="1157" t="s">
        <v>26</v>
      </c>
      <c r="E58" s="1158"/>
      <c r="F58" s="1158"/>
      <c r="G58" s="1158"/>
      <c r="H58" s="1158"/>
      <c r="I58" s="1158"/>
      <c r="J58" s="1159"/>
      <c r="K58" s="84"/>
      <c r="L58" s="85"/>
      <c r="M58" s="85"/>
      <c r="N58" s="85"/>
      <c r="O58" s="86"/>
    </row>
    <row r="59" spans="1:21" ht="24" customHeight="1" x14ac:dyDescent="0.2">
      <c r="B59" s="87"/>
      <c r="C59" s="87"/>
      <c r="D59" s="88" t="s">
        <v>27</v>
      </c>
      <c r="E59" s="89"/>
      <c r="F59" s="89"/>
      <c r="G59" s="89"/>
      <c r="H59" s="89"/>
      <c r="I59" s="89"/>
      <c r="J59" s="89"/>
      <c r="K59" s="89"/>
      <c r="L59" s="89"/>
      <c r="M59" s="89"/>
      <c r="N59" s="89"/>
      <c r="O59" s="89"/>
    </row>
    <row r="60" spans="1:21" ht="24" customHeight="1" x14ac:dyDescent="0.2">
      <c r="B60" s="90"/>
      <c r="C60" s="90"/>
      <c r="D60" s="88" t="s">
        <v>28</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XkjWUA+f1umnQ+SuEJVG3YnMV2E4cbesR1dzjwBLFPG0nPIttphdcAeQzAIQP8y7h935owI5tBH8m7f8I8yjcA==" saltValue="QR3iThXS8z8VsLsExHyRe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90" zoomScaleNormal="90" zoomScaleSheetLayoutView="100" workbookViewId="0"/>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8</v>
      </c>
    </row>
    <row r="40" spans="2:13" ht="27.75" customHeight="1" thickBot="1" x14ac:dyDescent="0.25">
      <c r="B40" s="93" t="s">
        <v>9</v>
      </c>
      <c r="C40" s="94"/>
      <c r="D40" s="94"/>
      <c r="E40" s="95"/>
      <c r="F40" s="95"/>
      <c r="G40" s="95"/>
      <c r="H40" s="96" t="s">
        <v>2</v>
      </c>
      <c r="I40" s="97" t="s">
        <v>563</v>
      </c>
      <c r="J40" s="98" t="s">
        <v>564</v>
      </c>
      <c r="K40" s="98" t="s">
        <v>565</v>
      </c>
      <c r="L40" s="98" t="s">
        <v>566</v>
      </c>
      <c r="M40" s="99" t="s">
        <v>567</v>
      </c>
    </row>
    <row r="41" spans="2:13" ht="27.75" customHeight="1" x14ac:dyDescent="0.2">
      <c r="B41" s="1160" t="s">
        <v>29</v>
      </c>
      <c r="C41" s="1161"/>
      <c r="D41" s="100"/>
      <c r="E41" s="1166" t="s">
        <v>30</v>
      </c>
      <c r="F41" s="1166"/>
      <c r="G41" s="1166"/>
      <c r="H41" s="1167"/>
      <c r="I41" s="339">
        <v>9519</v>
      </c>
      <c r="J41" s="340">
        <v>9487</v>
      </c>
      <c r="K41" s="340">
        <v>9694</v>
      </c>
      <c r="L41" s="340">
        <v>11608</v>
      </c>
      <c r="M41" s="341">
        <v>12665</v>
      </c>
    </row>
    <row r="42" spans="2:13" ht="27.75" customHeight="1" x14ac:dyDescent="0.2">
      <c r="B42" s="1162"/>
      <c r="C42" s="1163"/>
      <c r="D42" s="101"/>
      <c r="E42" s="1168" t="s">
        <v>31</v>
      </c>
      <c r="F42" s="1168"/>
      <c r="G42" s="1168"/>
      <c r="H42" s="1169"/>
      <c r="I42" s="342">
        <v>5</v>
      </c>
      <c r="J42" s="343">
        <v>2</v>
      </c>
      <c r="K42" s="343">
        <v>0</v>
      </c>
      <c r="L42" s="343" t="s">
        <v>522</v>
      </c>
      <c r="M42" s="344" t="s">
        <v>522</v>
      </c>
    </row>
    <row r="43" spans="2:13" ht="27.75" customHeight="1" x14ac:dyDescent="0.2">
      <c r="B43" s="1162"/>
      <c r="C43" s="1163"/>
      <c r="D43" s="101"/>
      <c r="E43" s="1168" t="s">
        <v>32</v>
      </c>
      <c r="F43" s="1168"/>
      <c r="G43" s="1168"/>
      <c r="H43" s="1169"/>
      <c r="I43" s="342">
        <v>4726</v>
      </c>
      <c r="J43" s="343">
        <v>4628</v>
      </c>
      <c r="K43" s="343">
        <v>3809</v>
      </c>
      <c r="L43" s="343">
        <v>3028</v>
      </c>
      <c r="M43" s="344">
        <v>2874</v>
      </c>
    </row>
    <row r="44" spans="2:13" ht="27.75" customHeight="1" x14ac:dyDescent="0.2">
      <c r="B44" s="1162"/>
      <c r="C44" s="1163"/>
      <c r="D44" s="101"/>
      <c r="E44" s="1168" t="s">
        <v>33</v>
      </c>
      <c r="F44" s="1168"/>
      <c r="G44" s="1168"/>
      <c r="H44" s="1169"/>
      <c r="I44" s="342">
        <v>379</v>
      </c>
      <c r="J44" s="343">
        <v>209</v>
      </c>
      <c r="K44" s="343">
        <v>101</v>
      </c>
      <c r="L44" s="343">
        <v>83</v>
      </c>
      <c r="M44" s="344">
        <v>70</v>
      </c>
    </row>
    <row r="45" spans="2:13" ht="27.75" customHeight="1" x14ac:dyDescent="0.2">
      <c r="B45" s="1162"/>
      <c r="C45" s="1163"/>
      <c r="D45" s="101"/>
      <c r="E45" s="1168" t="s">
        <v>34</v>
      </c>
      <c r="F45" s="1168"/>
      <c r="G45" s="1168"/>
      <c r="H45" s="1169"/>
      <c r="I45" s="342">
        <v>3124</v>
      </c>
      <c r="J45" s="343">
        <v>2904</v>
      </c>
      <c r="K45" s="343">
        <v>2883</v>
      </c>
      <c r="L45" s="343">
        <v>2898</v>
      </c>
      <c r="M45" s="344">
        <v>2962</v>
      </c>
    </row>
    <row r="46" spans="2:13" ht="27.75" customHeight="1" x14ac:dyDescent="0.2">
      <c r="B46" s="1162"/>
      <c r="C46" s="1163"/>
      <c r="D46" s="102"/>
      <c r="E46" s="1168" t="s">
        <v>35</v>
      </c>
      <c r="F46" s="1168"/>
      <c r="G46" s="1168"/>
      <c r="H46" s="1169"/>
      <c r="I46" s="342">
        <v>16</v>
      </c>
      <c r="J46" s="343">
        <v>12</v>
      </c>
      <c r="K46" s="343">
        <v>14</v>
      </c>
      <c r="L46" s="343" t="s">
        <v>522</v>
      </c>
      <c r="M46" s="344" t="s">
        <v>522</v>
      </c>
    </row>
    <row r="47" spans="2:13" ht="27.75" customHeight="1" x14ac:dyDescent="0.2">
      <c r="B47" s="1162"/>
      <c r="C47" s="1163"/>
      <c r="D47" s="103"/>
      <c r="E47" s="1170" t="s">
        <v>36</v>
      </c>
      <c r="F47" s="1171"/>
      <c r="G47" s="1171"/>
      <c r="H47" s="1172"/>
      <c r="I47" s="342" t="s">
        <v>522</v>
      </c>
      <c r="J47" s="343" t="s">
        <v>522</v>
      </c>
      <c r="K47" s="343" t="s">
        <v>522</v>
      </c>
      <c r="L47" s="343" t="s">
        <v>522</v>
      </c>
      <c r="M47" s="344" t="s">
        <v>522</v>
      </c>
    </row>
    <row r="48" spans="2:13" ht="27.75" customHeight="1" x14ac:dyDescent="0.2">
      <c r="B48" s="1162"/>
      <c r="C48" s="1163"/>
      <c r="D48" s="101"/>
      <c r="E48" s="1168" t="s">
        <v>37</v>
      </c>
      <c r="F48" s="1168"/>
      <c r="G48" s="1168"/>
      <c r="H48" s="1169"/>
      <c r="I48" s="342" t="s">
        <v>522</v>
      </c>
      <c r="J48" s="343" t="s">
        <v>522</v>
      </c>
      <c r="K48" s="343" t="s">
        <v>522</v>
      </c>
      <c r="L48" s="343" t="s">
        <v>522</v>
      </c>
      <c r="M48" s="344" t="s">
        <v>522</v>
      </c>
    </row>
    <row r="49" spans="2:13" ht="27.75" customHeight="1" x14ac:dyDescent="0.2">
      <c r="B49" s="1164"/>
      <c r="C49" s="1165"/>
      <c r="D49" s="101"/>
      <c r="E49" s="1168" t="s">
        <v>38</v>
      </c>
      <c r="F49" s="1168"/>
      <c r="G49" s="1168"/>
      <c r="H49" s="1169"/>
      <c r="I49" s="342" t="s">
        <v>522</v>
      </c>
      <c r="J49" s="343" t="s">
        <v>522</v>
      </c>
      <c r="K49" s="343" t="s">
        <v>522</v>
      </c>
      <c r="L49" s="343" t="s">
        <v>522</v>
      </c>
      <c r="M49" s="344" t="s">
        <v>522</v>
      </c>
    </row>
    <row r="50" spans="2:13" ht="27.75" customHeight="1" x14ac:dyDescent="0.2">
      <c r="B50" s="1173" t="s">
        <v>39</v>
      </c>
      <c r="C50" s="1174"/>
      <c r="D50" s="104"/>
      <c r="E50" s="1168" t="s">
        <v>40</v>
      </c>
      <c r="F50" s="1168"/>
      <c r="G50" s="1168"/>
      <c r="H50" s="1169"/>
      <c r="I50" s="342">
        <v>7282</v>
      </c>
      <c r="J50" s="343">
        <v>6468</v>
      </c>
      <c r="K50" s="343">
        <v>6820</v>
      </c>
      <c r="L50" s="343">
        <v>7245</v>
      </c>
      <c r="M50" s="344">
        <v>8796</v>
      </c>
    </row>
    <row r="51" spans="2:13" ht="27.75" customHeight="1" x14ac:dyDescent="0.2">
      <c r="B51" s="1162"/>
      <c r="C51" s="1163"/>
      <c r="D51" s="101"/>
      <c r="E51" s="1168" t="s">
        <v>41</v>
      </c>
      <c r="F51" s="1168"/>
      <c r="G51" s="1168"/>
      <c r="H51" s="1169"/>
      <c r="I51" s="342">
        <v>287</v>
      </c>
      <c r="J51" s="343">
        <v>242</v>
      </c>
      <c r="K51" s="343">
        <v>196</v>
      </c>
      <c r="L51" s="343">
        <v>151</v>
      </c>
      <c r="M51" s="344">
        <v>107</v>
      </c>
    </row>
    <row r="52" spans="2:13" ht="27.75" customHeight="1" x14ac:dyDescent="0.2">
      <c r="B52" s="1164"/>
      <c r="C52" s="1165"/>
      <c r="D52" s="101"/>
      <c r="E52" s="1168" t="s">
        <v>42</v>
      </c>
      <c r="F52" s="1168"/>
      <c r="G52" s="1168"/>
      <c r="H52" s="1169"/>
      <c r="I52" s="342">
        <v>10491</v>
      </c>
      <c r="J52" s="343">
        <v>10114</v>
      </c>
      <c r="K52" s="343">
        <v>9800</v>
      </c>
      <c r="L52" s="343">
        <v>10228</v>
      </c>
      <c r="M52" s="344">
        <v>10057</v>
      </c>
    </row>
    <row r="53" spans="2:13" ht="27.75" customHeight="1" thickBot="1" x14ac:dyDescent="0.25">
      <c r="B53" s="1175" t="s">
        <v>43</v>
      </c>
      <c r="C53" s="1176"/>
      <c r="D53" s="105"/>
      <c r="E53" s="1177" t="s">
        <v>44</v>
      </c>
      <c r="F53" s="1177"/>
      <c r="G53" s="1177"/>
      <c r="H53" s="1178"/>
      <c r="I53" s="345">
        <v>-291</v>
      </c>
      <c r="J53" s="346">
        <v>418</v>
      </c>
      <c r="K53" s="346">
        <v>-314</v>
      </c>
      <c r="L53" s="346">
        <v>-7</v>
      </c>
      <c r="M53" s="347">
        <v>-390</v>
      </c>
    </row>
    <row r="54" spans="2:13" ht="27.75" customHeight="1" x14ac:dyDescent="0.2">
      <c r="B54" s="106" t="s">
        <v>45</v>
      </c>
      <c r="C54" s="107"/>
      <c r="D54" s="107"/>
      <c r="E54" s="108"/>
      <c r="F54" s="108"/>
      <c r="G54" s="108"/>
      <c r="H54" s="108"/>
      <c r="I54" s="109"/>
      <c r="J54" s="109"/>
      <c r="K54" s="109"/>
      <c r="L54" s="109"/>
      <c r="M54" s="109"/>
    </row>
    <row r="55" spans="2:13" ht="13.2" x14ac:dyDescent="0.2"/>
  </sheetData>
  <sheetProtection algorithmName="SHA-512" hashValue="T4CJG6MfN15Dwv3UaT3sQBymmVSjsoo0JFBWzEBo0L8Voi39XTsIhU+YcKL/XvvbJxoIt21wkks6JZbB3Fa9/g==" saltValue="+Gzk/dOJPMbrKOsv/eytT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46</v>
      </c>
    </row>
    <row r="54" spans="2:8" ht="29.25" customHeight="1" thickBot="1" x14ac:dyDescent="0.3">
      <c r="B54" s="111" t="s">
        <v>1</v>
      </c>
      <c r="C54" s="112"/>
      <c r="D54" s="112"/>
      <c r="E54" s="113" t="s">
        <v>2</v>
      </c>
      <c r="F54" s="114" t="s">
        <v>565</v>
      </c>
      <c r="G54" s="114" t="s">
        <v>566</v>
      </c>
      <c r="H54" s="115" t="s">
        <v>567</v>
      </c>
    </row>
    <row r="55" spans="2:8" ht="52.5" customHeight="1" x14ac:dyDescent="0.2">
      <c r="B55" s="116"/>
      <c r="C55" s="1187" t="s">
        <v>47</v>
      </c>
      <c r="D55" s="1187"/>
      <c r="E55" s="1188"/>
      <c r="F55" s="117">
        <v>897</v>
      </c>
      <c r="G55" s="117">
        <v>772</v>
      </c>
      <c r="H55" s="118">
        <v>912</v>
      </c>
    </row>
    <row r="56" spans="2:8" ht="52.5" customHeight="1" x14ac:dyDescent="0.2">
      <c r="B56" s="119"/>
      <c r="C56" s="1189" t="s">
        <v>48</v>
      </c>
      <c r="D56" s="1189"/>
      <c r="E56" s="1190"/>
      <c r="F56" s="120">
        <v>985</v>
      </c>
      <c r="G56" s="120">
        <v>1000</v>
      </c>
      <c r="H56" s="121">
        <v>1213</v>
      </c>
    </row>
    <row r="57" spans="2:8" ht="53.25" customHeight="1" x14ac:dyDescent="0.2">
      <c r="B57" s="119"/>
      <c r="C57" s="1191" t="s">
        <v>49</v>
      </c>
      <c r="D57" s="1191"/>
      <c r="E57" s="1192"/>
      <c r="F57" s="122">
        <v>4402</v>
      </c>
      <c r="G57" s="122">
        <v>5078</v>
      </c>
      <c r="H57" s="123">
        <v>6257</v>
      </c>
    </row>
    <row r="58" spans="2:8" ht="45.75" customHeight="1" x14ac:dyDescent="0.2">
      <c r="B58" s="124"/>
      <c r="C58" s="1179" t="s">
        <v>586</v>
      </c>
      <c r="D58" s="1180"/>
      <c r="E58" s="1181"/>
      <c r="F58" s="125">
        <v>1038</v>
      </c>
      <c r="G58" s="125">
        <v>1380</v>
      </c>
      <c r="H58" s="126">
        <v>2107</v>
      </c>
    </row>
    <row r="59" spans="2:8" ht="45.75" customHeight="1" x14ac:dyDescent="0.2">
      <c r="B59" s="124"/>
      <c r="C59" s="1179" t="s">
        <v>587</v>
      </c>
      <c r="D59" s="1180"/>
      <c r="E59" s="1181"/>
      <c r="F59" s="125">
        <v>1057</v>
      </c>
      <c r="G59" s="125">
        <v>1343</v>
      </c>
      <c r="H59" s="126">
        <v>1541</v>
      </c>
    </row>
    <row r="60" spans="2:8" ht="45.75" customHeight="1" x14ac:dyDescent="0.2">
      <c r="B60" s="124"/>
      <c r="C60" s="1179" t="s">
        <v>588</v>
      </c>
      <c r="D60" s="1180"/>
      <c r="E60" s="1181"/>
      <c r="F60" s="125">
        <v>1170</v>
      </c>
      <c r="G60" s="125">
        <v>942</v>
      </c>
      <c r="H60" s="126">
        <v>974</v>
      </c>
    </row>
    <row r="61" spans="2:8" ht="45.75" customHeight="1" x14ac:dyDescent="0.2">
      <c r="B61" s="124"/>
      <c r="C61" s="1179" t="s">
        <v>589</v>
      </c>
      <c r="D61" s="1180"/>
      <c r="E61" s="1181"/>
      <c r="F61" s="125">
        <v>331</v>
      </c>
      <c r="G61" s="125">
        <v>521</v>
      </c>
      <c r="H61" s="126">
        <v>700</v>
      </c>
    </row>
    <row r="62" spans="2:8" ht="45.75" customHeight="1" thickBot="1" x14ac:dyDescent="0.25">
      <c r="B62" s="127"/>
      <c r="C62" s="1182" t="s">
        <v>590</v>
      </c>
      <c r="D62" s="1183"/>
      <c r="E62" s="1184"/>
      <c r="F62" s="128">
        <v>318</v>
      </c>
      <c r="G62" s="128">
        <v>318</v>
      </c>
      <c r="H62" s="129">
        <v>318</v>
      </c>
    </row>
    <row r="63" spans="2:8" ht="52.5" customHeight="1" thickBot="1" x14ac:dyDescent="0.25">
      <c r="B63" s="130"/>
      <c r="C63" s="1185" t="s">
        <v>50</v>
      </c>
      <c r="D63" s="1185"/>
      <c r="E63" s="1186"/>
      <c r="F63" s="131">
        <v>6283</v>
      </c>
      <c r="G63" s="131">
        <v>6851</v>
      </c>
      <c r="H63" s="132">
        <v>8382</v>
      </c>
    </row>
    <row r="64" spans="2:8" ht="13.2" x14ac:dyDescent="0.2"/>
  </sheetData>
  <sheetProtection algorithmName="SHA-512" hashValue="VyAxbaVYsuGP7CtsG6bBJ287UJwUi9apObvD7Jy7LkDCu4quXG5Amqkt1HMODtDsKjOgToS+OYJihswfcTtTzw==" saltValue="cUXpg+npmhJ+K1KEIzvsO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7DA42-DAA1-400A-962C-BCAD1802F8AD}">
  <sheetPr>
    <pageSetUpPr fitToPage="1"/>
  </sheetPr>
  <dimension ref="A1:DE85"/>
  <sheetViews>
    <sheetView showGridLines="0" zoomScaleNormal="100" zoomScaleSheetLayoutView="55" workbookViewId="0"/>
  </sheetViews>
  <sheetFormatPr defaultColWidth="0" defaultRowHeight="13.5" customHeight="1" zeroHeight="1" x14ac:dyDescent="0.2"/>
  <cols>
    <col min="1" max="1" width="6.33203125" style="252" customWidth="1"/>
    <col min="2" max="107" width="2.44140625" style="252" customWidth="1"/>
    <col min="108" max="108" width="6.109375" style="258" customWidth="1"/>
    <col min="109" max="109" width="5.88671875" style="256" customWidth="1"/>
    <col min="110" max="16384" width="8.6640625" style="252" hidden="1"/>
  </cols>
  <sheetData>
    <row r="1" spans="1:109" ht="42.75" customHeight="1" x14ac:dyDescent="0.2">
      <c r="A1" s="1193"/>
      <c r="B1" s="1194"/>
      <c r="DD1" s="252"/>
      <c r="DE1" s="252"/>
    </row>
    <row r="2" spans="1:109" ht="25.5" customHeight="1" x14ac:dyDescent="0.2">
      <c r="A2" s="1195"/>
      <c r="C2" s="1195"/>
      <c r="O2" s="1195"/>
      <c r="P2" s="1195"/>
      <c r="Q2" s="1195"/>
      <c r="R2" s="1195"/>
      <c r="S2" s="1195"/>
      <c r="T2" s="1195"/>
      <c r="U2" s="1195"/>
      <c r="V2" s="1195"/>
      <c r="W2" s="1195"/>
      <c r="X2" s="1195"/>
      <c r="Y2" s="1195"/>
      <c r="Z2" s="1195"/>
      <c r="AA2" s="1195"/>
      <c r="AB2" s="1195"/>
      <c r="AC2" s="1195"/>
      <c r="AD2" s="1195"/>
      <c r="AE2" s="1195"/>
      <c r="AF2" s="1195"/>
      <c r="AG2" s="1195"/>
      <c r="AH2" s="1195"/>
      <c r="AI2" s="1195"/>
      <c r="AU2" s="1195"/>
      <c r="BG2" s="1195"/>
      <c r="BS2" s="1195"/>
      <c r="CE2" s="1195"/>
      <c r="CQ2" s="1195"/>
      <c r="DD2" s="252"/>
      <c r="DE2" s="252"/>
    </row>
    <row r="3" spans="1:109" ht="25.5" customHeight="1" x14ac:dyDescent="0.2">
      <c r="A3" s="1195"/>
      <c r="C3" s="1195"/>
      <c r="O3" s="1195"/>
      <c r="P3" s="1195"/>
      <c r="Q3" s="1195"/>
      <c r="R3" s="1195"/>
      <c r="S3" s="1195"/>
      <c r="T3" s="1195"/>
      <c r="U3" s="1195"/>
      <c r="V3" s="1195"/>
      <c r="W3" s="1195"/>
      <c r="X3" s="1195"/>
      <c r="Y3" s="1195"/>
      <c r="Z3" s="1195"/>
      <c r="AA3" s="1195"/>
      <c r="AB3" s="1195"/>
      <c r="AC3" s="1195"/>
      <c r="AD3" s="1195"/>
      <c r="AE3" s="1195"/>
      <c r="AF3" s="1195"/>
      <c r="AG3" s="1195"/>
      <c r="AH3" s="1195"/>
      <c r="AI3" s="1195"/>
      <c r="AU3" s="1195"/>
      <c r="BG3" s="1195"/>
      <c r="BS3" s="1195"/>
      <c r="CE3" s="1195"/>
      <c r="CQ3" s="1195"/>
      <c r="DD3" s="252"/>
      <c r="DE3" s="252"/>
    </row>
    <row r="4" spans="1:109" s="250" customFormat="1" ht="13.2" x14ac:dyDescent="0.2">
      <c r="A4" s="1195"/>
      <c r="B4" s="1195"/>
      <c r="C4" s="1195"/>
      <c r="D4" s="1195"/>
      <c r="E4" s="1195"/>
      <c r="F4" s="1195"/>
      <c r="G4" s="1195"/>
      <c r="H4" s="1195"/>
      <c r="I4" s="1195"/>
      <c r="J4" s="1195"/>
      <c r="K4" s="1195"/>
      <c r="L4" s="1195"/>
      <c r="M4" s="1195"/>
      <c r="N4" s="1195"/>
      <c r="O4" s="1195"/>
      <c r="P4" s="1195"/>
      <c r="Q4" s="1195"/>
      <c r="R4" s="1195"/>
      <c r="S4" s="1195"/>
      <c r="T4" s="1195"/>
      <c r="U4" s="1195"/>
      <c r="V4" s="1195"/>
      <c r="W4" s="1195"/>
      <c r="X4" s="1195"/>
      <c r="Y4" s="1195"/>
      <c r="Z4" s="1195"/>
      <c r="AA4" s="1195"/>
      <c r="AB4" s="1195"/>
      <c r="AC4" s="1195"/>
      <c r="AD4" s="1195"/>
      <c r="AE4" s="1195"/>
      <c r="AF4" s="1195"/>
      <c r="AG4" s="1195"/>
      <c r="AH4" s="1195"/>
      <c r="AI4" s="1195"/>
      <c r="AJ4" s="1195"/>
      <c r="AK4" s="1195"/>
      <c r="AL4" s="1195"/>
      <c r="AM4" s="1195"/>
      <c r="AN4" s="1195"/>
      <c r="AO4" s="1195"/>
      <c r="AP4" s="1195"/>
      <c r="AQ4" s="1195"/>
      <c r="AR4" s="1195"/>
      <c r="AS4" s="1195"/>
      <c r="AT4" s="1195"/>
      <c r="AU4" s="1195"/>
      <c r="AV4" s="1195"/>
      <c r="AW4" s="1195"/>
      <c r="AX4" s="1195"/>
      <c r="AY4" s="1195"/>
      <c r="AZ4" s="1195"/>
      <c r="BA4" s="1195"/>
      <c r="BB4" s="1195"/>
      <c r="BC4" s="1195"/>
      <c r="BD4" s="1195"/>
      <c r="BE4" s="1195"/>
      <c r="BF4" s="1195"/>
      <c r="BG4" s="1195"/>
      <c r="BH4" s="1195"/>
      <c r="BI4" s="1195"/>
      <c r="BJ4" s="1195"/>
      <c r="BK4" s="1195"/>
      <c r="BL4" s="1195"/>
      <c r="BM4" s="1195"/>
      <c r="BN4" s="1195"/>
      <c r="BO4" s="1195"/>
      <c r="BP4" s="1195"/>
      <c r="BQ4" s="1195"/>
      <c r="BR4" s="1195"/>
      <c r="BS4" s="1195"/>
      <c r="BT4" s="1195"/>
      <c r="BU4" s="1195"/>
      <c r="BV4" s="1195"/>
      <c r="BW4" s="1195"/>
      <c r="BX4" s="1195"/>
      <c r="BY4" s="1195"/>
      <c r="BZ4" s="1195"/>
      <c r="CA4" s="1195"/>
      <c r="CB4" s="1195"/>
      <c r="CC4" s="1195"/>
      <c r="CD4" s="1195"/>
      <c r="CE4" s="1195"/>
      <c r="CF4" s="1195"/>
      <c r="CG4" s="1195"/>
      <c r="CH4" s="1195"/>
      <c r="CI4" s="1195"/>
      <c r="CJ4" s="1195"/>
      <c r="CK4" s="1195"/>
      <c r="CL4" s="1195"/>
      <c r="CM4" s="1195"/>
      <c r="CN4" s="1195"/>
      <c r="CO4" s="1195"/>
      <c r="CP4" s="1195"/>
      <c r="CQ4" s="1195"/>
      <c r="CR4" s="1195"/>
      <c r="CS4" s="1195"/>
      <c r="CT4" s="1195"/>
      <c r="CU4" s="1195"/>
      <c r="CV4" s="1195"/>
      <c r="CW4" s="1195"/>
      <c r="CX4" s="1195"/>
      <c r="CY4" s="1195"/>
      <c r="CZ4" s="1195"/>
      <c r="DA4" s="1195"/>
      <c r="DB4" s="1195"/>
      <c r="DC4" s="1195"/>
      <c r="DD4" s="1195"/>
      <c r="DE4" s="1195"/>
    </row>
    <row r="5" spans="1:109" s="250" customFormat="1" ht="13.2" x14ac:dyDescent="0.2">
      <c r="A5" s="1195"/>
      <c r="B5" s="1195"/>
      <c r="C5" s="1195"/>
      <c r="D5" s="1195"/>
      <c r="E5" s="1195"/>
      <c r="F5" s="1195"/>
      <c r="G5" s="1195"/>
      <c r="H5" s="1195"/>
      <c r="I5" s="1195"/>
      <c r="J5" s="1195"/>
      <c r="K5" s="1195"/>
      <c r="L5" s="1195"/>
      <c r="M5" s="1195"/>
      <c r="N5" s="1195"/>
      <c r="O5" s="1195"/>
      <c r="P5" s="1195"/>
      <c r="Q5" s="1195"/>
      <c r="R5" s="1195"/>
      <c r="S5" s="1195"/>
      <c r="T5" s="1195"/>
      <c r="U5" s="1195"/>
      <c r="V5" s="1195"/>
      <c r="W5" s="1195"/>
      <c r="X5" s="1195"/>
      <c r="Y5" s="1195"/>
      <c r="Z5" s="1195"/>
      <c r="AA5" s="1195"/>
      <c r="AB5" s="1195"/>
      <c r="AC5" s="1195"/>
      <c r="AD5" s="1195"/>
      <c r="AE5" s="1195"/>
      <c r="AF5" s="1195"/>
      <c r="AG5" s="1195"/>
      <c r="AH5" s="1195"/>
      <c r="AI5" s="1195"/>
      <c r="AJ5" s="1195"/>
      <c r="AK5" s="1195"/>
      <c r="AL5" s="1195"/>
      <c r="AM5" s="1195"/>
      <c r="AN5" s="1195"/>
      <c r="AO5" s="1195"/>
      <c r="AP5" s="1195"/>
      <c r="AQ5" s="1195"/>
      <c r="AR5" s="1195"/>
      <c r="AS5" s="1195"/>
      <c r="AT5" s="1195"/>
      <c r="AU5" s="1195"/>
      <c r="AV5" s="1195"/>
      <c r="AW5" s="1195"/>
      <c r="AX5" s="1195"/>
      <c r="AY5" s="1195"/>
      <c r="AZ5" s="1195"/>
      <c r="BA5" s="1195"/>
      <c r="BB5" s="1195"/>
      <c r="BC5" s="1195"/>
      <c r="BD5" s="1195"/>
      <c r="BE5" s="1195"/>
      <c r="BF5" s="1195"/>
      <c r="BG5" s="1195"/>
      <c r="BH5" s="1195"/>
      <c r="BI5" s="1195"/>
      <c r="BJ5" s="1195"/>
      <c r="BK5" s="1195"/>
      <c r="BL5" s="1195"/>
      <c r="BM5" s="1195"/>
      <c r="BN5" s="1195"/>
      <c r="BO5" s="1195"/>
      <c r="BP5" s="1195"/>
      <c r="BQ5" s="1195"/>
      <c r="BR5" s="1195"/>
      <c r="BS5" s="1195"/>
      <c r="BT5" s="1195"/>
      <c r="BU5" s="1195"/>
      <c r="BV5" s="1195"/>
      <c r="BW5" s="1195"/>
      <c r="BX5" s="1195"/>
      <c r="BY5" s="1195"/>
      <c r="BZ5" s="1195"/>
      <c r="CA5" s="1195"/>
      <c r="CB5" s="1195"/>
      <c r="CC5" s="1195"/>
      <c r="CD5" s="1195"/>
      <c r="CE5" s="1195"/>
      <c r="CF5" s="1195"/>
      <c r="CG5" s="1195"/>
      <c r="CH5" s="1195"/>
      <c r="CI5" s="1195"/>
      <c r="CJ5" s="1195"/>
      <c r="CK5" s="1195"/>
      <c r="CL5" s="1195"/>
      <c r="CM5" s="1195"/>
      <c r="CN5" s="1195"/>
      <c r="CO5" s="1195"/>
      <c r="CP5" s="1195"/>
      <c r="CQ5" s="1195"/>
      <c r="CR5" s="1195"/>
      <c r="CS5" s="1195"/>
      <c r="CT5" s="1195"/>
      <c r="CU5" s="1195"/>
      <c r="CV5" s="1195"/>
      <c r="CW5" s="1195"/>
      <c r="CX5" s="1195"/>
      <c r="CY5" s="1195"/>
      <c r="CZ5" s="1195"/>
      <c r="DA5" s="1195"/>
      <c r="DB5" s="1195"/>
      <c r="DC5" s="1195"/>
      <c r="DD5" s="1195"/>
      <c r="DE5" s="1195"/>
    </row>
    <row r="6" spans="1:109" s="250" customFormat="1" ht="13.2" x14ac:dyDescent="0.2">
      <c r="A6" s="1195"/>
      <c r="B6" s="1195"/>
      <c r="C6" s="1195"/>
      <c r="D6" s="1195"/>
      <c r="E6" s="1195"/>
      <c r="F6" s="1195"/>
      <c r="G6" s="1195"/>
      <c r="H6" s="1195"/>
      <c r="I6" s="1195"/>
      <c r="J6" s="1195"/>
      <c r="K6" s="1195"/>
      <c r="L6" s="1195"/>
      <c r="M6" s="1195"/>
      <c r="N6" s="1195"/>
      <c r="O6" s="1195"/>
      <c r="P6" s="1195"/>
      <c r="Q6" s="1195"/>
      <c r="R6" s="1195"/>
      <c r="S6" s="1195"/>
      <c r="T6" s="1195"/>
      <c r="U6" s="1195"/>
      <c r="V6" s="1195"/>
      <c r="W6" s="1195"/>
      <c r="X6" s="1195"/>
      <c r="Y6" s="1195"/>
      <c r="Z6" s="1195"/>
      <c r="AA6" s="1195"/>
      <c r="AB6" s="1195"/>
      <c r="AC6" s="1195"/>
      <c r="AD6" s="1195"/>
      <c r="AE6" s="1195"/>
      <c r="AF6" s="1195"/>
      <c r="AG6" s="1195"/>
      <c r="AH6" s="1195"/>
      <c r="AI6" s="1195"/>
      <c r="AJ6" s="1195"/>
      <c r="AK6" s="1195"/>
      <c r="AL6" s="1195"/>
      <c r="AM6" s="1195"/>
      <c r="AN6" s="1195"/>
      <c r="AO6" s="1195"/>
      <c r="AP6" s="1195"/>
      <c r="AQ6" s="1195"/>
      <c r="AR6" s="1195"/>
      <c r="AS6" s="1195"/>
      <c r="AT6" s="1195"/>
      <c r="AU6" s="1195"/>
      <c r="AV6" s="1195"/>
      <c r="AW6" s="1195"/>
      <c r="AX6" s="1195"/>
      <c r="AY6" s="1195"/>
      <c r="AZ6" s="1195"/>
      <c r="BA6" s="1195"/>
      <c r="BB6" s="1195"/>
      <c r="BC6" s="1195"/>
      <c r="BD6" s="1195"/>
      <c r="BE6" s="1195"/>
      <c r="BF6" s="1195"/>
      <c r="BG6" s="1195"/>
      <c r="BH6" s="1195"/>
      <c r="BI6" s="1195"/>
      <c r="BJ6" s="1195"/>
      <c r="BK6" s="1195"/>
      <c r="BL6" s="1195"/>
      <c r="BM6" s="1195"/>
      <c r="BN6" s="1195"/>
      <c r="BO6" s="1195"/>
      <c r="BP6" s="1195"/>
      <c r="BQ6" s="1195"/>
      <c r="BR6" s="1195"/>
      <c r="BS6" s="1195"/>
      <c r="BT6" s="1195"/>
      <c r="BU6" s="1195"/>
      <c r="BV6" s="1195"/>
      <c r="BW6" s="1195"/>
      <c r="BX6" s="1195"/>
      <c r="BY6" s="1195"/>
      <c r="BZ6" s="1195"/>
      <c r="CA6" s="1195"/>
      <c r="CB6" s="1195"/>
      <c r="CC6" s="1195"/>
      <c r="CD6" s="1195"/>
      <c r="CE6" s="1195"/>
      <c r="CF6" s="1195"/>
      <c r="CG6" s="1195"/>
      <c r="CH6" s="1195"/>
      <c r="CI6" s="1195"/>
      <c r="CJ6" s="1195"/>
      <c r="CK6" s="1195"/>
      <c r="CL6" s="1195"/>
      <c r="CM6" s="1195"/>
      <c r="CN6" s="1195"/>
      <c r="CO6" s="1195"/>
      <c r="CP6" s="1195"/>
      <c r="CQ6" s="1195"/>
      <c r="CR6" s="1195"/>
      <c r="CS6" s="1195"/>
      <c r="CT6" s="1195"/>
      <c r="CU6" s="1195"/>
      <c r="CV6" s="1195"/>
      <c r="CW6" s="1195"/>
      <c r="CX6" s="1195"/>
      <c r="CY6" s="1195"/>
      <c r="CZ6" s="1195"/>
      <c r="DA6" s="1195"/>
      <c r="DB6" s="1195"/>
      <c r="DC6" s="1195"/>
      <c r="DD6" s="1195"/>
      <c r="DE6" s="1195"/>
    </row>
    <row r="7" spans="1:109" s="250" customFormat="1" ht="13.2" x14ac:dyDescent="0.2">
      <c r="A7" s="1195"/>
      <c r="B7" s="1195"/>
      <c r="C7" s="1195"/>
      <c r="D7" s="1195"/>
      <c r="E7" s="1195"/>
      <c r="F7" s="1195"/>
      <c r="G7" s="1195"/>
      <c r="H7" s="1195"/>
      <c r="I7" s="1195"/>
      <c r="J7" s="1195"/>
      <c r="K7" s="1195"/>
      <c r="L7" s="1195"/>
      <c r="M7" s="1195"/>
      <c r="N7" s="1195"/>
      <c r="O7" s="1195"/>
      <c r="P7" s="1195"/>
      <c r="Q7" s="1195"/>
      <c r="R7" s="1195"/>
      <c r="S7" s="1195"/>
      <c r="T7" s="1195"/>
      <c r="U7" s="1195"/>
      <c r="V7" s="1195"/>
      <c r="W7" s="1195"/>
      <c r="X7" s="1195"/>
      <c r="Y7" s="1195"/>
      <c r="Z7" s="1195"/>
      <c r="AA7" s="1195"/>
      <c r="AB7" s="1195"/>
      <c r="AC7" s="1195"/>
      <c r="AD7" s="1195"/>
      <c r="AE7" s="1195"/>
      <c r="AF7" s="1195"/>
      <c r="AG7" s="1195"/>
      <c r="AH7" s="1195"/>
      <c r="AI7" s="1195"/>
      <c r="AJ7" s="1195"/>
      <c r="AK7" s="1195"/>
      <c r="AL7" s="1195"/>
      <c r="AM7" s="1195"/>
      <c r="AN7" s="1195"/>
      <c r="AO7" s="1195"/>
      <c r="AP7" s="1195"/>
      <c r="AQ7" s="1195"/>
      <c r="AR7" s="1195"/>
      <c r="AS7" s="1195"/>
      <c r="AT7" s="1195"/>
      <c r="AU7" s="1195"/>
      <c r="AV7" s="1195"/>
      <c r="AW7" s="1195"/>
      <c r="AX7" s="1195"/>
      <c r="AY7" s="1195"/>
      <c r="AZ7" s="1195"/>
      <c r="BA7" s="1195"/>
      <c r="BB7" s="1195"/>
      <c r="BC7" s="1195"/>
      <c r="BD7" s="1195"/>
      <c r="BE7" s="1195"/>
      <c r="BF7" s="1195"/>
      <c r="BG7" s="1195"/>
      <c r="BH7" s="1195"/>
      <c r="BI7" s="1195"/>
      <c r="BJ7" s="1195"/>
      <c r="BK7" s="1195"/>
      <c r="BL7" s="1195"/>
      <c r="BM7" s="1195"/>
      <c r="BN7" s="1195"/>
      <c r="BO7" s="1195"/>
      <c r="BP7" s="1195"/>
      <c r="BQ7" s="1195"/>
      <c r="BR7" s="1195"/>
      <c r="BS7" s="1195"/>
      <c r="BT7" s="1195"/>
      <c r="BU7" s="1195"/>
      <c r="BV7" s="1195"/>
      <c r="BW7" s="1195"/>
      <c r="BX7" s="1195"/>
      <c r="BY7" s="1195"/>
      <c r="BZ7" s="1195"/>
      <c r="CA7" s="1195"/>
      <c r="CB7" s="1195"/>
      <c r="CC7" s="1195"/>
      <c r="CD7" s="1195"/>
      <c r="CE7" s="1195"/>
      <c r="CF7" s="1195"/>
      <c r="CG7" s="1195"/>
      <c r="CH7" s="1195"/>
      <c r="CI7" s="1195"/>
      <c r="CJ7" s="1195"/>
      <c r="CK7" s="1195"/>
      <c r="CL7" s="1195"/>
      <c r="CM7" s="1195"/>
      <c r="CN7" s="1195"/>
      <c r="CO7" s="1195"/>
      <c r="CP7" s="1195"/>
      <c r="CQ7" s="1195"/>
      <c r="CR7" s="1195"/>
      <c r="CS7" s="1195"/>
      <c r="CT7" s="1195"/>
      <c r="CU7" s="1195"/>
      <c r="CV7" s="1195"/>
      <c r="CW7" s="1195"/>
      <c r="CX7" s="1195"/>
      <c r="CY7" s="1195"/>
      <c r="CZ7" s="1195"/>
      <c r="DA7" s="1195"/>
      <c r="DB7" s="1195"/>
      <c r="DC7" s="1195"/>
      <c r="DD7" s="1195"/>
      <c r="DE7" s="1195"/>
    </row>
    <row r="8" spans="1:109" s="250" customFormat="1" ht="13.2" x14ac:dyDescent="0.2">
      <c r="A8" s="1195"/>
      <c r="B8" s="1195"/>
      <c r="C8" s="1195"/>
      <c r="D8" s="1195"/>
      <c r="E8" s="1195"/>
      <c r="F8" s="1195"/>
      <c r="G8" s="1195"/>
      <c r="H8" s="1195"/>
      <c r="I8" s="1195"/>
      <c r="J8" s="1195"/>
      <c r="K8" s="1195"/>
      <c r="L8" s="1195"/>
      <c r="M8" s="1195"/>
      <c r="N8" s="1195"/>
      <c r="O8" s="1195"/>
      <c r="P8" s="1195"/>
      <c r="Q8" s="1195"/>
      <c r="R8" s="1195"/>
      <c r="S8" s="1195"/>
      <c r="T8" s="1195"/>
      <c r="U8" s="1195"/>
      <c r="V8" s="1195"/>
      <c r="W8" s="1195"/>
      <c r="X8" s="1195"/>
      <c r="Y8" s="1195"/>
      <c r="Z8" s="1195"/>
      <c r="AA8" s="1195"/>
      <c r="AB8" s="1195"/>
      <c r="AC8" s="1195"/>
      <c r="AD8" s="1195"/>
      <c r="AE8" s="1195"/>
      <c r="AF8" s="1195"/>
      <c r="AG8" s="1195"/>
      <c r="AH8" s="1195"/>
      <c r="AI8" s="1195"/>
      <c r="AJ8" s="1195"/>
      <c r="AK8" s="1195"/>
      <c r="AL8" s="1195"/>
      <c r="AM8" s="1195"/>
      <c r="AN8" s="1195"/>
      <c r="AO8" s="1195"/>
      <c r="AP8" s="1195"/>
      <c r="AQ8" s="1195"/>
      <c r="AR8" s="1195"/>
      <c r="AS8" s="1195"/>
      <c r="AT8" s="1195"/>
      <c r="AU8" s="1195"/>
      <c r="AV8" s="1195"/>
      <c r="AW8" s="1195"/>
      <c r="AX8" s="1195"/>
      <c r="AY8" s="1195"/>
      <c r="AZ8" s="1195"/>
      <c r="BA8" s="1195"/>
      <c r="BB8" s="1195"/>
      <c r="BC8" s="1195"/>
      <c r="BD8" s="1195"/>
      <c r="BE8" s="1195"/>
      <c r="BF8" s="1195"/>
      <c r="BG8" s="1195"/>
      <c r="BH8" s="1195"/>
      <c r="BI8" s="1195"/>
      <c r="BJ8" s="1195"/>
      <c r="BK8" s="1195"/>
      <c r="BL8" s="1195"/>
      <c r="BM8" s="1195"/>
      <c r="BN8" s="1195"/>
      <c r="BO8" s="1195"/>
      <c r="BP8" s="1195"/>
      <c r="BQ8" s="1195"/>
      <c r="BR8" s="1195"/>
      <c r="BS8" s="1195"/>
      <c r="BT8" s="1195"/>
      <c r="BU8" s="1195"/>
      <c r="BV8" s="1195"/>
      <c r="BW8" s="1195"/>
      <c r="BX8" s="1195"/>
      <c r="BY8" s="1195"/>
      <c r="BZ8" s="1195"/>
      <c r="CA8" s="1195"/>
      <c r="CB8" s="1195"/>
      <c r="CC8" s="1195"/>
      <c r="CD8" s="1195"/>
      <c r="CE8" s="1195"/>
      <c r="CF8" s="1195"/>
      <c r="CG8" s="1195"/>
      <c r="CH8" s="1195"/>
      <c r="CI8" s="1195"/>
      <c r="CJ8" s="1195"/>
      <c r="CK8" s="1195"/>
      <c r="CL8" s="1195"/>
      <c r="CM8" s="1195"/>
      <c r="CN8" s="1195"/>
      <c r="CO8" s="1195"/>
      <c r="CP8" s="1195"/>
      <c r="CQ8" s="1195"/>
      <c r="CR8" s="1195"/>
      <c r="CS8" s="1195"/>
      <c r="CT8" s="1195"/>
      <c r="CU8" s="1195"/>
      <c r="CV8" s="1195"/>
      <c r="CW8" s="1195"/>
      <c r="CX8" s="1195"/>
      <c r="CY8" s="1195"/>
      <c r="CZ8" s="1195"/>
      <c r="DA8" s="1195"/>
      <c r="DB8" s="1195"/>
      <c r="DC8" s="1195"/>
      <c r="DD8" s="1195"/>
      <c r="DE8" s="1195"/>
    </row>
    <row r="9" spans="1:109" s="250" customFormat="1" ht="13.2" x14ac:dyDescent="0.2">
      <c r="A9" s="1195"/>
      <c r="B9" s="1195"/>
      <c r="C9" s="1195"/>
      <c r="D9" s="1195"/>
      <c r="E9" s="1195"/>
      <c r="F9" s="1195"/>
      <c r="G9" s="1195"/>
      <c r="H9" s="1195"/>
      <c r="I9" s="1195"/>
      <c r="J9" s="1195"/>
      <c r="K9" s="1195"/>
      <c r="L9" s="1195"/>
      <c r="M9" s="1195"/>
      <c r="N9" s="1195"/>
      <c r="O9" s="1195"/>
      <c r="P9" s="1195"/>
      <c r="Q9" s="1195"/>
      <c r="R9" s="1195"/>
      <c r="S9" s="1195"/>
      <c r="T9" s="1195"/>
      <c r="U9" s="1195"/>
      <c r="V9" s="1195"/>
      <c r="W9" s="1195"/>
      <c r="X9" s="1195"/>
      <c r="Y9" s="1195"/>
      <c r="Z9" s="1195"/>
      <c r="AA9" s="1195"/>
      <c r="AB9" s="1195"/>
      <c r="AC9" s="1195"/>
      <c r="AD9" s="1195"/>
      <c r="AE9" s="1195"/>
      <c r="AF9" s="1195"/>
      <c r="AG9" s="1195"/>
      <c r="AH9" s="1195"/>
      <c r="AI9" s="1195"/>
      <c r="AJ9" s="1195"/>
      <c r="AK9" s="1195"/>
      <c r="AL9" s="1195"/>
      <c r="AM9" s="1195"/>
      <c r="AN9" s="1195"/>
      <c r="AO9" s="1195"/>
      <c r="AP9" s="1195"/>
      <c r="AQ9" s="1195"/>
      <c r="AR9" s="1195"/>
      <c r="AS9" s="1195"/>
      <c r="AT9" s="1195"/>
      <c r="AU9" s="1195"/>
      <c r="AV9" s="1195"/>
      <c r="AW9" s="1195"/>
      <c r="AX9" s="1195"/>
      <c r="AY9" s="1195"/>
      <c r="AZ9" s="1195"/>
      <c r="BA9" s="1195"/>
      <c r="BB9" s="1195"/>
      <c r="BC9" s="1195"/>
      <c r="BD9" s="1195"/>
      <c r="BE9" s="1195"/>
      <c r="BF9" s="1195"/>
      <c r="BG9" s="1195"/>
      <c r="BH9" s="1195"/>
      <c r="BI9" s="1195"/>
      <c r="BJ9" s="1195"/>
      <c r="BK9" s="1195"/>
      <c r="BL9" s="1195"/>
      <c r="BM9" s="1195"/>
      <c r="BN9" s="1195"/>
      <c r="BO9" s="1195"/>
      <c r="BP9" s="1195"/>
      <c r="BQ9" s="1195"/>
      <c r="BR9" s="1195"/>
      <c r="BS9" s="1195"/>
      <c r="BT9" s="1195"/>
      <c r="BU9" s="1195"/>
      <c r="BV9" s="1195"/>
      <c r="BW9" s="1195"/>
      <c r="BX9" s="1195"/>
      <c r="BY9" s="1195"/>
      <c r="BZ9" s="1195"/>
      <c r="CA9" s="1195"/>
      <c r="CB9" s="1195"/>
      <c r="CC9" s="1195"/>
      <c r="CD9" s="1195"/>
      <c r="CE9" s="1195"/>
      <c r="CF9" s="1195"/>
      <c r="CG9" s="1195"/>
      <c r="CH9" s="1195"/>
      <c r="CI9" s="1195"/>
      <c r="CJ9" s="1195"/>
      <c r="CK9" s="1195"/>
      <c r="CL9" s="1195"/>
      <c r="CM9" s="1195"/>
      <c r="CN9" s="1195"/>
      <c r="CO9" s="1195"/>
      <c r="CP9" s="1195"/>
      <c r="CQ9" s="1195"/>
      <c r="CR9" s="1195"/>
      <c r="CS9" s="1195"/>
      <c r="CT9" s="1195"/>
      <c r="CU9" s="1195"/>
      <c r="CV9" s="1195"/>
      <c r="CW9" s="1195"/>
      <c r="CX9" s="1195"/>
      <c r="CY9" s="1195"/>
      <c r="CZ9" s="1195"/>
      <c r="DA9" s="1195"/>
      <c r="DB9" s="1195"/>
      <c r="DC9" s="1195"/>
      <c r="DD9" s="1195"/>
      <c r="DE9" s="1195"/>
    </row>
    <row r="10" spans="1:109" s="250" customFormat="1" ht="13.2" x14ac:dyDescent="0.2">
      <c r="A10" s="1195"/>
      <c r="B10" s="1195"/>
      <c r="C10" s="1195"/>
      <c r="D10" s="1195"/>
      <c r="E10" s="1195"/>
      <c r="F10" s="1195"/>
      <c r="G10" s="1195"/>
      <c r="H10" s="1195"/>
      <c r="I10" s="1195"/>
      <c r="J10" s="1195"/>
      <c r="K10" s="1195"/>
      <c r="L10" s="1195"/>
      <c r="M10" s="1195"/>
      <c r="N10" s="1195"/>
      <c r="O10" s="1195"/>
      <c r="P10" s="1195"/>
      <c r="Q10" s="1195"/>
      <c r="R10" s="1195"/>
      <c r="S10" s="1195"/>
      <c r="T10" s="1195"/>
      <c r="U10" s="1195"/>
      <c r="V10" s="1195"/>
      <c r="W10" s="1195"/>
      <c r="X10" s="1195"/>
      <c r="Y10" s="1195"/>
      <c r="Z10" s="1195"/>
      <c r="AA10" s="1195"/>
      <c r="AB10" s="1195"/>
      <c r="AC10" s="1195"/>
      <c r="AD10" s="1195"/>
      <c r="AE10" s="1195"/>
      <c r="AF10" s="1195"/>
      <c r="AG10" s="1195"/>
      <c r="AH10" s="1195"/>
      <c r="AI10" s="1195"/>
      <c r="AJ10" s="1195"/>
      <c r="AK10" s="1195"/>
      <c r="AL10" s="1195"/>
      <c r="AM10" s="1195"/>
      <c r="AN10" s="1195"/>
      <c r="AO10" s="1195"/>
      <c r="AP10" s="1195"/>
      <c r="AQ10" s="1195"/>
      <c r="AR10" s="1195"/>
      <c r="AS10" s="1195"/>
      <c r="AT10" s="1195"/>
      <c r="AU10" s="1195"/>
      <c r="AV10" s="1195"/>
      <c r="AW10" s="1195"/>
      <c r="AX10" s="1195"/>
      <c r="AY10" s="1195"/>
      <c r="AZ10" s="1195"/>
      <c r="BA10" s="1195"/>
      <c r="BB10" s="1195"/>
      <c r="BC10" s="1195"/>
      <c r="BD10" s="1195"/>
      <c r="BE10" s="1195"/>
      <c r="BF10" s="1195"/>
      <c r="BG10" s="1195"/>
      <c r="BH10" s="1195"/>
      <c r="BI10" s="1195"/>
      <c r="BJ10" s="1195"/>
      <c r="BK10" s="1195"/>
      <c r="BL10" s="1195"/>
      <c r="BM10" s="1195"/>
      <c r="BN10" s="1195"/>
      <c r="BO10" s="1195"/>
      <c r="BP10" s="1195"/>
      <c r="BQ10" s="1195"/>
      <c r="BR10" s="1195"/>
      <c r="BS10" s="1195"/>
      <c r="BT10" s="1195"/>
      <c r="BU10" s="1195"/>
      <c r="BV10" s="1195"/>
      <c r="BW10" s="1195"/>
      <c r="BX10" s="1195"/>
      <c r="BY10" s="1195"/>
      <c r="BZ10" s="1195"/>
      <c r="CA10" s="1195"/>
      <c r="CB10" s="1195"/>
      <c r="CC10" s="1195"/>
      <c r="CD10" s="1195"/>
      <c r="CE10" s="1195"/>
      <c r="CF10" s="1195"/>
      <c r="CG10" s="1195"/>
      <c r="CH10" s="1195"/>
      <c r="CI10" s="1195"/>
      <c r="CJ10" s="1195"/>
      <c r="CK10" s="1195"/>
      <c r="CL10" s="1195"/>
      <c r="CM10" s="1195"/>
      <c r="CN10" s="1195"/>
      <c r="CO10" s="1195"/>
      <c r="CP10" s="1195"/>
      <c r="CQ10" s="1195"/>
      <c r="CR10" s="1195"/>
      <c r="CS10" s="1195"/>
      <c r="CT10" s="1195"/>
      <c r="CU10" s="1195"/>
      <c r="CV10" s="1195"/>
      <c r="CW10" s="1195"/>
      <c r="CX10" s="1195"/>
      <c r="CY10" s="1195"/>
      <c r="CZ10" s="1195"/>
      <c r="DA10" s="1195"/>
      <c r="DB10" s="1195"/>
      <c r="DC10" s="1195"/>
      <c r="DD10" s="1195"/>
      <c r="DE10" s="1195"/>
    </row>
    <row r="11" spans="1:109" s="250" customFormat="1" ht="13.2" x14ac:dyDescent="0.2">
      <c r="A11" s="1195"/>
      <c r="B11" s="1195"/>
      <c r="C11" s="1195"/>
      <c r="D11" s="1195"/>
      <c r="E11" s="1195"/>
      <c r="F11" s="1195"/>
      <c r="G11" s="1195"/>
      <c r="H11" s="1195"/>
      <c r="I11" s="1195"/>
      <c r="J11" s="1195"/>
      <c r="K11" s="1195"/>
      <c r="L11" s="1195"/>
      <c r="M11" s="1195"/>
      <c r="N11" s="1195"/>
      <c r="O11" s="1195"/>
      <c r="P11" s="1195"/>
      <c r="Q11" s="1195"/>
      <c r="R11" s="1195"/>
      <c r="S11" s="1195"/>
      <c r="T11" s="1195"/>
      <c r="U11" s="1195"/>
      <c r="V11" s="1195"/>
      <c r="W11" s="1195"/>
      <c r="X11" s="1195"/>
      <c r="Y11" s="1195"/>
      <c r="Z11" s="1195"/>
      <c r="AA11" s="1195"/>
      <c r="AB11" s="1195"/>
      <c r="AC11" s="1195"/>
      <c r="AD11" s="1195"/>
      <c r="AE11" s="1195"/>
      <c r="AF11" s="1195"/>
      <c r="AG11" s="1195"/>
      <c r="AH11" s="1195"/>
      <c r="AI11" s="1195"/>
      <c r="AJ11" s="1195"/>
      <c r="AK11" s="1195"/>
      <c r="AL11" s="1195"/>
      <c r="AM11" s="1195"/>
      <c r="AN11" s="1195"/>
      <c r="AO11" s="1195"/>
      <c r="AP11" s="1195"/>
      <c r="AQ11" s="1195"/>
      <c r="AR11" s="1195"/>
      <c r="AS11" s="1195"/>
      <c r="AT11" s="1195"/>
      <c r="AU11" s="1195"/>
      <c r="AV11" s="1195"/>
      <c r="AW11" s="1195"/>
      <c r="AX11" s="1195"/>
      <c r="AY11" s="1195"/>
      <c r="AZ11" s="1195"/>
      <c r="BA11" s="1195"/>
      <c r="BB11" s="1195"/>
      <c r="BC11" s="1195"/>
      <c r="BD11" s="1195"/>
      <c r="BE11" s="1195"/>
      <c r="BF11" s="1195"/>
      <c r="BG11" s="1195"/>
      <c r="BH11" s="1195"/>
      <c r="BI11" s="1195"/>
      <c r="BJ11" s="1195"/>
      <c r="BK11" s="1195"/>
      <c r="BL11" s="1195"/>
      <c r="BM11" s="1195"/>
      <c r="BN11" s="1195"/>
      <c r="BO11" s="1195"/>
      <c r="BP11" s="1195"/>
      <c r="BQ11" s="1195"/>
      <c r="BR11" s="1195"/>
      <c r="BS11" s="1195"/>
      <c r="BT11" s="1195"/>
      <c r="BU11" s="1195"/>
      <c r="BV11" s="1195"/>
      <c r="BW11" s="1195"/>
      <c r="BX11" s="1195"/>
      <c r="BY11" s="1195"/>
      <c r="BZ11" s="1195"/>
      <c r="CA11" s="1195"/>
      <c r="CB11" s="1195"/>
      <c r="CC11" s="1195"/>
      <c r="CD11" s="1195"/>
      <c r="CE11" s="1195"/>
      <c r="CF11" s="1195"/>
      <c r="CG11" s="1195"/>
      <c r="CH11" s="1195"/>
      <c r="CI11" s="1195"/>
      <c r="CJ11" s="1195"/>
      <c r="CK11" s="1195"/>
      <c r="CL11" s="1195"/>
      <c r="CM11" s="1195"/>
      <c r="CN11" s="1195"/>
      <c r="CO11" s="1195"/>
      <c r="CP11" s="1195"/>
      <c r="CQ11" s="1195"/>
      <c r="CR11" s="1195"/>
      <c r="CS11" s="1195"/>
      <c r="CT11" s="1195"/>
      <c r="CU11" s="1195"/>
      <c r="CV11" s="1195"/>
      <c r="CW11" s="1195"/>
      <c r="CX11" s="1195"/>
      <c r="CY11" s="1195"/>
      <c r="CZ11" s="1195"/>
      <c r="DA11" s="1195"/>
      <c r="DB11" s="1195"/>
      <c r="DC11" s="1195"/>
      <c r="DD11" s="1195"/>
      <c r="DE11" s="1195"/>
    </row>
    <row r="12" spans="1:109" s="250" customFormat="1" ht="13.2" x14ac:dyDescent="0.2">
      <c r="A12" s="1195"/>
      <c r="B12" s="1195"/>
      <c r="C12" s="1195"/>
      <c r="D12" s="1195"/>
      <c r="E12" s="1195"/>
      <c r="F12" s="1195"/>
      <c r="G12" s="1195"/>
      <c r="H12" s="1195"/>
      <c r="I12" s="1195"/>
      <c r="J12" s="1195"/>
      <c r="K12" s="1195"/>
      <c r="L12" s="1195"/>
      <c r="M12" s="1195"/>
      <c r="N12" s="1195"/>
      <c r="O12" s="1195"/>
      <c r="P12" s="1195"/>
      <c r="Q12" s="1195"/>
      <c r="R12" s="1195"/>
      <c r="S12" s="1195"/>
      <c r="T12" s="1195"/>
      <c r="U12" s="1195"/>
      <c r="V12" s="1195"/>
      <c r="W12" s="1195"/>
      <c r="X12" s="1195"/>
      <c r="Y12" s="1195"/>
      <c r="Z12" s="1195"/>
      <c r="AA12" s="1195"/>
      <c r="AB12" s="1195"/>
      <c r="AC12" s="1195"/>
      <c r="AD12" s="1195"/>
      <c r="AE12" s="1195"/>
      <c r="AF12" s="1195"/>
      <c r="AG12" s="1195"/>
      <c r="AH12" s="1195"/>
      <c r="AI12" s="1195"/>
      <c r="AJ12" s="1195"/>
      <c r="AK12" s="1195"/>
      <c r="AL12" s="1195"/>
      <c r="AM12" s="1195"/>
      <c r="AN12" s="1195"/>
      <c r="AO12" s="1195"/>
      <c r="AP12" s="1195"/>
      <c r="AQ12" s="1195"/>
      <c r="AR12" s="1195"/>
      <c r="AS12" s="1195"/>
      <c r="AT12" s="1195"/>
      <c r="AU12" s="1195"/>
      <c r="AV12" s="1195"/>
      <c r="AW12" s="1195"/>
      <c r="AX12" s="1195"/>
      <c r="AY12" s="1195"/>
      <c r="AZ12" s="1195"/>
      <c r="BA12" s="1195"/>
      <c r="BB12" s="1195"/>
      <c r="BC12" s="1195"/>
      <c r="BD12" s="1195"/>
      <c r="BE12" s="1195"/>
      <c r="BF12" s="1195"/>
      <c r="BG12" s="1195"/>
      <c r="BH12" s="1195"/>
      <c r="BI12" s="1195"/>
      <c r="BJ12" s="1195"/>
      <c r="BK12" s="1195"/>
      <c r="BL12" s="1195"/>
      <c r="BM12" s="1195"/>
      <c r="BN12" s="1195"/>
      <c r="BO12" s="1195"/>
      <c r="BP12" s="1195"/>
      <c r="BQ12" s="1195"/>
      <c r="BR12" s="1195"/>
      <c r="BS12" s="1195"/>
      <c r="BT12" s="1195"/>
      <c r="BU12" s="1195"/>
      <c r="BV12" s="1195"/>
      <c r="BW12" s="1195"/>
      <c r="BX12" s="1195"/>
      <c r="BY12" s="1195"/>
      <c r="BZ12" s="1195"/>
      <c r="CA12" s="1195"/>
      <c r="CB12" s="1195"/>
      <c r="CC12" s="1195"/>
      <c r="CD12" s="1195"/>
      <c r="CE12" s="1195"/>
      <c r="CF12" s="1195"/>
      <c r="CG12" s="1195"/>
      <c r="CH12" s="1195"/>
      <c r="CI12" s="1195"/>
      <c r="CJ12" s="1195"/>
      <c r="CK12" s="1195"/>
      <c r="CL12" s="1195"/>
      <c r="CM12" s="1195"/>
      <c r="CN12" s="1195"/>
      <c r="CO12" s="1195"/>
      <c r="CP12" s="1195"/>
      <c r="CQ12" s="1195"/>
      <c r="CR12" s="1195"/>
      <c r="CS12" s="1195"/>
      <c r="CT12" s="1195"/>
      <c r="CU12" s="1195"/>
      <c r="CV12" s="1195"/>
      <c r="CW12" s="1195"/>
      <c r="CX12" s="1195"/>
      <c r="CY12" s="1195"/>
      <c r="CZ12" s="1195"/>
      <c r="DA12" s="1195"/>
      <c r="DB12" s="1195"/>
      <c r="DC12" s="1195"/>
      <c r="DD12" s="1195"/>
      <c r="DE12" s="1195"/>
    </row>
    <row r="13" spans="1:109" s="250" customFormat="1" ht="13.2" x14ac:dyDescent="0.2">
      <c r="A13" s="1195"/>
      <c r="B13" s="1195"/>
      <c r="C13" s="1195"/>
      <c r="D13" s="1195"/>
      <c r="E13" s="1195"/>
      <c r="F13" s="1195"/>
      <c r="G13" s="1195"/>
      <c r="H13" s="1195"/>
      <c r="I13" s="1195"/>
      <c r="J13" s="1195"/>
      <c r="K13" s="1195"/>
      <c r="L13" s="1195"/>
      <c r="M13" s="1195"/>
      <c r="N13" s="1195"/>
      <c r="O13" s="1195"/>
      <c r="P13" s="1195"/>
      <c r="Q13" s="1195"/>
      <c r="R13" s="1195"/>
      <c r="S13" s="1195"/>
      <c r="T13" s="1195"/>
      <c r="U13" s="1195"/>
      <c r="V13" s="1195"/>
      <c r="W13" s="1195"/>
      <c r="X13" s="1195"/>
      <c r="Y13" s="1195"/>
      <c r="Z13" s="1195"/>
      <c r="AA13" s="1195"/>
      <c r="AB13" s="1195"/>
      <c r="AC13" s="1195"/>
      <c r="AD13" s="1195"/>
      <c r="AE13" s="1195"/>
      <c r="AF13" s="1195"/>
      <c r="AG13" s="1195"/>
      <c r="AH13" s="1195"/>
      <c r="AI13" s="1195"/>
      <c r="AJ13" s="1195"/>
      <c r="AK13" s="1195"/>
      <c r="AL13" s="1195"/>
      <c r="AM13" s="1195"/>
      <c r="AN13" s="1195"/>
      <c r="AO13" s="1195"/>
      <c r="AP13" s="1195"/>
      <c r="AQ13" s="1195"/>
      <c r="AR13" s="1195"/>
      <c r="AS13" s="1195"/>
      <c r="AT13" s="1195"/>
      <c r="AU13" s="1195"/>
      <c r="AV13" s="1195"/>
      <c r="AW13" s="1195"/>
      <c r="AX13" s="1195"/>
      <c r="AY13" s="1195"/>
      <c r="AZ13" s="1195"/>
      <c r="BA13" s="1195"/>
      <c r="BB13" s="1195"/>
      <c r="BC13" s="1195"/>
      <c r="BD13" s="1195"/>
      <c r="BE13" s="1195"/>
      <c r="BF13" s="1195"/>
      <c r="BG13" s="1195"/>
      <c r="BH13" s="1195"/>
      <c r="BI13" s="1195"/>
      <c r="BJ13" s="1195"/>
      <c r="BK13" s="1195"/>
      <c r="BL13" s="1195"/>
      <c r="BM13" s="1195"/>
      <c r="BN13" s="1195"/>
      <c r="BO13" s="1195"/>
      <c r="BP13" s="1195"/>
      <c r="BQ13" s="1195"/>
      <c r="BR13" s="1195"/>
      <c r="BS13" s="1195"/>
      <c r="BT13" s="1195"/>
      <c r="BU13" s="1195"/>
      <c r="BV13" s="1195"/>
      <c r="BW13" s="1195"/>
      <c r="BX13" s="1195"/>
      <c r="BY13" s="1195"/>
      <c r="BZ13" s="1195"/>
      <c r="CA13" s="1195"/>
      <c r="CB13" s="1195"/>
      <c r="CC13" s="1195"/>
      <c r="CD13" s="1195"/>
      <c r="CE13" s="1195"/>
      <c r="CF13" s="1195"/>
      <c r="CG13" s="1195"/>
      <c r="CH13" s="1195"/>
      <c r="CI13" s="1195"/>
      <c r="CJ13" s="1195"/>
      <c r="CK13" s="1195"/>
      <c r="CL13" s="1195"/>
      <c r="CM13" s="1195"/>
      <c r="CN13" s="1195"/>
      <c r="CO13" s="1195"/>
      <c r="CP13" s="1195"/>
      <c r="CQ13" s="1195"/>
      <c r="CR13" s="1195"/>
      <c r="CS13" s="1195"/>
      <c r="CT13" s="1195"/>
      <c r="CU13" s="1195"/>
      <c r="CV13" s="1195"/>
      <c r="CW13" s="1195"/>
      <c r="CX13" s="1195"/>
      <c r="CY13" s="1195"/>
      <c r="CZ13" s="1195"/>
      <c r="DA13" s="1195"/>
      <c r="DB13" s="1195"/>
      <c r="DC13" s="1195"/>
      <c r="DD13" s="1195"/>
      <c r="DE13" s="1195"/>
    </row>
    <row r="14" spans="1:109" s="250" customFormat="1" ht="13.2" x14ac:dyDescent="0.2">
      <c r="A14" s="1195"/>
      <c r="B14" s="1195"/>
      <c r="C14" s="1195"/>
      <c r="D14" s="1195"/>
      <c r="E14" s="1195"/>
      <c r="F14" s="1195"/>
      <c r="G14" s="1195"/>
      <c r="H14" s="1195"/>
      <c r="I14" s="1195"/>
      <c r="J14" s="1195"/>
      <c r="K14" s="1195"/>
      <c r="L14" s="1195"/>
      <c r="M14" s="1195"/>
      <c r="N14" s="1195"/>
      <c r="O14" s="1195"/>
      <c r="P14" s="1195"/>
      <c r="Q14" s="1195"/>
      <c r="R14" s="1195"/>
      <c r="S14" s="1195"/>
      <c r="T14" s="1195"/>
      <c r="U14" s="1195"/>
      <c r="V14" s="1195"/>
      <c r="W14" s="1195"/>
      <c r="X14" s="1195"/>
      <c r="Y14" s="1195"/>
      <c r="Z14" s="1195"/>
      <c r="AA14" s="1195"/>
      <c r="AB14" s="1195"/>
      <c r="AC14" s="1195"/>
      <c r="AD14" s="1195"/>
      <c r="AE14" s="1195"/>
      <c r="AF14" s="1195"/>
      <c r="AG14" s="1195"/>
      <c r="AH14" s="1195"/>
      <c r="AI14" s="1195"/>
      <c r="AJ14" s="1195"/>
      <c r="AK14" s="1195"/>
      <c r="AL14" s="1195"/>
      <c r="AM14" s="1195"/>
      <c r="AN14" s="1195"/>
      <c r="AO14" s="1195"/>
      <c r="AP14" s="1195"/>
      <c r="AQ14" s="1195"/>
      <c r="AR14" s="1195"/>
      <c r="AS14" s="1195"/>
      <c r="AT14" s="1195"/>
      <c r="AU14" s="1195"/>
      <c r="AV14" s="1195"/>
      <c r="AW14" s="1195"/>
      <c r="AX14" s="1195"/>
      <c r="AY14" s="1195"/>
      <c r="AZ14" s="1195"/>
      <c r="BA14" s="1195"/>
      <c r="BB14" s="1195"/>
      <c r="BC14" s="1195"/>
      <c r="BD14" s="1195"/>
      <c r="BE14" s="1195"/>
      <c r="BF14" s="1195"/>
      <c r="BG14" s="1195"/>
      <c r="BH14" s="1195"/>
      <c r="BI14" s="1195"/>
      <c r="BJ14" s="1195"/>
      <c r="BK14" s="1195"/>
      <c r="BL14" s="1195"/>
      <c r="BM14" s="1195"/>
      <c r="BN14" s="1195"/>
      <c r="BO14" s="1195"/>
      <c r="BP14" s="1195"/>
      <c r="BQ14" s="1195"/>
      <c r="BR14" s="1195"/>
      <c r="BS14" s="1195"/>
      <c r="BT14" s="1195"/>
      <c r="BU14" s="1195"/>
      <c r="BV14" s="1195"/>
      <c r="BW14" s="1195"/>
      <c r="BX14" s="1195"/>
      <c r="BY14" s="1195"/>
      <c r="BZ14" s="1195"/>
      <c r="CA14" s="1195"/>
      <c r="CB14" s="1195"/>
      <c r="CC14" s="1195"/>
      <c r="CD14" s="1195"/>
      <c r="CE14" s="1195"/>
      <c r="CF14" s="1195"/>
      <c r="CG14" s="1195"/>
      <c r="CH14" s="1195"/>
      <c r="CI14" s="1195"/>
      <c r="CJ14" s="1195"/>
      <c r="CK14" s="1195"/>
      <c r="CL14" s="1195"/>
      <c r="CM14" s="1195"/>
      <c r="CN14" s="1195"/>
      <c r="CO14" s="1195"/>
      <c r="CP14" s="1195"/>
      <c r="CQ14" s="1195"/>
      <c r="CR14" s="1195"/>
      <c r="CS14" s="1195"/>
      <c r="CT14" s="1195"/>
      <c r="CU14" s="1195"/>
      <c r="CV14" s="1195"/>
      <c r="CW14" s="1195"/>
      <c r="CX14" s="1195"/>
      <c r="CY14" s="1195"/>
      <c r="CZ14" s="1195"/>
      <c r="DA14" s="1195"/>
      <c r="DB14" s="1195"/>
      <c r="DC14" s="1195"/>
      <c r="DD14" s="1195"/>
      <c r="DE14" s="1195"/>
    </row>
    <row r="15" spans="1:109" s="250" customFormat="1" ht="13.2" x14ac:dyDescent="0.2">
      <c r="A15" s="252"/>
      <c r="B15" s="1195"/>
      <c r="C15" s="1195"/>
      <c r="D15" s="1195"/>
      <c r="E15" s="1195"/>
      <c r="F15" s="1195"/>
      <c r="G15" s="1195"/>
      <c r="H15" s="1195"/>
      <c r="I15" s="1195"/>
      <c r="J15" s="1195"/>
      <c r="K15" s="1195"/>
      <c r="L15" s="1195"/>
      <c r="M15" s="1195"/>
      <c r="N15" s="1195"/>
      <c r="O15" s="1195"/>
      <c r="P15" s="1195"/>
      <c r="Q15" s="1195"/>
      <c r="R15" s="1195"/>
      <c r="S15" s="1195"/>
      <c r="T15" s="1195"/>
      <c r="U15" s="1195"/>
      <c r="V15" s="1195"/>
      <c r="W15" s="1195"/>
      <c r="X15" s="1195"/>
      <c r="Y15" s="1195"/>
      <c r="Z15" s="1195"/>
      <c r="AA15" s="1195"/>
      <c r="AB15" s="1195"/>
      <c r="AC15" s="1195"/>
      <c r="AD15" s="1195"/>
      <c r="AE15" s="1195"/>
      <c r="AF15" s="1195"/>
      <c r="AG15" s="1195"/>
      <c r="AH15" s="1195"/>
      <c r="AI15" s="1195"/>
      <c r="AJ15" s="1195"/>
      <c r="AK15" s="1195"/>
      <c r="AL15" s="1195"/>
      <c r="AM15" s="1195"/>
      <c r="AN15" s="1195"/>
      <c r="AO15" s="1195"/>
      <c r="AP15" s="1195"/>
      <c r="AQ15" s="1195"/>
      <c r="AR15" s="1195"/>
      <c r="AS15" s="1195"/>
      <c r="AT15" s="1195"/>
      <c r="AU15" s="1195"/>
      <c r="AV15" s="1195"/>
      <c r="AW15" s="1195"/>
      <c r="AX15" s="1195"/>
      <c r="AY15" s="1195"/>
      <c r="AZ15" s="1195"/>
      <c r="BA15" s="1195"/>
      <c r="BB15" s="1195"/>
      <c r="BC15" s="1195"/>
      <c r="BD15" s="1195"/>
      <c r="BE15" s="1195"/>
      <c r="BF15" s="1195"/>
      <c r="BG15" s="1195"/>
      <c r="BH15" s="1195"/>
      <c r="BI15" s="1195"/>
      <c r="BJ15" s="1195"/>
      <c r="BK15" s="1195"/>
      <c r="BL15" s="1195"/>
      <c r="BM15" s="1195"/>
      <c r="BN15" s="1195"/>
      <c r="BO15" s="1195"/>
      <c r="BP15" s="1195"/>
      <c r="BQ15" s="1195"/>
      <c r="BR15" s="1195"/>
      <c r="BS15" s="1195"/>
      <c r="BT15" s="1195"/>
      <c r="BU15" s="1195"/>
      <c r="BV15" s="1195"/>
      <c r="BW15" s="1195"/>
      <c r="BX15" s="1195"/>
      <c r="BY15" s="1195"/>
      <c r="BZ15" s="1195"/>
      <c r="CA15" s="1195"/>
      <c r="CB15" s="1195"/>
      <c r="CC15" s="1195"/>
      <c r="CD15" s="1195"/>
      <c r="CE15" s="1195"/>
      <c r="CF15" s="1195"/>
      <c r="CG15" s="1195"/>
      <c r="CH15" s="1195"/>
      <c r="CI15" s="1195"/>
      <c r="CJ15" s="1195"/>
      <c r="CK15" s="1195"/>
      <c r="CL15" s="1195"/>
      <c r="CM15" s="1195"/>
      <c r="CN15" s="1195"/>
      <c r="CO15" s="1195"/>
      <c r="CP15" s="1195"/>
      <c r="CQ15" s="1195"/>
      <c r="CR15" s="1195"/>
      <c r="CS15" s="1195"/>
      <c r="CT15" s="1195"/>
      <c r="CU15" s="1195"/>
      <c r="CV15" s="1195"/>
      <c r="CW15" s="1195"/>
      <c r="CX15" s="1195"/>
      <c r="CY15" s="1195"/>
      <c r="CZ15" s="1195"/>
      <c r="DA15" s="1195"/>
      <c r="DB15" s="1195"/>
      <c r="DC15" s="1195"/>
      <c r="DD15" s="1195"/>
      <c r="DE15" s="1195"/>
    </row>
    <row r="16" spans="1:109" s="250" customFormat="1" ht="13.2" x14ac:dyDescent="0.2">
      <c r="A16" s="252"/>
      <c r="B16" s="1195"/>
      <c r="C16" s="1195"/>
      <c r="D16" s="1195"/>
      <c r="E16" s="1195"/>
      <c r="F16" s="1195"/>
      <c r="G16" s="1195"/>
      <c r="H16" s="1195"/>
      <c r="I16" s="1195"/>
      <c r="J16" s="1195"/>
      <c r="K16" s="1195"/>
      <c r="L16" s="1195"/>
      <c r="M16" s="1195"/>
      <c r="N16" s="1195"/>
      <c r="O16" s="1195"/>
      <c r="P16" s="1195"/>
      <c r="Q16" s="1195"/>
      <c r="R16" s="1195"/>
      <c r="S16" s="1195"/>
      <c r="T16" s="1195"/>
      <c r="U16" s="1195"/>
      <c r="V16" s="1195"/>
      <c r="W16" s="1195"/>
      <c r="X16" s="1195"/>
      <c r="Y16" s="1195"/>
      <c r="Z16" s="1195"/>
      <c r="AA16" s="1195"/>
      <c r="AB16" s="1195"/>
      <c r="AC16" s="1195"/>
      <c r="AD16" s="1195"/>
      <c r="AE16" s="1195"/>
      <c r="AF16" s="1195"/>
      <c r="AG16" s="1195"/>
      <c r="AH16" s="1195"/>
      <c r="AI16" s="1195"/>
      <c r="AJ16" s="1195"/>
      <c r="AK16" s="1195"/>
      <c r="AL16" s="1195"/>
      <c r="AM16" s="1195"/>
      <c r="AN16" s="1195"/>
      <c r="AO16" s="1195"/>
      <c r="AP16" s="1195"/>
      <c r="AQ16" s="1195"/>
      <c r="AR16" s="1195"/>
      <c r="AS16" s="1195"/>
      <c r="AT16" s="1195"/>
      <c r="AU16" s="1195"/>
      <c r="AV16" s="1195"/>
      <c r="AW16" s="1195"/>
      <c r="AX16" s="1195"/>
      <c r="AY16" s="1195"/>
      <c r="AZ16" s="1195"/>
      <c r="BA16" s="1195"/>
      <c r="BB16" s="1195"/>
      <c r="BC16" s="1195"/>
      <c r="BD16" s="1195"/>
      <c r="BE16" s="1195"/>
      <c r="BF16" s="1195"/>
      <c r="BG16" s="1195"/>
      <c r="BH16" s="1195"/>
      <c r="BI16" s="1195"/>
      <c r="BJ16" s="1195"/>
      <c r="BK16" s="1195"/>
      <c r="BL16" s="1195"/>
      <c r="BM16" s="1195"/>
      <c r="BN16" s="1195"/>
      <c r="BO16" s="1195"/>
      <c r="BP16" s="1195"/>
      <c r="BQ16" s="1195"/>
      <c r="BR16" s="1195"/>
      <c r="BS16" s="1195"/>
      <c r="BT16" s="1195"/>
      <c r="BU16" s="1195"/>
      <c r="BV16" s="1195"/>
      <c r="BW16" s="1195"/>
      <c r="BX16" s="1195"/>
      <c r="BY16" s="1195"/>
      <c r="BZ16" s="1195"/>
      <c r="CA16" s="1195"/>
      <c r="CB16" s="1195"/>
      <c r="CC16" s="1195"/>
      <c r="CD16" s="1195"/>
      <c r="CE16" s="1195"/>
      <c r="CF16" s="1195"/>
      <c r="CG16" s="1195"/>
      <c r="CH16" s="1195"/>
      <c r="CI16" s="1195"/>
      <c r="CJ16" s="1195"/>
      <c r="CK16" s="1195"/>
      <c r="CL16" s="1195"/>
      <c r="CM16" s="1195"/>
      <c r="CN16" s="1195"/>
      <c r="CO16" s="1195"/>
      <c r="CP16" s="1195"/>
      <c r="CQ16" s="1195"/>
      <c r="CR16" s="1195"/>
      <c r="CS16" s="1195"/>
      <c r="CT16" s="1195"/>
      <c r="CU16" s="1195"/>
      <c r="CV16" s="1195"/>
      <c r="CW16" s="1195"/>
      <c r="CX16" s="1195"/>
      <c r="CY16" s="1195"/>
      <c r="CZ16" s="1195"/>
      <c r="DA16" s="1195"/>
      <c r="DB16" s="1195"/>
      <c r="DC16" s="1195"/>
      <c r="DD16" s="1195"/>
      <c r="DE16" s="1195"/>
    </row>
    <row r="17" spans="1:109" s="250" customFormat="1" ht="13.2" x14ac:dyDescent="0.2">
      <c r="A17" s="252"/>
      <c r="B17" s="1195"/>
      <c r="C17" s="1195"/>
      <c r="D17" s="1195"/>
      <c r="E17" s="1195"/>
      <c r="F17" s="1195"/>
      <c r="G17" s="1195"/>
      <c r="H17" s="1195"/>
      <c r="I17" s="1195"/>
      <c r="J17" s="1195"/>
      <c r="K17" s="1195"/>
      <c r="L17" s="1195"/>
      <c r="M17" s="1195"/>
      <c r="N17" s="1195"/>
      <c r="O17" s="1195"/>
      <c r="P17" s="1195"/>
      <c r="Q17" s="1195"/>
      <c r="R17" s="1195"/>
      <c r="S17" s="1195"/>
      <c r="T17" s="1195"/>
      <c r="U17" s="1195"/>
      <c r="V17" s="1195"/>
      <c r="W17" s="1195"/>
      <c r="X17" s="1195"/>
      <c r="Y17" s="1195"/>
      <c r="Z17" s="1195"/>
      <c r="AA17" s="1195"/>
      <c r="AB17" s="1195"/>
      <c r="AC17" s="1195"/>
      <c r="AD17" s="1195"/>
      <c r="AE17" s="1195"/>
      <c r="AF17" s="1195"/>
      <c r="AG17" s="1195"/>
      <c r="AH17" s="1195"/>
      <c r="AI17" s="1195"/>
      <c r="AJ17" s="1195"/>
      <c r="AK17" s="1195"/>
      <c r="AL17" s="1195"/>
      <c r="AM17" s="1195"/>
      <c r="AN17" s="1195"/>
      <c r="AO17" s="1195"/>
      <c r="AP17" s="1195"/>
      <c r="AQ17" s="1195"/>
      <c r="AR17" s="1195"/>
      <c r="AS17" s="1195"/>
      <c r="AT17" s="1195"/>
      <c r="AU17" s="1195"/>
      <c r="AV17" s="1195"/>
      <c r="AW17" s="1195"/>
      <c r="AX17" s="1195"/>
      <c r="AY17" s="1195"/>
      <c r="AZ17" s="1195"/>
      <c r="BA17" s="1195"/>
      <c r="BB17" s="1195"/>
      <c r="BC17" s="1195"/>
      <c r="BD17" s="1195"/>
      <c r="BE17" s="1195"/>
      <c r="BF17" s="1195"/>
      <c r="BG17" s="1195"/>
      <c r="BH17" s="1195"/>
      <c r="BI17" s="1195"/>
      <c r="BJ17" s="1195"/>
      <c r="BK17" s="1195"/>
      <c r="BL17" s="1195"/>
      <c r="BM17" s="1195"/>
      <c r="BN17" s="1195"/>
      <c r="BO17" s="1195"/>
      <c r="BP17" s="1195"/>
      <c r="BQ17" s="1195"/>
      <c r="BR17" s="1195"/>
      <c r="BS17" s="1195"/>
      <c r="BT17" s="1195"/>
      <c r="BU17" s="1195"/>
      <c r="BV17" s="1195"/>
      <c r="BW17" s="1195"/>
      <c r="BX17" s="1195"/>
      <c r="BY17" s="1195"/>
      <c r="BZ17" s="1195"/>
      <c r="CA17" s="1195"/>
      <c r="CB17" s="1195"/>
      <c r="CC17" s="1195"/>
      <c r="CD17" s="1195"/>
      <c r="CE17" s="1195"/>
      <c r="CF17" s="1195"/>
      <c r="CG17" s="1195"/>
      <c r="CH17" s="1195"/>
      <c r="CI17" s="1195"/>
      <c r="CJ17" s="1195"/>
      <c r="CK17" s="1195"/>
      <c r="CL17" s="1195"/>
      <c r="CM17" s="1195"/>
      <c r="CN17" s="1195"/>
      <c r="CO17" s="1195"/>
      <c r="CP17" s="1195"/>
      <c r="CQ17" s="1195"/>
      <c r="CR17" s="1195"/>
      <c r="CS17" s="1195"/>
      <c r="CT17" s="1195"/>
      <c r="CU17" s="1195"/>
      <c r="CV17" s="1195"/>
      <c r="CW17" s="1195"/>
      <c r="CX17" s="1195"/>
      <c r="CY17" s="1195"/>
      <c r="CZ17" s="1195"/>
      <c r="DA17" s="1195"/>
      <c r="DB17" s="1195"/>
      <c r="DC17" s="1195"/>
      <c r="DD17" s="1195"/>
      <c r="DE17" s="1195"/>
    </row>
    <row r="18" spans="1:109" s="250" customFormat="1" ht="13.2" x14ac:dyDescent="0.2">
      <c r="A18" s="252"/>
      <c r="B18" s="1195"/>
      <c r="C18" s="1195"/>
      <c r="D18" s="1195"/>
      <c r="E18" s="1195"/>
      <c r="F18" s="1195"/>
      <c r="G18" s="1195"/>
      <c r="H18" s="1195"/>
      <c r="I18" s="1195"/>
      <c r="J18" s="1195"/>
      <c r="K18" s="1195"/>
      <c r="L18" s="1195"/>
      <c r="M18" s="1195"/>
      <c r="N18" s="1195"/>
      <c r="O18" s="1195"/>
      <c r="P18" s="1195"/>
      <c r="Q18" s="1195"/>
      <c r="R18" s="1195"/>
      <c r="S18" s="1195"/>
      <c r="T18" s="1195"/>
      <c r="U18" s="1195"/>
      <c r="V18" s="1195"/>
      <c r="W18" s="1195"/>
      <c r="X18" s="1195"/>
      <c r="Y18" s="1195"/>
      <c r="Z18" s="1195"/>
      <c r="AA18" s="1195"/>
      <c r="AB18" s="1195"/>
      <c r="AC18" s="1195"/>
      <c r="AD18" s="1195"/>
      <c r="AE18" s="1195"/>
      <c r="AF18" s="1195"/>
      <c r="AG18" s="1195"/>
      <c r="AH18" s="1195"/>
      <c r="AI18" s="1195"/>
      <c r="AJ18" s="1195"/>
      <c r="AK18" s="1195"/>
      <c r="AL18" s="1195"/>
      <c r="AM18" s="1195"/>
      <c r="AN18" s="1195"/>
      <c r="AO18" s="1195"/>
      <c r="AP18" s="1195"/>
      <c r="AQ18" s="1195"/>
      <c r="AR18" s="1195"/>
      <c r="AS18" s="1195"/>
      <c r="AT18" s="1195"/>
      <c r="AU18" s="1195"/>
      <c r="AV18" s="1195"/>
      <c r="AW18" s="1195"/>
      <c r="AX18" s="1195"/>
      <c r="AY18" s="1195"/>
      <c r="AZ18" s="1195"/>
      <c r="BA18" s="1195"/>
      <c r="BB18" s="1195"/>
      <c r="BC18" s="1195"/>
      <c r="BD18" s="1195"/>
      <c r="BE18" s="1195"/>
      <c r="BF18" s="1195"/>
      <c r="BG18" s="1195"/>
      <c r="BH18" s="1195"/>
      <c r="BI18" s="1195"/>
      <c r="BJ18" s="1195"/>
      <c r="BK18" s="1195"/>
      <c r="BL18" s="1195"/>
      <c r="BM18" s="1195"/>
      <c r="BN18" s="1195"/>
      <c r="BO18" s="1195"/>
      <c r="BP18" s="1195"/>
      <c r="BQ18" s="1195"/>
      <c r="BR18" s="1195"/>
      <c r="BS18" s="1195"/>
      <c r="BT18" s="1195"/>
      <c r="BU18" s="1195"/>
      <c r="BV18" s="1195"/>
      <c r="BW18" s="1195"/>
      <c r="BX18" s="1195"/>
      <c r="BY18" s="1195"/>
      <c r="BZ18" s="1195"/>
      <c r="CA18" s="1195"/>
      <c r="CB18" s="1195"/>
      <c r="CC18" s="1195"/>
      <c r="CD18" s="1195"/>
      <c r="CE18" s="1195"/>
      <c r="CF18" s="1195"/>
      <c r="CG18" s="1195"/>
      <c r="CH18" s="1195"/>
      <c r="CI18" s="1195"/>
      <c r="CJ18" s="1195"/>
      <c r="CK18" s="1195"/>
      <c r="CL18" s="1195"/>
      <c r="CM18" s="1195"/>
      <c r="CN18" s="1195"/>
      <c r="CO18" s="1195"/>
      <c r="CP18" s="1195"/>
      <c r="CQ18" s="1195"/>
      <c r="CR18" s="1195"/>
      <c r="CS18" s="1195"/>
      <c r="CT18" s="1195"/>
      <c r="CU18" s="1195"/>
      <c r="CV18" s="1195"/>
      <c r="CW18" s="1195"/>
      <c r="CX18" s="1195"/>
      <c r="CY18" s="1195"/>
      <c r="CZ18" s="1195"/>
      <c r="DA18" s="1195"/>
      <c r="DB18" s="1195"/>
      <c r="DC18" s="1195"/>
      <c r="DD18" s="1195"/>
      <c r="DE18" s="1195"/>
    </row>
    <row r="19" spans="1:109" ht="13.2" x14ac:dyDescent="0.2">
      <c r="DD19" s="252"/>
      <c r="DE19" s="252"/>
    </row>
    <row r="20" spans="1:109" ht="13.2" x14ac:dyDescent="0.2">
      <c r="DD20" s="252"/>
      <c r="DE20" s="252"/>
    </row>
    <row r="21" spans="1:109" ht="17.25" customHeight="1" x14ac:dyDescent="0.2">
      <c r="B21" s="1196"/>
      <c r="C21" s="254"/>
      <c r="D21" s="254"/>
      <c r="E21" s="254"/>
      <c r="F21" s="254"/>
      <c r="G21" s="254"/>
      <c r="H21" s="254"/>
      <c r="I21" s="254"/>
      <c r="J21" s="254"/>
      <c r="K21" s="254"/>
      <c r="L21" s="254"/>
      <c r="M21" s="254"/>
      <c r="N21" s="1197"/>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1197"/>
      <c r="AU21" s="254"/>
      <c r="AV21" s="254"/>
      <c r="AW21" s="254"/>
      <c r="AX21" s="254"/>
      <c r="AY21" s="254"/>
      <c r="AZ21" s="254"/>
      <c r="BA21" s="254"/>
      <c r="BB21" s="254"/>
      <c r="BC21" s="254"/>
      <c r="BD21" s="254"/>
      <c r="BE21" s="254"/>
      <c r="BF21" s="1197"/>
      <c r="BG21" s="254"/>
      <c r="BH21" s="254"/>
      <c r="BI21" s="254"/>
      <c r="BJ21" s="254"/>
      <c r="BK21" s="254"/>
      <c r="BL21" s="254"/>
      <c r="BM21" s="254"/>
      <c r="BN21" s="254"/>
      <c r="BO21" s="254"/>
      <c r="BP21" s="254"/>
      <c r="BQ21" s="254"/>
      <c r="BR21" s="1197"/>
      <c r="BS21" s="254"/>
      <c r="BT21" s="254"/>
      <c r="BU21" s="254"/>
      <c r="BV21" s="254"/>
      <c r="BW21" s="254"/>
      <c r="BX21" s="254"/>
      <c r="BY21" s="254"/>
      <c r="BZ21" s="254"/>
      <c r="CA21" s="254"/>
      <c r="CB21" s="254"/>
      <c r="CC21" s="254"/>
      <c r="CD21" s="1197"/>
      <c r="CE21" s="254"/>
      <c r="CF21" s="254"/>
      <c r="CG21" s="254"/>
      <c r="CH21" s="254"/>
      <c r="CI21" s="254"/>
      <c r="CJ21" s="254"/>
      <c r="CK21" s="254"/>
      <c r="CL21" s="254"/>
      <c r="CM21" s="254"/>
      <c r="CN21" s="254"/>
      <c r="CO21" s="254"/>
      <c r="CP21" s="1197"/>
      <c r="CQ21" s="254"/>
      <c r="CR21" s="254"/>
      <c r="CS21" s="254"/>
      <c r="CT21" s="254"/>
      <c r="CU21" s="254"/>
      <c r="CV21" s="254"/>
      <c r="CW21" s="254"/>
      <c r="CX21" s="254"/>
      <c r="CY21" s="254"/>
      <c r="CZ21" s="254"/>
      <c r="DA21" s="254"/>
      <c r="DB21" s="1197"/>
      <c r="DC21" s="254"/>
      <c r="DD21" s="255"/>
      <c r="DE21" s="252"/>
    </row>
    <row r="22" spans="1:109" ht="17.25" customHeight="1" x14ac:dyDescent="0.2">
      <c r="B22" s="256"/>
    </row>
    <row r="23" spans="1:109" ht="13.2" x14ac:dyDescent="0.2">
      <c r="B23" s="256"/>
    </row>
    <row r="24" spans="1:109" ht="13.2" x14ac:dyDescent="0.2">
      <c r="B24" s="256"/>
    </row>
    <row r="25" spans="1:109" ht="13.2" x14ac:dyDescent="0.2">
      <c r="B25" s="256"/>
    </row>
    <row r="26" spans="1:109" ht="13.2" x14ac:dyDescent="0.2">
      <c r="B26" s="256"/>
    </row>
    <row r="27" spans="1:109" ht="13.2" x14ac:dyDescent="0.2">
      <c r="B27" s="256"/>
    </row>
    <row r="28" spans="1:109" ht="13.2" x14ac:dyDescent="0.2">
      <c r="B28" s="256"/>
    </row>
    <row r="29" spans="1:109" ht="13.2" x14ac:dyDescent="0.2">
      <c r="B29" s="256"/>
    </row>
    <row r="30" spans="1:109" ht="13.2" x14ac:dyDescent="0.2">
      <c r="B30" s="256"/>
    </row>
    <row r="31" spans="1:109" ht="13.2" x14ac:dyDescent="0.2">
      <c r="B31" s="256"/>
    </row>
    <row r="32" spans="1:109" ht="13.2" x14ac:dyDescent="0.2">
      <c r="B32" s="256"/>
    </row>
    <row r="33" spans="2:109" ht="13.2" x14ac:dyDescent="0.2">
      <c r="B33" s="256"/>
    </row>
    <row r="34" spans="2:109" ht="13.2" x14ac:dyDescent="0.2">
      <c r="B34" s="256"/>
    </row>
    <row r="35" spans="2:109" ht="13.2" x14ac:dyDescent="0.2">
      <c r="B35" s="256"/>
    </row>
    <row r="36" spans="2:109" ht="13.2" x14ac:dyDescent="0.2">
      <c r="B36" s="256"/>
    </row>
    <row r="37" spans="2:109" ht="13.2" x14ac:dyDescent="0.2">
      <c r="B37" s="256"/>
    </row>
    <row r="38" spans="2:109" ht="13.2" x14ac:dyDescent="0.2">
      <c r="B38" s="256"/>
    </row>
    <row r="39" spans="2:109" ht="13.2" x14ac:dyDescent="0.2">
      <c r="B39" s="337"/>
      <c r="C39" s="308"/>
      <c r="D39" s="308"/>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8"/>
      <c r="BJ39" s="308"/>
      <c r="BK39" s="308"/>
      <c r="BL39" s="308"/>
      <c r="BM39" s="308"/>
      <c r="BN39" s="308"/>
      <c r="BO39" s="308"/>
      <c r="BP39" s="308"/>
      <c r="BQ39" s="308"/>
      <c r="BR39" s="308"/>
      <c r="BS39" s="308"/>
      <c r="BT39" s="308"/>
      <c r="BU39" s="308"/>
      <c r="BV39" s="308"/>
      <c r="BW39" s="308"/>
      <c r="BX39" s="308"/>
      <c r="BY39" s="308"/>
      <c r="BZ39" s="308"/>
      <c r="CA39" s="308"/>
      <c r="CB39" s="308"/>
      <c r="CC39" s="308"/>
      <c r="CD39" s="308"/>
      <c r="CE39" s="308"/>
      <c r="CF39" s="308"/>
      <c r="CG39" s="308"/>
      <c r="CH39" s="308"/>
      <c r="CI39" s="308"/>
      <c r="CJ39" s="308"/>
      <c r="CK39" s="308"/>
      <c r="CL39" s="308"/>
      <c r="CM39" s="308"/>
      <c r="CN39" s="308"/>
      <c r="CO39" s="308"/>
      <c r="CP39" s="308"/>
      <c r="CQ39" s="308"/>
      <c r="CR39" s="308"/>
      <c r="CS39" s="308"/>
      <c r="CT39" s="308"/>
      <c r="CU39" s="308"/>
      <c r="CV39" s="308"/>
      <c r="CW39" s="308"/>
      <c r="CX39" s="308"/>
      <c r="CY39" s="308"/>
      <c r="CZ39" s="308"/>
      <c r="DA39" s="308"/>
      <c r="DB39" s="308"/>
      <c r="DC39" s="308"/>
      <c r="DD39" s="338"/>
    </row>
    <row r="40" spans="2:109" ht="13.2" x14ac:dyDescent="0.2">
      <c r="B40" s="1198"/>
      <c r="DD40" s="1198"/>
      <c r="DE40" s="252"/>
    </row>
    <row r="41" spans="2:109" ht="16.2" x14ac:dyDescent="0.2">
      <c r="B41" s="253" t="s">
        <v>599</v>
      </c>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4"/>
      <c r="BR41" s="254"/>
      <c r="BS41" s="254"/>
      <c r="BT41" s="254"/>
      <c r="BU41" s="254"/>
      <c r="BV41" s="254"/>
      <c r="BW41" s="254"/>
      <c r="BX41" s="254"/>
      <c r="BY41" s="254"/>
      <c r="BZ41" s="254"/>
      <c r="CA41" s="254"/>
      <c r="CB41" s="254"/>
      <c r="CC41" s="254"/>
      <c r="CD41" s="254"/>
      <c r="CE41" s="254"/>
      <c r="CF41" s="254"/>
      <c r="CG41" s="254"/>
      <c r="CH41" s="254"/>
      <c r="CI41" s="254"/>
      <c r="CJ41" s="254"/>
      <c r="CK41" s="254"/>
      <c r="CL41" s="254"/>
      <c r="CM41" s="254"/>
      <c r="CN41" s="254"/>
      <c r="CO41" s="254"/>
      <c r="CP41" s="254"/>
      <c r="CQ41" s="254"/>
      <c r="CR41" s="254"/>
      <c r="CS41" s="254"/>
      <c r="CT41" s="254"/>
      <c r="CU41" s="254"/>
      <c r="CV41" s="254"/>
      <c r="CW41" s="254"/>
      <c r="CX41" s="254"/>
      <c r="CY41" s="254"/>
      <c r="CZ41" s="254"/>
      <c r="DA41" s="254"/>
      <c r="DB41" s="254"/>
      <c r="DC41" s="254"/>
      <c r="DD41" s="255"/>
    </row>
    <row r="42" spans="2:109" ht="13.2" x14ac:dyDescent="0.2">
      <c r="B42" s="256"/>
      <c r="G42" s="1199"/>
      <c r="I42" s="1200"/>
      <c r="J42" s="1200"/>
      <c r="K42" s="1200"/>
      <c r="AM42" s="1199"/>
      <c r="AN42" s="1199" t="s">
        <v>600</v>
      </c>
      <c r="AP42" s="1200"/>
      <c r="AQ42" s="1200"/>
      <c r="AR42" s="1200"/>
      <c r="AY42" s="1199"/>
      <c r="BA42" s="1200"/>
      <c r="BB42" s="1200"/>
      <c r="BC42" s="1200"/>
      <c r="BK42" s="1199"/>
      <c r="BM42" s="1200"/>
      <c r="BN42" s="1200"/>
      <c r="BO42" s="1200"/>
      <c r="BW42" s="1199"/>
      <c r="BY42" s="1200"/>
      <c r="BZ42" s="1200"/>
      <c r="CA42" s="1200"/>
      <c r="CI42" s="1199"/>
      <c r="CK42" s="1200"/>
      <c r="CL42" s="1200"/>
      <c r="CM42" s="1200"/>
      <c r="CU42" s="1199"/>
      <c r="CW42" s="1200"/>
      <c r="CX42" s="1200"/>
      <c r="CY42" s="1200"/>
    </row>
    <row r="43" spans="2:109" ht="13.5" customHeight="1" x14ac:dyDescent="0.2">
      <c r="B43" s="256"/>
      <c r="AN43" s="1201" t="s">
        <v>601</v>
      </c>
      <c r="AO43" s="1202"/>
      <c r="AP43" s="1202"/>
      <c r="AQ43" s="1202"/>
      <c r="AR43" s="1202"/>
      <c r="AS43" s="1202"/>
      <c r="AT43" s="1202"/>
      <c r="AU43" s="1202"/>
      <c r="AV43" s="1202"/>
      <c r="AW43" s="1202"/>
      <c r="AX43" s="1202"/>
      <c r="AY43" s="1202"/>
      <c r="AZ43" s="1202"/>
      <c r="BA43" s="1202"/>
      <c r="BB43" s="1202"/>
      <c r="BC43" s="1202"/>
      <c r="BD43" s="1202"/>
      <c r="BE43" s="1202"/>
      <c r="BF43" s="1202"/>
      <c r="BG43" s="1202"/>
      <c r="BH43" s="1202"/>
      <c r="BI43" s="1202"/>
      <c r="BJ43" s="1202"/>
      <c r="BK43" s="1202"/>
      <c r="BL43" s="1202"/>
      <c r="BM43" s="1202"/>
      <c r="BN43" s="1202"/>
      <c r="BO43" s="1202"/>
      <c r="BP43" s="1202"/>
      <c r="BQ43" s="1202"/>
      <c r="BR43" s="1202"/>
      <c r="BS43" s="1202"/>
      <c r="BT43" s="1202"/>
      <c r="BU43" s="1202"/>
      <c r="BV43" s="1202"/>
      <c r="BW43" s="1202"/>
      <c r="BX43" s="1202"/>
      <c r="BY43" s="1202"/>
      <c r="BZ43" s="1202"/>
      <c r="CA43" s="1202"/>
      <c r="CB43" s="1202"/>
      <c r="CC43" s="1202"/>
      <c r="CD43" s="1202"/>
      <c r="CE43" s="1202"/>
      <c r="CF43" s="1202"/>
      <c r="CG43" s="1202"/>
      <c r="CH43" s="1202"/>
      <c r="CI43" s="1202"/>
      <c r="CJ43" s="1202"/>
      <c r="CK43" s="1202"/>
      <c r="CL43" s="1202"/>
      <c r="CM43" s="1202"/>
      <c r="CN43" s="1202"/>
      <c r="CO43" s="1202"/>
      <c r="CP43" s="1202"/>
      <c r="CQ43" s="1202"/>
      <c r="CR43" s="1202"/>
      <c r="CS43" s="1202"/>
      <c r="CT43" s="1202"/>
      <c r="CU43" s="1202"/>
      <c r="CV43" s="1202"/>
      <c r="CW43" s="1202"/>
      <c r="CX43" s="1202"/>
      <c r="CY43" s="1202"/>
      <c r="CZ43" s="1202"/>
      <c r="DA43" s="1202"/>
      <c r="DB43" s="1202"/>
      <c r="DC43" s="1203"/>
    </row>
    <row r="44" spans="2:109" ht="13.2" x14ac:dyDescent="0.2">
      <c r="B44" s="256"/>
      <c r="AN44" s="1204"/>
      <c r="AO44" s="1205"/>
      <c r="AP44" s="1205"/>
      <c r="AQ44" s="1205"/>
      <c r="AR44" s="1205"/>
      <c r="AS44" s="1205"/>
      <c r="AT44" s="1205"/>
      <c r="AU44" s="1205"/>
      <c r="AV44" s="1205"/>
      <c r="AW44" s="1205"/>
      <c r="AX44" s="1205"/>
      <c r="AY44" s="1205"/>
      <c r="AZ44" s="1205"/>
      <c r="BA44" s="1205"/>
      <c r="BB44" s="1205"/>
      <c r="BC44" s="1205"/>
      <c r="BD44" s="1205"/>
      <c r="BE44" s="1205"/>
      <c r="BF44" s="1205"/>
      <c r="BG44" s="1205"/>
      <c r="BH44" s="1205"/>
      <c r="BI44" s="1205"/>
      <c r="BJ44" s="1205"/>
      <c r="BK44" s="1205"/>
      <c r="BL44" s="1205"/>
      <c r="BM44" s="1205"/>
      <c r="BN44" s="1205"/>
      <c r="BO44" s="1205"/>
      <c r="BP44" s="1205"/>
      <c r="BQ44" s="1205"/>
      <c r="BR44" s="1205"/>
      <c r="BS44" s="1205"/>
      <c r="BT44" s="1205"/>
      <c r="BU44" s="1205"/>
      <c r="BV44" s="1205"/>
      <c r="BW44" s="1205"/>
      <c r="BX44" s="1205"/>
      <c r="BY44" s="1205"/>
      <c r="BZ44" s="1205"/>
      <c r="CA44" s="1205"/>
      <c r="CB44" s="1205"/>
      <c r="CC44" s="1205"/>
      <c r="CD44" s="1205"/>
      <c r="CE44" s="1205"/>
      <c r="CF44" s="1205"/>
      <c r="CG44" s="1205"/>
      <c r="CH44" s="1205"/>
      <c r="CI44" s="1205"/>
      <c r="CJ44" s="1205"/>
      <c r="CK44" s="1205"/>
      <c r="CL44" s="1205"/>
      <c r="CM44" s="1205"/>
      <c r="CN44" s="1205"/>
      <c r="CO44" s="1205"/>
      <c r="CP44" s="1205"/>
      <c r="CQ44" s="1205"/>
      <c r="CR44" s="1205"/>
      <c r="CS44" s="1205"/>
      <c r="CT44" s="1205"/>
      <c r="CU44" s="1205"/>
      <c r="CV44" s="1205"/>
      <c r="CW44" s="1205"/>
      <c r="CX44" s="1205"/>
      <c r="CY44" s="1205"/>
      <c r="CZ44" s="1205"/>
      <c r="DA44" s="1205"/>
      <c r="DB44" s="1205"/>
      <c r="DC44" s="1206"/>
    </row>
    <row r="45" spans="2:109" ht="13.2" x14ac:dyDescent="0.2">
      <c r="B45" s="256"/>
      <c r="AN45" s="1204"/>
      <c r="AO45" s="1205"/>
      <c r="AP45" s="1205"/>
      <c r="AQ45" s="1205"/>
      <c r="AR45" s="1205"/>
      <c r="AS45" s="1205"/>
      <c r="AT45" s="1205"/>
      <c r="AU45" s="1205"/>
      <c r="AV45" s="1205"/>
      <c r="AW45" s="1205"/>
      <c r="AX45" s="1205"/>
      <c r="AY45" s="1205"/>
      <c r="AZ45" s="1205"/>
      <c r="BA45" s="1205"/>
      <c r="BB45" s="1205"/>
      <c r="BC45" s="1205"/>
      <c r="BD45" s="1205"/>
      <c r="BE45" s="1205"/>
      <c r="BF45" s="1205"/>
      <c r="BG45" s="1205"/>
      <c r="BH45" s="1205"/>
      <c r="BI45" s="1205"/>
      <c r="BJ45" s="1205"/>
      <c r="BK45" s="1205"/>
      <c r="BL45" s="1205"/>
      <c r="BM45" s="1205"/>
      <c r="BN45" s="1205"/>
      <c r="BO45" s="1205"/>
      <c r="BP45" s="1205"/>
      <c r="BQ45" s="1205"/>
      <c r="BR45" s="1205"/>
      <c r="BS45" s="1205"/>
      <c r="BT45" s="1205"/>
      <c r="BU45" s="1205"/>
      <c r="BV45" s="1205"/>
      <c r="BW45" s="1205"/>
      <c r="BX45" s="1205"/>
      <c r="BY45" s="1205"/>
      <c r="BZ45" s="1205"/>
      <c r="CA45" s="1205"/>
      <c r="CB45" s="1205"/>
      <c r="CC45" s="1205"/>
      <c r="CD45" s="1205"/>
      <c r="CE45" s="1205"/>
      <c r="CF45" s="1205"/>
      <c r="CG45" s="1205"/>
      <c r="CH45" s="1205"/>
      <c r="CI45" s="1205"/>
      <c r="CJ45" s="1205"/>
      <c r="CK45" s="1205"/>
      <c r="CL45" s="1205"/>
      <c r="CM45" s="1205"/>
      <c r="CN45" s="1205"/>
      <c r="CO45" s="1205"/>
      <c r="CP45" s="1205"/>
      <c r="CQ45" s="1205"/>
      <c r="CR45" s="1205"/>
      <c r="CS45" s="1205"/>
      <c r="CT45" s="1205"/>
      <c r="CU45" s="1205"/>
      <c r="CV45" s="1205"/>
      <c r="CW45" s="1205"/>
      <c r="CX45" s="1205"/>
      <c r="CY45" s="1205"/>
      <c r="CZ45" s="1205"/>
      <c r="DA45" s="1205"/>
      <c r="DB45" s="1205"/>
      <c r="DC45" s="1206"/>
    </row>
    <row r="46" spans="2:109" ht="13.2" x14ac:dyDescent="0.2">
      <c r="B46" s="256"/>
      <c r="AN46" s="1204"/>
      <c r="AO46" s="1205"/>
      <c r="AP46" s="1205"/>
      <c r="AQ46" s="1205"/>
      <c r="AR46" s="1205"/>
      <c r="AS46" s="1205"/>
      <c r="AT46" s="1205"/>
      <c r="AU46" s="1205"/>
      <c r="AV46" s="1205"/>
      <c r="AW46" s="1205"/>
      <c r="AX46" s="1205"/>
      <c r="AY46" s="1205"/>
      <c r="AZ46" s="1205"/>
      <c r="BA46" s="1205"/>
      <c r="BB46" s="1205"/>
      <c r="BC46" s="1205"/>
      <c r="BD46" s="1205"/>
      <c r="BE46" s="1205"/>
      <c r="BF46" s="1205"/>
      <c r="BG46" s="1205"/>
      <c r="BH46" s="1205"/>
      <c r="BI46" s="1205"/>
      <c r="BJ46" s="1205"/>
      <c r="BK46" s="1205"/>
      <c r="BL46" s="1205"/>
      <c r="BM46" s="1205"/>
      <c r="BN46" s="1205"/>
      <c r="BO46" s="1205"/>
      <c r="BP46" s="1205"/>
      <c r="BQ46" s="1205"/>
      <c r="BR46" s="1205"/>
      <c r="BS46" s="1205"/>
      <c r="BT46" s="1205"/>
      <c r="BU46" s="1205"/>
      <c r="BV46" s="1205"/>
      <c r="BW46" s="1205"/>
      <c r="BX46" s="1205"/>
      <c r="BY46" s="1205"/>
      <c r="BZ46" s="1205"/>
      <c r="CA46" s="1205"/>
      <c r="CB46" s="1205"/>
      <c r="CC46" s="1205"/>
      <c r="CD46" s="1205"/>
      <c r="CE46" s="1205"/>
      <c r="CF46" s="1205"/>
      <c r="CG46" s="1205"/>
      <c r="CH46" s="1205"/>
      <c r="CI46" s="1205"/>
      <c r="CJ46" s="1205"/>
      <c r="CK46" s="1205"/>
      <c r="CL46" s="1205"/>
      <c r="CM46" s="1205"/>
      <c r="CN46" s="1205"/>
      <c r="CO46" s="1205"/>
      <c r="CP46" s="1205"/>
      <c r="CQ46" s="1205"/>
      <c r="CR46" s="1205"/>
      <c r="CS46" s="1205"/>
      <c r="CT46" s="1205"/>
      <c r="CU46" s="1205"/>
      <c r="CV46" s="1205"/>
      <c r="CW46" s="1205"/>
      <c r="CX46" s="1205"/>
      <c r="CY46" s="1205"/>
      <c r="CZ46" s="1205"/>
      <c r="DA46" s="1205"/>
      <c r="DB46" s="1205"/>
      <c r="DC46" s="1206"/>
    </row>
    <row r="47" spans="2:109" ht="13.2" x14ac:dyDescent="0.2">
      <c r="B47" s="256"/>
      <c r="AN47" s="1207"/>
      <c r="AO47" s="1208"/>
      <c r="AP47" s="1208"/>
      <c r="AQ47" s="1208"/>
      <c r="AR47" s="1208"/>
      <c r="AS47" s="1208"/>
      <c r="AT47" s="1208"/>
      <c r="AU47" s="1208"/>
      <c r="AV47" s="1208"/>
      <c r="AW47" s="1208"/>
      <c r="AX47" s="1208"/>
      <c r="AY47" s="1208"/>
      <c r="AZ47" s="1208"/>
      <c r="BA47" s="1208"/>
      <c r="BB47" s="1208"/>
      <c r="BC47" s="1208"/>
      <c r="BD47" s="1208"/>
      <c r="BE47" s="1208"/>
      <c r="BF47" s="1208"/>
      <c r="BG47" s="1208"/>
      <c r="BH47" s="1208"/>
      <c r="BI47" s="1208"/>
      <c r="BJ47" s="1208"/>
      <c r="BK47" s="1208"/>
      <c r="BL47" s="1208"/>
      <c r="BM47" s="1208"/>
      <c r="BN47" s="1208"/>
      <c r="BO47" s="1208"/>
      <c r="BP47" s="1208"/>
      <c r="BQ47" s="1208"/>
      <c r="BR47" s="1208"/>
      <c r="BS47" s="1208"/>
      <c r="BT47" s="1208"/>
      <c r="BU47" s="1208"/>
      <c r="BV47" s="1208"/>
      <c r="BW47" s="1208"/>
      <c r="BX47" s="1208"/>
      <c r="BY47" s="1208"/>
      <c r="BZ47" s="1208"/>
      <c r="CA47" s="1208"/>
      <c r="CB47" s="1208"/>
      <c r="CC47" s="1208"/>
      <c r="CD47" s="1208"/>
      <c r="CE47" s="1208"/>
      <c r="CF47" s="1208"/>
      <c r="CG47" s="1208"/>
      <c r="CH47" s="1208"/>
      <c r="CI47" s="1208"/>
      <c r="CJ47" s="1208"/>
      <c r="CK47" s="1208"/>
      <c r="CL47" s="1208"/>
      <c r="CM47" s="1208"/>
      <c r="CN47" s="1208"/>
      <c r="CO47" s="1208"/>
      <c r="CP47" s="1208"/>
      <c r="CQ47" s="1208"/>
      <c r="CR47" s="1208"/>
      <c r="CS47" s="1208"/>
      <c r="CT47" s="1208"/>
      <c r="CU47" s="1208"/>
      <c r="CV47" s="1208"/>
      <c r="CW47" s="1208"/>
      <c r="CX47" s="1208"/>
      <c r="CY47" s="1208"/>
      <c r="CZ47" s="1208"/>
      <c r="DA47" s="1208"/>
      <c r="DB47" s="1208"/>
      <c r="DC47" s="1209"/>
    </row>
    <row r="48" spans="2:109" ht="13.2" x14ac:dyDescent="0.2">
      <c r="B48" s="256"/>
      <c r="H48" s="1210"/>
      <c r="I48" s="1210"/>
      <c r="J48" s="1210"/>
      <c r="AN48" s="1210"/>
      <c r="AO48" s="1210"/>
      <c r="AP48" s="1210"/>
      <c r="AZ48" s="1210"/>
      <c r="BA48" s="1210"/>
      <c r="BB48" s="1210"/>
      <c r="BL48" s="1210"/>
      <c r="BM48" s="1210"/>
      <c r="BN48" s="1210"/>
      <c r="BX48" s="1210"/>
      <c r="BY48" s="1210"/>
      <c r="BZ48" s="1210"/>
      <c r="CJ48" s="1210"/>
      <c r="CK48" s="1210"/>
      <c r="CL48" s="1210"/>
      <c r="CV48" s="1210"/>
      <c r="CW48" s="1210"/>
      <c r="CX48" s="1210"/>
    </row>
    <row r="49" spans="1:109" ht="13.2" x14ac:dyDescent="0.2">
      <c r="B49" s="256"/>
      <c r="AN49" s="252" t="s">
        <v>602</v>
      </c>
    </row>
    <row r="50" spans="1:109" ht="13.2" x14ac:dyDescent="0.2">
      <c r="B50" s="256"/>
      <c r="G50" s="1211"/>
      <c r="H50" s="1211"/>
      <c r="I50" s="1211"/>
      <c r="J50" s="1211"/>
      <c r="K50" s="1212"/>
      <c r="L50" s="1212"/>
      <c r="M50" s="1213"/>
      <c r="N50" s="1213"/>
      <c r="AN50" s="1214"/>
      <c r="AO50" s="1215"/>
      <c r="AP50" s="1215"/>
      <c r="AQ50" s="1215"/>
      <c r="AR50" s="1215"/>
      <c r="AS50" s="1215"/>
      <c r="AT50" s="1215"/>
      <c r="AU50" s="1215"/>
      <c r="AV50" s="1215"/>
      <c r="AW50" s="1215"/>
      <c r="AX50" s="1215"/>
      <c r="AY50" s="1215"/>
      <c r="AZ50" s="1215"/>
      <c r="BA50" s="1215"/>
      <c r="BB50" s="1215"/>
      <c r="BC50" s="1215"/>
      <c r="BD50" s="1215"/>
      <c r="BE50" s="1215"/>
      <c r="BF50" s="1215"/>
      <c r="BG50" s="1215"/>
      <c r="BH50" s="1215"/>
      <c r="BI50" s="1215"/>
      <c r="BJ50" s="1215"/>
      <c r="BK50" s="1215"/>
      <c r="BL50" s="1215"/>
      <c r="BM50" s="1215"/>
      <c r="BN50" s="1215"/>
      <c r="BO50" s="1216"/>
      <c r="BP50" s="1217" t="s">
        <v>563</v>
      </c>
      <c r="BQ50" s="1217"/>
      <c r="BR50" s="1217"/>
      <c r="BS50" s="1217"/>
      <c r="BT50" s="1217"/>
      <c r="BU50" s="1217"/>
      <c r="BV50" s="1217"/>
      <c r="BW50" s="1217"/>
      <c r="BX50" s="1217" t="s">
        <v>564</v>
      </c>
      <c r="BY50" s="1217"/>
      <c r="BZ50" s="1217"/>
      <c r="CA50" s="1217"/>
      <c r="CB50" s="1217"/>
      <c r="CC50" s="1217"/>
      <c r="CD50" s="1217"/>
      <c r="CE50" s="1217"/>
      <c r="CF50" s="1217" t="s">
        <v>565</v>
      </c>
      <c r="CG50" s="1217"/>
      <c r="CH50" s="1217"/>
      <c r="CI50" s="1217"/>
      <c r="CJ50" s="1217"/>
      <c r="CK50" s="1217"/>
      <c r="CL50" s="1217"/>
      <c r="CM50" s="1217"/>
      <c r="CN50" s="1217" t="s">
        <v>566</v>
      </c>
      <c r="CO50" s="1217"/>
      <c r="CP50" s="1217"/>
      <c r="CQ50" s="1217"/>
      <c r="CR50" s="1217"/>
      <c r="CS50" s="1217"/>
      <c r="CT50" s="1217"/>
      <c r="CU50" s="1217"/>
      <c r="CV50" s="1217" t="s">
        <v>567</v>
      </c>
      <c r="CW50" s="1217"/>
      <c r="CX50" s="1217"/>
      <c r="CY50" s="1217"/>
      <c r="CZ50" s="1217"/>
      <c r="DA50" s="1217"/>
      <c r="DB50" s="1217"/>
      <c r="DC50" s="1217"/>
    </row>
    <row r="51" spans="1:109" ht="13.5" customHeight="1" x14ac:dyDescent="0.2">
      <c r="B51" s="256"/>
      <c r="G51" s="1218"/>
      <c r="H51" s="1218"/>
      <c r="I51" s="1219"/>
      <c r="J51" s="1219"/>
      <c r="K51" s="1220"/>
      <c r="L51" s="1220"/>
      <c r="M51" s="1220"/>
      <c r="N51" s="1220"/>
      <c r="AM51" s="1210"/>
      <c r="AN51" s="1221" t="s">
        <v>603</v>
      </c>
      <c r="AO51" s="1221"/>
      <c r="AP51" s="1221"/>
      <c r="AQ51" s="1221"/>
      <c r="AR51" s="1221"/>
      <c r="AS51" s="1221"/>
      <c r="AT51" s="1221"/>
      <c r="AU51" s="1221"/>
      <c r="AV51" s="1221"/>
      <c r="AW51" s="1221"/>
      <c r="AX51" s="1221"/>
      <c r="AY51" s="1221"/>
      <c r="AZ51" s="1221"/>
      <c r="BA51" s="1221"/>
      <c r="BB51" s="1221" t="s">
        <v>604</v>
      </c>
      <c r="BC51" s="1221"/>
      <c r="BD51" s="1221"/>
      <c r="BE51" s="1221"/>
      <c r="BF51" s="1221"/>
      <c r="BG51" s="1221"/>
      <c r="BH51" s="1221"/>
      <c r="BI51" s="1221"/>
      <c r="BJ51" s="1221"/>
      <c r="BK51" s="1221"/>
      <c r="BL51" s="1221"/>
      <c r="BM51" s="1221"/>
      <c r="BN51" s="1221"/>
      <c r="BO51" s="1221"/>
      <c r="BP51" s="1222"/>
      <c r="BQ51" s="1222"/>
      <c r="BR51" s="1222"/>
      <c r="BS51" s="1222"/>
      <c r="BT51" s="1222"/>
      <c r="BU51" s="1222"/>
      <c r="BV51" s="1222"/>
      <c r="BW51" s="1222"/>
      <c r="BX51" s="1222">
        <v>5.4</v>
      </c>
      <c r="BY51" s="1222"/>
      <c r="BZ51" s="1222"/>
      <c r="CA51" s="1222"/>
      <c r="CB51" s="1222"/>
      <c r="CC51" s="1222"/>
      <c r="CD51" s="1222"/>
      <c r="CE51" s="1222"/>
      <c r="CF51" s="1222"/>
      <c r="CG51" s="1222"/>
      <c r="CH51" s="1222"/>
      <c r="CI51" s="1222"/>
      <c r="CJ51" s="1222"/>
      <c r="CK51" s="1222"/>
      <c r="CL51" s="1222"/>
      <c r="CM51" s="1222"/>
      <c r="CN51" s="1222"/>
      <c r="CO51" s="1222"/>
      <c r="CP51" s="1222"/>
      <c r="CQ51" s="1222"/>
      <c r="CR51" s="1222"/>
      <c r="CS51" s="1222"/>
      <c r="CT51" s="1222"/>
      <c r="CU51" s="1222"/>
      <c r="CV51" s="1222"/>
      <c r="CW51" s="1222"/>
      <c r="CX51" s="1222"/>
      <c r="CY51" s="1222"/>
      <c r="CZ51" s="1222"/>
      <c r="DA51" s="1222"/>
      <c r="DB51" s="1222"/>
      <c r="DC51" s="1222"/>
    </row>
    <row r="52" spans="1:109" ht="13.2" x14ac:dyDescent="0.2">
      <c r="B52" s="256"/>
      <c r="G52" s="1218"/>
      <c r="H52" s="1218"/>
      <c r="I52" s="1219"/>
      <c r="J52" s="1219"/>
      <c r="K52" s="1220"/>
      <c r="L52" s="1220"/>
      <c r="M52" s="1220"/>
      <c r="N52" s="1220"/>
      <c r="AM52" s="1210"/>
      <c r="AN52" s="1221"/>
      <c r="AO52" s="1221"/>
      <c r="AP52" s="1221"/>
      <c r="AQ52" s="1221"/>
      <c r="AR52" s="1221"/>
      <c r="AS52" s="1221"/>
      <c r="AT52" s="1221"/>
      <c r="AU52" s="1221"/>
      <c r="AV52" s="1221"/>
      <c r="AW52" s="1221"/>
      <c r="AX52" s="1221"/>
      <c r="AY52" s="1221"/>
      <c r="AZ52" s="1221"/>
      <c r="BA52" s="1221"/>
      <c r="BB52" s="1221"/>
      <c r="BC52" s="1221"/>
      <c r="BD52" s="1221"/>
      <c r="BE52" s="1221"/>
      <c r="BF52" s="1221"/>
      <c r="BG52" s="1221"/>
      <c r="BH52" s="1221"/>
      <c r="BI52" s="1221"/>
      <c r="BJ52" s="1221"/>
      <c r="BK52" s="1221"/>
      <c r="BL52" s="1221"/>
      <c r="BM52" s="1221"/>
      <c r="BN52" s="1221"/>
      <c r="BO52" s="1221"/>
      <c r="BP52" s="1222"/>
      <c r="BQ52" s="1222"/>
      <c r="BR52" s="1222"/>
      <c r="BS52" s="1222"/>
      <c r="BT52" s="1222"/>
      <c r="BU52" s="1222"/>
      <c r="BV52" s="1222"/>
      <c r="BW52" s="1222"/>
      <c r="BX52" s="1222"/>
      <c r="BY52" s="1222"/>
      <c r="BZ52" s="1222"/>
      <c r="CA52" s="1222"/>
      <c r="CB52" s="1222"/>
      <c r="CC52" s="1222"/>
      <c r="CD52" s="1222"/>
      <c r="CE52" s="1222"/>
      <c r="CF52" s="1222"/>
      <c r="CG52" s="1222"/>
      <c r="CH52" s="1222"/>
      <c r="CI52" s="1222"/>
      <c r="CJ52" s="1222"/>
      <c r="CK52" s="1222"/>
      <c r="CL52" s="1222"/>
      <c r="CM52" s="1222"/>
      <c r="CN52" s="1222"/>
      <c r="CO52" s="1222"/>
      <c r="CP52" s="1222"/>
      <c r="CQ52" s="1222"/>
      <c r="CR52" s="1222"/>
      <c r="CS52" s="1222"/>
      <c r="CT52" s="1222"/>
      <c r="CU52" s="1222"/>
      <c r="CV52" s="1222"/>
      <c r="CW52" s="1222"/>
      <c r="CX52" s="1222"/>
      <c r="CY52" s="1222"/>
      <c r="CZ52" s="1222"/>
      <c r="DA52" s="1222"/>
      <c r="DB52" s="1222"/>
      <c r="DC52" s="1222"/>
    </row>
    <row r="53" spans="1:109" ht="13.2" x14ac:dyDescent="0.2">
      <c r="A53" s="1200"/>
      <c r="B53" s="256"/>
      <c r="G53" s="1218"/>
      <c r="H53" s="1218"/>
      <c r="I53" s="1211"/>
      <c r="J53" s="1211"/>
      <c r="K53" s="1220"/>
      <c r="L53" s="1220"/>
      <c r="M53" s="1220"/>
      <c r="N53" s="1220"/>
      <c r="AM53" s="1210"/>
      <c r="AN53" s="1221"/>
      <c r="AO53" s="1221"/>
      <c r="AP53" s="1221"/>
      <c r="AQ53" s="1221"/>
      <c r="AR53" s="1221"/>
      <c r="AS53" s="1221"/>
      <c r="AT53" s="1221"/>
      <c r="AU53" s="1221"/>
      <c r="AV53" s="1221"/>
      <c r="AW53" s="1221"/>
      <c r="AX53" s="1221"/>
      <c r="AY53" s="1221"/>
      <c r="AZ53" s="1221"/>
      <c r="BA53" s="1221"/>
      <c r="BB53" s="1221" t="s">
        <v>605</v>
      </c>
      <c r="BC53" s="1221"/>
      <c r="BD53" s="1221"/>
      <c r="BE53" s="1221"/>
      <c r="BF53" s="1221"/>
      <c r="BG53" s="1221"/>
      <c r="BH53" s="1221"/>
      <c r="BI53" s="1221"/>
      <c r="BJ53" s="1221"/>
      <c r="BK53" s="1221"/>
      <c r="BL53" s="1221"/>
      <c r="BM53" s="1221"/>
      <c r="BN53" s="1221"/>
      <c r="BO53" s="1221"/>
      <c r="BP53" s="1222">
        <v>61.9</v>
      </c>
      <c r="BQ53" s="1222"/>
      <c r="BR53" s="1222"/>
      <c r="BS53" s="1222"/>
      <c r="BT53" s="1222"/>
      <c r="BU53" s="1222"/>
      <c r="BV53" s="1222"/>
      <c r="BW53" s="1222"/>
      <c r="BX53" s="1222">
        <v>63.2</v>
      </c>
      <c r="BY53" s="1222"/>
      <c r="BZ53" s="1222"/>
      <c r="CA53" s="1222"/>
      <c r="CB53" s="1222"/>
      <c r="CC53" s="1222"/>
      <c r="CD53" s="1222"/>
      <c r="CE53" s="1222"/>
      <c r="CF53" s="1222">
        <v>64.599999999999994</v>
      </c>
      <c r="CG53" s="1222"/>
      <c r="CH53" s="1222"/>
      <c r="CI53" s="1222"/>
      <c r="CJ53" s="1222"/>
      <c r="CK53" s="1222"/>
      <c r="CL53" s="1222"/>
      <c r="CM53" s="1222"/>
      <c r="CN53" s="1222">
        <v>65.599999999999994</v>
      </c>
      <c r="CO53" s="1222"/>
      <c r="CP53" s="1222"/>
      <c r="CQ53" s="1222"/>
      <c r="CR53" s="1222"/>
      <c r="CS53" s="1222"/>
      <c r="CT53" s="1222"/>
      <c r="CU53" s="1222"/>
      <c r="CV53" s="1222">
        <v>64.8</v>
      </c>
      <c r="CW53" s="1222"/>
      <c r="CX53" s="1222"/>
      <c r="CY53" s="1222"/>
      <c r="CZ53" s="1222"/>
      <c r="DA53" s="1222"/>
      <c r="DB53" s="1222"/>
      <c r="DC53" s="1222"/>
    </row>
    <row r="54" spans="1:109" ht="13.2" x14ac:dyDescent="0.2">
      <c r="A54" s="1200"/>
      <c r="B54" s="256"/>
      <c r="G54" s="1218"/>
      <c r="H54" s="1218"/>
      <c r="I54" s="1211"/>
      <c r="J54" s="1211"/>
      <c r="K54" s="1220"/>
      <c r="L54" s="1220"/>
      <c r="M54" s="1220"/>
      <c r="N54" s="1220"/>
      <c r="AM54" s="1210"/>
      <c r="AN54" s="1221"/>
      <c r="AO54" s="1221"/>
      <c r="AP54" s="1221"/>
      <c r="AQ54" s="1221"/>
      <c r="AR54" s="1221"/>
      <c r="AS54" s="1221"/>
      <c r="AT54" s="1221"/>
      <c r="AU54" s="1221"/>
      <c r="AV54" s="1221"/>
      <c r="AW54" s="1221"/>
      <c r="AX54" s="1221"/>
      <c r="AY54" s="1221"/>
      <c r="AZ54" s="1221"/>
      <c r="BA54" s="1221"/>
      <c r="BB54" s="1221"/>
      <c r="BC54" s="1221"/>
      <c r="BD54" s="1221"/>
      <c r="BE54" s="1221"/>
      <c r="BF54" s="1221"/>
      <c r="BG54" s="1221"/>
      <c r="BH54" s="1221"/>
      <c r="BI54" s="1221"/>
      <c r="BJ54" s="1221"/>
      <c r="BK54" s="1221"/>
      <c r="BL54" s="1221"/>
      <c r="BM54" s="1221"/>
      <c r="BN54" s="1221"/>
      <c r="BO54" s="1221"/>
      <c r="BP54" s="1222"/>
      <c r="BQ54" s="1222"/>
      <c r="BR54" s="1222"/>
      <c r="BS54" s="1222"/>
      <c r="BT54" s="1222"/>
      <c r="BU54" s="1222"/>
      <c r="BV54" s="1222"/>
      <c r="BW54" s="1222"/>
      <c r="BX54" s="1222"/>
      <c r="BY54" s="1222"/>
      <c r="BZ54" s="1222"/>
      <c r="CA54" s="1222"/>
      <c r="CB54" s="1222"/>
      <c r="CC54" s="1222"/>
      <c r="CD54" s="1222"/>
      <c r="CE54" s="1222"/>
      <c r="CF54" s="1222"/>
      <c r="CG54" s="1222"/>
      <c r="CH54" s="1222"/>
      <c r="CI54" s="1222"/>
      <c r="CJ54" s="1222"/>
      <c r="CK54" s="1222"/>
      <c r="CL54" s="1222"/>
      <c r="CM54" s="1222"/>
      <c r="CN54" s="1222"/>
      <c r="CO54" s="1222"/>
      <c r="CP54" s="1222"/>
      <c r="CQ54" s="1222"/>
      <c r="CR54" s="1222"/>
      <c r="CS54" s="1222"/>
      <c r="CT54" s="1222"/>
      <c r="CU54" s="1222"/>
      <c r="CV54" s="1222"/>
      <c r="CW54" s="1222"/>
      <c r="CX54" s="1222"/>
      <c r="CY54" s="1222"/>
      <c r="CZ54" s="1222"/>
      <c r="DA54" s="1222"/>
      <c r="DB54" s="1222"/>
      <c r="DC54" s="1222"/>
    </row>
    <row r="55" spans="1:109" ht="13.2" x14ac:dyDescent="0.2">
      <c r="A55" s="1200"/>
      <c r="B55" s="256"/>
      <c r="G55" s="1211"/>
      <c r="H55" s="1211"/>
      <c r="I55" s="1211"/>
      <c r="J55" s="1211"/>
      <c r="K55" s="1220"/>
      <c r="L55" s="1220"/>
      <c r="M55" s="1220"/>
      <c r="N55" s="1220"/>
      <c r="AN55" s="1217" t="s">
        <v>606</v>
      </c>
      <c r="AO55" s="1217"/>
      <c r="AP55" s="1217"/>
      <c r="AQ55" s="1217"/>
      <c r="AR55" s="1217"/>
      <c r="AS55" s="1217"/>
      <c r="AT55" s="1217"/>
      <c r="AU55" s="1217"/>
      <c r="AV55" s="1217"/>
      <c r="AW55" s="1217"/>
      <c r="AX55" s="1217"/>
      <c r="AY55" s="1217"/>
      <c r="AZ55" s="1217"/>
      <c r="BA55" s="1217"/>
      <c r="BB55" s="1221" t="s">
        <v>604</v>
      </c>
      <c r="BC55" s="1221"/>
      <c r="BD55" s="1221"/>
      <c r="BE55" s="1221"/>
      <c r="BF55" s="1221"/>
      <c r="BG55" s="1221"/>
      <c r="BH55" s="1221"/>
      <c r="BI55" s="1221"/>
      <c r="BJ55" s="1221"/>
      <c r="BK55" s="1221"/>
      <c r="BL55" s="1221"/>
      <c r="BM55" s="1221"/>
      <c r="BN55" s="1221"/>
      <c r="BO55" s="1221"/>
      <c r="BP55" s="1222">
        <v>19</v>
      </c>
      <c r="BQ55" s="1222"/>
      <c r="BR55" s="1222"/>
      <c r="BS55" s="1222"/>
      <c r="BT55" s="1222"/>
      <c r="BU55" s="1222"/>
      <c r="BV55" s="1222"/>
      <c r="BW55" s="1222"/>
      <c r="BX55" s="1222">
        <v>15.3</v>
      </c>
      <c r="BY55" s="1222"/>
      <c r="BZ55" s="1222"/>
      <c r="CA55" s="1222"/>
      <c r="CB55" s="1222"/>
      <c r="CC55" s="1222"/>
      <c r="CD55" s="1222"/>
      <c r="CE55" s="1222"/>
      <c r="CF55" s="1222">
        <v>14.9</v>
      </c>
      <c r="CG55" s="1222"/>
      <c r="CH55" s="1222"/>
      <c r="CI55" s="1222"/>
      <c r="CJ55" s="1222"/>
      <c r="CK55" s="1222"/>
      <c r="CL55" s="1222"/>
      <c r="CM55" s="1222"/>
      <c r="CN55" s="1222">
        <v>14.5</v>
      </c>
      <c r="CO55" s="1222"/>
      <c r="CP55" s="1222"/>
      <c r="CQ55" s="1222"/>
      <c r="CR55" s="1222"/>
      <c r="CS55" s="1222"/>
      <c r="CT55" s="1222"/>
      <c r="CU55" s="1222"/>
      <c r="CV55" s="1222">
        <v>13.3</v>
      </c>
      <c r="CW55" s="1222"/>
      <c r="CX55" s="1222"/>
      <c r="CY55" s="1222"/>
      <c r="CZ55" s="1222"/>
      <c r="DA55" s="1222"/>
      <c r="DB55" s="1222"/>
      <c r="DC55" s="1222"/>
    </row>
    <row r="56" spans="1:109" ht="13.2" x14ac:dyDescent="0.2">
      <c r="A56" s="1200"/>
      <c r="B56" s="256"/>
      <c r="G56" s="1211"/>
      <c r="H56" s="1211"/>
      <c r="I56" s="1211"/>
      <c r="J56" s="1211"/>
      <c r="K56" s="1220"/>
      <c r="L56" s="1220"/>
      <c r="M56" s="1220"/>
      <c r="N56" s="1220"/>
      <c r="AN56" s="1217"/>
      <c r="AO56" s="1217"/>
      <c r="AP56" s="1217"/>
      <c r="AQ56" s="1217"/>
      <c r="AR56" s="1217"/>
      <c r="AS56" s="1217"/>
      <c r="AT56" s="1217"/>
      <c r="AU56" s="1217"/>
      <c r="AV56" s="1217"/>
      <c r="AW56" s="1217"/>
      <c r="AX56" s="1217"/>
      <c r="AY56" s="1217"/>
      <c r="AZ56" s="1217"/>
      <c r="BA56" s="1217"/>
      <c r="BB56" s="1221"/>
      <c r="BC56" s="1221"/>
      <c r="BD56" s="1221"/>
      <c r="BE56" s="1221"/>
      <c r="BF56" s="1221"/>
      <c r="BG56" s="1221"/>
      <c r="BH56" s="1221"/>
      <c r="BI56" s="1221"/>
      <c r="BJ56" s="1221"/>
      <c r="BK56" s="1221"/>
      <c r="BL56" s="1221"/>
      <c r="BM56" s="1221"/>
      <c r="BN56" s="1221"/>
      <c r="BO56" s="1221"/>
      <c r="BP56" s="1222"/>
      <c r="BQ56" s="1222"/>
      <c r="BR56" s="1222"/>
      <c r="BS56" s="1222"/>
      <c r="BT56" s="1222"/>
      <c r="BU56" s="1222"/>
      <c r="BV56" s="1222"/>
      <c r="BW56" s="1222"/>
      <c r="BX56" s="1222"/>
      <c r="BY56" s="1222"/>
      <c r="BZ56" s="1222"/>
      <c r="CA56" s="1222"/>
      <c r="CB56" s="1222"/>
      <c r="CC56" s="1222"/>
      <c r="CD56" s="1222"/>
      <c r="CE56" s="1222"/>
      <c r="CF56" s="1222"/>
      <c r="CG56" s="1222"/>
      <c r="CH56" s="1222"/>
      <c r="CI56" s="1222"/>
      <c r="CJ56" s="1222"/>
      <c r="CK56" s="1222"/>
      <c r="CL56" s="1222"/>
      <c r="CM56" s="1222"/>
      <c r="CN56" s="1222"/>
      <c r="CO56" s="1222"/>
      <c r="CP56" s="1222"/>
      <c r="CQ56" s="1222"/>
      <c r="CR56" s="1222"/>
      <c r="CS56" s="1222"/>
      <c r="CT56" s="1222"/>
      <c r="CU56" s="1222"/>
      <c r="CV56" s="1222"/>
      <c r="CW56" s="1222"/>
      <c r="CX56" s="1222"/>
      <c r="CY56" s="1222"/>
      <c r="CZ56" s="1222"/>
      <c r="DA56" s="1222"/>
      <c r="DB56" s="1222"/>
      <c r="DC56" s="1222"/>
    </row>
    <row r="57" spans="1:109" s="1200" customFormat="1" ht="13.2" x14ac:dyDescent="0.2">
      <c r="B57" s="1223"/>
      <c r="G57" s="1211"/>
      <c r="H57" s="1211"/>
      <c r="I57" s="1224"/>
      <c r="J57" s="1224"/>
      <c r="K57" s="1220"/>
      <c r="L57" s="1220"/>
      <c r="M57" s="1220"/>
      <c r="N57" s="1220"/>
      <c r="AM57" s="252"/>
      <c r="AN57" s="1217"/>
      <c r="AO57" s="1217"/>
      <c r="AP57" s="1217"/>
      <c r="AQ57" s="1217"/>
      <c r="AR57" s="1217"/>
      <c r="AS57" s="1217"/>
      <c r="AT57" s="1217"/>
      <c r="AU57" s="1217"/>
      <c r="AV57" s="1217"/>
      <c r="AW57" s="1217"/>
      <c r="AX57" s="1217"/>
      <c r="AY57" s="1217"/>
      <c r="AZ57" s="1217"/>
      <c r="BA57" s="1217"/>
      <c r="BB57" s="1221" t="s">
        <v>605</v>
      </c>
      <c r="BC57" s="1221"/>
      <c r="BD57" s="1221"/>
      <c r="BE57" s="1221"/>
      <c r="BF57" s="1221"/>
      <c r="BG57" s="1221"/>
      <c r="BH57" s="1221"/>
      <c r="BI57" s="1221"/>
      <c r="BJ57" s="1221"/>
      <c r="BK57" s="1221"/>
      <c r="BL57" s="1221"/>
      <c r="BM57" s="1221"/>
      <c r="BN57" s="1221"/>
      <c r="BO57" s="1221"/>
      <c r="BP57" s="1222">
        <v>56.1</v>
      </c>
      <c r="BQ57" s="1222"/>
      <c r="BR57" s="1222"/>
      <c r="BS57" s="1222"/>
      <c r="BT57" s="1222"/>
      <c r="BU57" s="1222"/>
      <c r="BV57" s="1222"/>
      <c r="BW57" s="1222"/>
      <c r="BX57" s="1222">
        <v>57.5</v>
      </c>
      <c r="BY57" s="1222"/>
      <c r="BZ57" s="1222"/>
      <c r="CA57" s="1222"/>
      <c r="CB57" s="1222"/>
      <c r="CC57" s="1222"/>
      <c r="CD57" s="1222"/>
      <c r="CE57" s="1222"/>
      <c r="CF57" s="1222">
        <v>58.5</v>
      </c>
      <c r="CG57" s="1222"/>
      <c r="CH57" s="1222"/>
      <c r="CI57" s="1222"/>
      <c r="CJ57" s="1222"/>
      <c r="CK57" s="1222"/>
      <c r="CL57" s="1222"/>
      <c r="CM57" s="1222"/>
      <c r="CN57" s="1222">
        <v>58.9</v>
      </c>
      <c r="CO57" s="1222"/>
      <c r="CP57" s="1222"/>
      <c r="CQ57" s="1222"/>
      <c r="CR57" s="1222"/>
      <c r="CS57" s="1222"/>
      <c r="CT57" s="1222"/>
      <c r="CU57" s="1222"/>
      <c r="CV57" s="1222">
        <v>61.4</v>
      </c>
      <c r="CW57" s="1222"/>
      <c r="CX57" s="1222"/>
      <c r="CY57" s="1222"/>
      <c r="CZ57" s="1222"/>
      <c r="DA57" s="1222"/>
      <c r="DB57" s="1222"/>
      <c r="DC57" s="1222"/>
      <c r="DD57" s="1225"/>
      <c r="DE57" s="1223"/>
    </row>
    <row r="58" spans="1:109" s="1200" customFormat="1" ht="13.2" x14ac:dyDescent="0.2">
      <c r="A58" s="252"/>
      <c r="B58" s="1223"/>
      <c r="G58" s="1211"/>
      <c r="H58" s="1211"/>
      <c r="I58" s="1224"/>
      <c r="J58" s="1224"/>
      <c r="K58" s="1220"/>
      <c r="L58" s="1220"/>
      <c r="M58" s="1220"/>
      <c r="N58" s="1220"/>
      <c r="AM58" s="252"/>
      <c r="AN58" s="1217"/>
      <c r="AO58" s="1217"/>
      <c r="AP58" s="1217"/>
      <c r="AQ58" s="1217"/>
      <c r="AR58" s="1217"/>
      <c r="AS58" s="1217"/>
      <c r="AT58" s="1217"/>
      <c r="AU58" s="1217"/>
      <c r="AV58" s="1217"/>
      <c r="AW58" s="1217"/>
      <c r="AX58" s="1217"/>
      <c r="AY58" s="1217"/>
      <c r="AZ58" s="1217"/>
      <c r="BA58" s="1217"/>
      <c r="BB58" s="1221"/>
      <c r="BC58" s="1221"/>
      <c r="BD58" s="1221"/>
      <c r="BE58" s="1221"/>
      <c r="BF58" s="1221"/>
      <c r="BG58" s="1221"/>
      <c r="BH58" s="1221"/>
      <c r="BI58" s="1221"/>
      <c r="BJ58" s="1221"/>
      <c r="BK58" s="1221"/>
      <c r="BL58" s="1221"/>
      <c r="BM58" s="1221"/>
      <c r="BN58" s="1221"/>
      <c r="BO58" s="1221"/>
      <c r="BP58" s="1222"/>
      <c r="BQ58" s="1222"/>
      <c r="BR58" s="1222"/>
      <c r="BS58" s="1222"/>
      <c r="BT58" s="1222"/>
      <c r="BU58" s="1222"/>
      <c r="BV58" s="1222"/>
      <c r="BW58" s="1222"/>
      <c r="BX58" s="1222"/>
      <c r="BY58" s="1222"/>
      <c r="BZ58" s="1222"/>
      <c r="CA58" s="1222"/>
      <c r="CB58" s="1222"/>
      <c r="CC58" s="1222"/>
      <c r="CD58" s="1222"/>
      <c r="CE58" s="1222"/>
      <c r="CF58" s="1222"/>
      <c r="CG58" s="1222"/>
      <c r="CH58" s="1222"/>
      <c r="CI58" s="1222"/>
      <c r="CJ58" s="1222"/>
      <c r="CK58" s="1222"/>
      <c r="CL58" s="1222"/>
      <c r="CM58" s="1222"/>
      <c r="CN58" s="1222"/>
      <c r="CO58" s="1222"/>
      <c r="CP58" s="1222"/>
      <c r="CQ58" s="1222"/>
      <c r="CR58" s="1222"/>
      <c r="CS58" s="1222"/>
      <c r="CT58" s="1222"/>
      <c r="CU58" s="1222"/>
      <c r="CV58" s="1222"/>
      <c r="CW58" s="1222"/>
      <c r="CX58" s="1222"/>
      <c r="CY58" s="1222"/>
      <c r="CZ58" s="1222"/>
      <c r="DA58" s="1222"/>
      <c r="DB58" s="1222"/>
      <c r="DC58" s="1222"/>
      <c r="DD58" s="1225"/>
      <c r="DE58" s="1223"/>
    </row>
    <row r="59" spans="1:109" s="1200" customFormat="1" ht="13.2" x14ac:dyDescent="0.2">
      <c r="A59" s="252"/>
      <c r="B59" s="1223"/>
      <c r="K59" s="1226"/>
      <c r="L59" s="1226"/>
      <c r="M59" s="1226"/>
      <c r="N59" s="1226"/>
      <c r="AQ59" s="1226"/>
      <c r="AR59" s="1226"/>
      <c r="AS59" s="1226"/>
      <c r="AT59" s="1226"/>
      <c r="BC59" s="1226"/>
      <c r="BD59" s="1226"/>
      <c r="BE59" s="1226"/>
      <c r="BF59" s="1226"/>
      <c r="BO59" s="1226"/>
      <c r="BP59" s="1226"/>
      <c r="BQ59" s="1226"/>
      <c r="BR59" s="1226"/>
      <c r="CA59" s="1226"/>
      <c r="CB59" s="1226"/>
      <c r="CC59" s="1226"/>
      <c r="CD59" s="1226"/>
      <c r="CM59" s="1226"/>
      <c r="CN59" s="1226"/>
      <c r="CO59" s="1226"/>
      <c r="CP59" s="1226"/>
      <c r="CY59" s="1226"/>
      <c r="CZ59" s="1226"/>
      <c r="DA59" s="1226"/>
      <c r="DB59" s="1226"/>
      <c r="DC59" s="1226"/>
      <c r="DD59" s="1225"/>
      <c r="DE59" s="1223"/>
    </row>
    <row r="60" spans="1:109" s="1200" customFormat="1" ht="13.2" x14ac:dyDescent="0.2">
      <c r="A60" s="252"/>
      <c r="B60" s="1223"/>
      <c r="K60" s="1226"/>
      <c r="L60" s="1226"/>
      <c r="M60" s="1226"/>
      <c r="N60" s="1226"/>
      <c r="AQ60" s="1226"/>
      <c r="AR60" s="1226"/>
      <c r="AS60" s="1226"/>
      <c r="AT60" s="1226"/>
      <c r="BC60" s="1226"/>
      <c r="BD60" s="1226"/>
      <c r="BE60" s="1226"/>
      <c r="BF60" s="1226"/>
      <c r="BO60" s="1226"/>
      <c r="BP60" s="1226"/>
      <c r="BQ60" s="1226"/>
      <c r="BR60" s="1226"/>
      <c r="CA60" s="1226"/>
      <c r="CB60" s="1226"/>
      <c r="CC60" s="1226"/>
      <c r="CD60" s="1226"/>
      <c r="CM60" s="1226"/>
      <c r="CN60" s="1226"/>
      <c r="CO60" s="1226"/>
      <c r="CP60" s="1226"/>
      <c r="CY60" s="1226"/>
      <c r="CZ60" s="1226"/>
      <c r="DA60" s="1226"/>
      <c r="DB60" s="1226"/>
      <c r="DC60" s="1226"/>
      <c r="DD60" s="1225"/>
      <c r="DE60" s="1223"/>
    </row>
    <row r="61" spans="1:109" s="1200" customFormat="1" ht="13.2" x14ac:dyDescent="0.2">
      <c r="A61" s="252"/>
      <c r="B61" s="1227"/>
      <c r="C61" s="1228"/>
      <c r="D61" s="1228"/>
      <c r="E61" s="1228"/>
      <c r="F61" s="1228"/>
      <c r="G61" s="1228"/>
      <c r="H61" s="1228"/>
      <c r="I61" s="1228"/>
      <c r="J61" s="1228"/>
      <c r="K61" s="1228"/>
      <c r="L61" s="1228"/>
      <c r="M61" s="1229"/>
      <c r="N61" s="1229"/>
      <c r="O61" s="1228"/>
      <c r="P61" s="1228"/>
      <c r="Q61" s="1228"/>
      <c r="R61" s="1228"/>
      <c r="S61" s="1228"/>
      <c r="T61" s="1228"/>
      <c r="U61" s="1228"/>
      <c r="V61" s="1228"/>
      <c r="W61" s="1228"/>
      <c r="X61" s="1228"/>
      <c r="Y61" s="1228"/>
      <c r="Z61" s="1228"/>
      <c r="AA61" s="1228"/>
      <c r="AB61" s="1228"/>
      <c r="AC61" s="1228"/>
      <c r="AD61" s="1228"/>
      <c r="AE61" s="1228"/>
      <c r="AF61" s="1228"/>
      <c r="AG61" s="1228"/>
      <c r="AH61" s="1228"/>
      <c r="AI61" s="1228"/>
      <c r="AJ61" s="1228"/>
      <c r="AK61" s="1228"/>
      <c r="AL61" s="1228"/>
      <c r="AM61" s="1228"/>
      <c r="AN61" s="1228"/>
      <c r="AO61" s="1228"/>
      <c r="AP61" s="1228"/>
      <c r="AQ61" s="1228"/>
      <c r="AR61" s="1228"/>
      <c r="AS61" s="1229"/>
      <c r="AT61" s="1229"/>
      <c r="AU61" s="1228"/>
      <c r="AV61" s="1228"/>
      <c r="AW61" s="1228"/>
      <c r="AX61" s="1228"/>
      <c r="AY61" s="1228"/>
      <c r="AZ61" s="1228"/>
      <c r="BA61" s="1228"/>
      <c r="BB61" s="1228"/>
      <c r="BC61" s="1228"/>
      <c r="BD61" s="1228"/>
      <c r="BE61" s="1229"/>
      <c r="BF61" s="1229"/>
      <c r="BG61" s="1228"/>
      <c r="BH61" s="1228"/>
      <c r="BI61" s="1228"/>
      <c r="BJ61" s="1228"/>
      <c r="BK61" s="1228"/>
      <c r="BL61" s="1228"/>
      <c r="BM61" s="1228"/>
      <c r="BN61" s="1228"/>
      <c r="BO61" s="1228"/>
      <c r="BP61" s="1228"/>
      <c r="BQ61" s="1229"/>
      <c r="BR61" s="1229"/>
      <c r="BS61" s="1228"/>
      <c r="BT61" s="1228"/>
      <c r="BU61" s="1228"/>
      <c r="BV61" s="1228"/>
      <c r="BW61" s="1228"/>
      <c r="BX61" s="1228"/>
      <c r="BY61" s="1228"/>
      <c r="BZ61" s="1228"/>
      <c r="CA61" s="1228"/>
      <c r="CB61" s="1228"/>
      <c r="CC61" s="1229"/>
      <c r="CD61" s="1229"/>
      <c r="CE61" s="1228"/>
      <c r="CF61" s="1228"/>
      <c r="CG61" s="1228"/>
      <c r="CH61" s="1228"/>
      <c r="CI61" s="1228"/>
      <c r="CJ61" s="1228"/>
      <c r="CK61" s="1228"/>
      <c r="CL61" s="1228"/>
      <c r="CM61" s="1228"/>
      <c r="CN61" s="1228"/>
      <c r="CO61" s="1229"/>
      <c r="CP61" s="1229"/>
      <c r="CQ61" s="1228"/>
      <c r="CR61" s="1228"/>
      <c r="CS61" s="1228"/>
      <c r="CT61" s="1228"/>
      <c r="CU61" s="1228"/>
      <c r="CV61" s="1228"/>
      <c r="CW61" s="1228"/>
      <c r="CX61" s="1228"/>
      <c r="CY61" s="1228"/>
      <c r="CZ61" s="1228"/>
      <c r="DA61" s="1229"/>
      <c r="DB61" s="1229"/>
      <c r="DC61" s="1229"/>
      <c r="DD61" s="1230"/>
      <c r="DE61" s="1223"/>
    </row>
    <row r="62" spans="1:109" ht="13.2" x14ac:dyDescent="0.2">
      <c r="B62" s="1198"/>
      <c r="C62" s="1198"/>
      <c r="D62" s="1198"/>
      <c r="E62" s="1198"/>
      <c r="F62" s="1198"/>
      <c r="G62" s="1198"/>
      <c r="H62" s="1198"/>
      <c r="I62" s="1198"/>
      <c r="J62" s="1198"/>
      <c r="K62" s="1198"/>
      <c r="L62" s="1198"/>
      <c r="M62" s="1198"/>
      <c r="N62" s="1198"/>
      <c r="O62" s="1198"/>
      <c r="P62" s="1198"/>
      <c r="Q62" s="1198"/>
      <c r="R62" s="1198"/>
      <c r="S62" s="1198"/>
      <c r="T62" s="1198"/>
      <c r="U62" s="1198"/>
      <c r="V62" s="1198"/>
      <c r="W62" s="1198"/>
      <c r="X62" s="1198"/>
      <c r="Y62" s="1198"/>
      <c r="Z62" s="1198"/>
      <c r="AA62" s="1198"/>
      <c r="AB62" s="1198"/>
      <c r="AC62" s="1198"/>
      <c r="AD62" s="1198"/>
      <c r="AE62" s="1198"/>
      <c r="AF62" s="1198"/>
      <c r="AG62" s="1198"/>
      <c r="AH62" s="1198"/>
      <c r="AI62" s="1198"/>
      <c r="AJ62" s="1198"/>
      <c r="AK62" s="1198"/>
      <c r="AL62" s="1198"/>
      <c r="AM62" s="1198"/>
      <c r="AN62" s="1198"/>
      <c r="AO62" s="1198"/>
      <c r="AP62" s="1198"/>
      <c r="AQ62" s="1198"/>
      <c r="AR62" s="1198"/>
      <c r="AS62" s="1198"/>
      <c r="AT62" s="1198"/>
      <c r="AU62" s="1198"/>
      <c r="AV62" s="1198"/>
      <c r="AW62" s="1198"/>
      <c r="AX62" s="1198"/>
      <c r="AY62" s="1198"/>
      <c r="AZ62" s="1198"/>
      <c r="BA62" s="1198"/>
      <c r="BB62" s="1198"/>
      <c r="BC62" s="1198"/>
      <c r="BD62" s="1198"/>
      <c r="BE62" s="1198"/>
      <c r="BF62" s="1198"/>
      <c r="BG62" s="1198"/>
      <c r="BH62" s="1198"/>
      <c r="BI62" s="1198"/>
      <c r="BJ62" s="1198"/>
      <c r="BK62" s="1198"/>
      <c r="BL62" s="1198"/>
      <c r="BM62" s="1198"/>
      <c r="BN62" s="1198"/>
      <c r="BO62" s="1198"/>
      <c r="BP62" s="1198"/>
      <c r="BQ62" s="1198"/>
      <c r="BR62" s="1198"/>
      <c r="BS62" s="1198"/>
      <c r="BT62" s="1198"/>
      <c r="BU62" s="1198"/>
      <c r="BV62" s="1198"/>
      <c r="BW62" s="1198"/>
      <c r="BX62" s="1198"/>
      <c r="BY62" s="1198"/>
      <c r="BZ62" s="1198"/>
      <c r="CA62" s="1198"/>
      <c r="CB62" s="1198"/>
      <c r="CC62" s="1198"/>
      <c r="CD62" s="1198"/>
      <c r="CE62" s="1198"/>
      <c r="CF62" s="1198"/>
      <c r="CG62" s="1198"/>
      <c r="CH62" s="1198"/>
      <c r="CI62" s="1198"/>
      <c r="CJ62" s="1198"/>
      <c r="CK62" s="1198"/>
      <c r="CL62" s="1198"/>
      <c r="CM62" s="1198"/>
      <c r="CN62" s="1198"/>
      <c r="CO62" s="1198"/>
      <c r="CP62" s="1198"/>
      <c r="CQ62" s="1198"/>
      <c r="CR62" s="1198"/>
      <c r="CS62" s="1198"/>
      <c r="CT62" s="1198"/>
      <c r="CU62" s="1198"/>
      <c r="CV62" s="1198"/>
      <c r="CW62" s="1198"/>
      <c r="CX62" s="1198"/>
      <c r="CY62" s="1198"/>
      <c r="CZ62" s="1198"/>
      <c r="DA62" s="1198"/>
      <c r="DB62" s="1198"/>
      <c r="DC62" s="1198"/>
      <c r="DD62" s="1198"/>
      <c r="DE62" s="252"/>
    </row>
    <row r="63" spans="1:109" ht="16.2" x14ac:dyDescent="0.2">
      <c r="B63" s="309" t="s">
        <v>607</v>
      </c>
    </row>
    <row r="64" spans="1:109" ht="13.2" x14ac:dyDescent="0.2">
      <c r="B64" s="256"/>
      <c r="G64" s="1199"/>
      <c r="I64" s="1231"/>
      <c r="J64" s="1231"/>
      <c r="K64" s="1231"/>
      <c r="L64" s="1231"/>
      <c r="M64" s="1231"/>
      <c r="N64" s="1232"/>
      <c r="AM64" s="1199"/>
      <c r="AN64" s="1199" t="s">
        <v>600</v>
      </c>
      <c r="AP64" s="1200"/>
      <c r="AQ64" s="1200"/>
      <c r="AR64" s="1200"/>
      <c r="AY64" s="1199"/>
      <c r="BA64" s="1200"/>
      <c r="BB64" s="1200"/>
      <c r="BC64" s="1200"/>
      <c r="BK64" s="1199"/>
      <c r="BM64" s="1200"/>
      <c r="BN64" s="1200"/>
      <c r="BO64" s="1200"/>
      <c r="BW64" s="1199"/>
      <c r="BY64" s="1200"/>
      <c r="BZ64" s="1200"/>
      <c r="CA64" s="1200"/>
      <c r="CI64" s="1199"/>
      <c r="CK64" s="1200"/>
      <c r="CL64" s="1200"/>
      <c r="CM64" s="1200"/>
      <c r="CU64" s="1199"/>
      <c r="CW64" s="1200"/>
      <c r="CX64" s="1200"/>
      <c r="CY64" s="1200"/>
    </row>
    <row r="65" spans="2:107" ht="13.2" x14ac:dyDescent="0.2">
      <c r="B65" s="256"/>
      <c r="AN65" s="1201" t="s">
        <v>608</v>
      </c>
      <c r="AO65" s="1202"/>
      <c r="AP65" s="1202"/>
      <c r="AQ65" s="1202"/>
      <c r="AR65" s="1202"/>
      <c r="AS65" s="1202"/>
      <c r="AT65" s="1202"/>
      <c r="AU65" s="1202"/>
      <c r="AV65" s="1202"/>
      <c r="AW65" s="1202"/>
      <c r="AX65" s="1202"/>
      <c r="AY65" s="1202"/>
      <c r="AZ65" s="1202"/>
      <c r="BA65" s="1202"/>
      <c r="BB65" s="1202"/>
      <c r="BC65" s="1202"/>
      <c r="BD65" s="1202"/>
      <c r="BE65" s="1202"/>
      <c r="BF65" s="1202"/>
      <c r="BG65" s="1202"/>
      <c r="BH65" s="1202"/>
      <c r="BI65" s="1202"/>
      <c r="BJ65" s="1202"/>
      <c r="BK65" s="1202"/>
      <c r="BL65" s="1202"/>
      <c r="BM65" s="1202"/>
      <c r="BN65" s="1202"/>
      <c r="BO65" s="1202"/>
      <c r="BP65" s="1202"/>
      <c r="BQ65" s="1202"/>
      <c r="BR65" s="1202"/>
      <c r="BS65" s="1202"/>
      <c r="BT65" s="1202"/>
      <c r="BU65" s="1202"/>
      <c r="BV65" s="1202"/>
      <c r="BW65" s="1202"/>
      <c r="BX65" s="1202"/>
      <c r="BY65" s="1202"/>
      <c r="BZ65" s="1202"/>
      <c r="CA65" s="1202"/>
      <c r="CB65" s="1202"/>
      <c r="CC65" s="1202"/>
      <c r="CD65" s="1202"/>
      <c r="CE65" s="1202"/>
      <c r="CF65" s="1202"/>
      <c r="CG65" s="1202"/>
      <c r="CH65" s="1202"/>
      <c r="CI65" s="1202"/>
      <c r="CJ65" s="1202"/>
      <c r="CK65" s="1202"/>
      <c r="CL65" s="1202"/>
      <c r="CM65" s="1202"/>
      <c r="CN65" s="1202"/>
      <c r="CO65" s="1202"/>
      <c r="CP65" s="1202"/>
      <c r="CQ65" s="1202"/>
      <c r="CR65" s="1202"/>
      <c r="CS65" s="1202"/>
      <c r="CT65" s="1202"/>
      <c r="CU65" s="1202"/>
      <c r="CV65" s="1202"/>
      <c r="CW65" s="1202"/>
      <c r="CX65" s="1202"/>
      <c r="CY65" s="1202"/>
      <c r="CZ65" s="1202"/>
      <c r="DA65" s="1202"/>
      <c r="DB65" s="1202"/>
      <c r="DC65" s="1203"/>
    </row>
    <row r="66" spans="2:107" ht="13.2" x14ac:dyDescent="0.2">
      <c r="B66" s="256"/>
      <c r="AN66" s="1204"/>
      <c r="AO66" s="1205"/>
      <c r="AP66" s="1205"/>
      <c r="AQ66" s="1205"/>
      <c r="AR66" s="1205"/>
      <c r="AS66" s="1205"/>
      <c r="AT66" s="1205"/>
      <c r="AU66" s="1205"/>
      <c r="AV66" s="1205"/>
      <c r="AW66" s="1205"/>
      <c r="AX66" s="1205"/>
      <c r="AY66" s="1205"/>
      <c r="AZ66" s="1205"/>
      <c r="BA66" s="1205"/>
      <c r="BB66" s="1205"/>
      <c r="BC66" s="1205"/>
      <c r="BD66" s="1205"/>
      <c r="BE66" s="1205"/>
      <c r="BF66" s="1205"/>
      <c r="BG66" s="1205"/>
      <c r="BH66" s="1205"/>
      <c r="BI66" s="1205"/>
      <c r="BJ66" s="1205"/>
      <c r="BK66" s="1205"/>
      <c r="BL66" s="1205"/>
      <c r="BM66" s="1205"/>
      <c r="BN66" s="1205"/>
      <c r="BO66" s="1205"/>
      <c r="BP66" s="1205"/>
      <c r="BQ66" s="1205"/>
      <c r="BR66" s="1205"/>
      <c r="BS66" s="1205"/>
      <c r="BT66" s="1205"/>
      <c r="BU66" s="1205"/>
      <c r="BV66" s="1205"/>
      <c r="BW66" s="1205"/>
      <c r="BX66" s="1205"/>
      <c r="BY66" s="1205"/>
      <c r="BZ66" s="1205"/>
      <c r="CA66" s="1205"/>
      <c r="CB66" s="1205"/>
      <c r="CC66" s="1205"/>
      <c r="CD66" s="1205"/>
      <c r="CE66" s="1205"/>
      <c r="CF66" s="1205"/>
      <c r="CG66" s="1205"/>
      <c r="CH66" s="1205"/>
      <c r="CI66" s="1205"/>
      <c r="CJ66" s="1205"/>
      <c r="CK66" s="1205"/>
      <c r="CL66" s="1205"/>
      <c r="CM66" s="1205"/>
      <c r="CN66" s="1205"/>
      <c r="CO66" s="1205"/>
      <c r="CP66" s="1205"/>
      <c r="CQ66" s="1205"/>
      <c r="CR66" s="1205"/>
      <c r="CS66" s="1205"/>
      <c r="CT66" s="1205"/>
      <c r="CU66" s="1205"/>
      <c r="CV66" s="1205"/>
      <c r="CW66" s="1205"/>
      <c r="CX66" s="1205"/>
      <c r="CY66" s="1205"/>
      <c r="CZ66" s="1205"/>
      <c r="DA66" s="1205"/>
      <c r="DB66" s="1205"/>
      <c r="DC66" s="1206"/>
    </row>
    <row r="67" spans="2:107" ht="13.2" x14ac:dyDescent="0.2">
      <c r="B67" s="256"/>
      <c r="AN67" s="1204"/>
      <c r="AO67" s="1205"/>
      <c r="AP67" s="1205"/>
      <c r="AQ67" s="1205"/>
      <c r="AR67" s="1205"/>
      <c r="AS67" s="1205"/>
      <c r="AT67" s="1205"/>
      <c r="AU67" s="1205"/>
      <c r="AV67" s="1205"/>
      <c r="AW67" s="1205"/>
      <c r="AX67" s="1205"/>
      <c r="AY67" s="1205"/>
      <c r="AZ67" s="1205"/>
      <c r="BA67" s="1205"/>
      <c r="BB67" s="1205"/>
      <c r="BC67" s="1205"/>
      <c r="BD67" s="1205"/>
      <c r="BE67" s="1205"/>
      <c r="BF67" s="1205"/>
      <c r="BG67" s="1205"/>
      <c r="BH67" s="1205"/>
      <c r="BI67" s="1205"/>
      <c r="BJ67" s="1205"/>
      <c r="BK67" s="1205"/>
      <c r="BL67" s="1205"/>
      <c r="BM67" s="1205"/>
      <c r="BN67" s="1205"/>
      <c r="BO67" s="1205"/>
      <c r="BP67" s="1205"/>
      <c r="BQ67" s="1205"/>
      <c r="BR67" s="1205"/>
      <c r="BS67" s="1205"/>
      <c r="BT67" s="1205"/>
      <c r="BU67" s="1205"/>
      <c r="BV67" s="1205"/>
      <c r="BW67" s="1205"/>
      <c r="BX67" s="1205"/>
      <c r="BY67" s="1205"/>
      <c r="BZ67" s="1205"/>
      <c r="CA67" s="1205"/>
      <c r="CB67" s="1205"/>
      <c r="CC67" s="1205"/>
      <c r="CD67" s="1205"/>
      <c r="CE67" s="1205"/>
      <c r="CF67" s="1205"/>
      <c r="CG67" s="1205"/>
      <c r="CH67" s="1205"/>
      <c r="CI67" s="1205"/>
      <c r="CJ67" s="1205"/>
      <c r="CK67" s="1205"/>
      <c r="CL67" s="1205"/>
      <c r="CM67" s="1205"/>
      <c r="CN67" s="1205"/>
      <c r="CO67" s="1205"/>
      <c r="CP67" s="1205"/>
      <c r="CQ67" s="1205"/>
      <c r="CR67" s="1205"/>
      <c r="CS67" s="1205"/>
      <c r="CT67" s="1205"/>
      <c r="CU67" s="1205"/>
      <c r="CV67" s="1205"/>
      <c r="CW67" s="1205"/>
      <c r="CX67" s="1205"/>
      <c r="CY67" s="1205"/>
      <c r="CZ67" s="1205"/>
      <c r="DA67" s="1205"/>
      <c r="DB67" s="1205"/>
      <c r="DC67" s="1206"/>
    </row>
    <row r="68" spans="2:107" ht="13.2" x14ac:dyDescent="0.2">
      <c r="B68" s="256"/>
      <c r="AN68" s="1204"/>
      <c r="AO68" s="1205"/>
      <c r="AP68" s="1205"/>
      <c r="AQ68" s="1205"/>
      <c r="AR68" s="1205"/>
      <c r="AS68" s="1205"/>
      <c r="AT68" s="1205"/>
      <c r="AU68" s="1205"/>
      <c r="AV68" s="1205"/>
      <c r="AW68" s="1205"/>
      <c r="AX68" s="1205"/>
      <c r="AY68" s="1205"/>
      <c r="AZ68" s="1205"/>
      <c r="BA68" s="1205"/>
      <c r="BB68" s="1205"/>
      <c r="BC68" s="1205"/>
      <c r="BD68" s="1205"/>
      <c r="BE68" s="1205"/>
      <c r="BF68" s="1205"/>
      <c r="BG68" s="1205"/>
      <c r="BH68" s="1205"/>
      <c r="BI68" s="1205"/>
      <c r="BJ68" s="1205"/>
      <c r="BK68" s="1205"/>
      <c r="BL68" s="1205"/>
      <c r="BM68" s="1205"/>
      <c r="BN68" s="1205"/>
      <c r="BO68" s="1205"/>
      <c r="BP68" s="1205"/>
      <c r="BQ68" s="1205"/>
      <c r="BR68" s="1205"/>
      <c r="BS68" s="1205"/>
      <c r="BT68" s="1205"/>
      <c r="BU68" s="1205"/>
      <c r="BV68" s="1205"/>
      <c r="BW68" s="1205"/>
      <c r="BX68" s="1205"/>
      <c r="BY68" s="1205"/>
      <c r="BZ68" s="1205"/>
      <c r="CA68" s="1205"/>
      <c r="CB68" s="1205"/>
      <c r="CC68" s="1205"/>
      <c r="CD68" s="1205"/>
      <c r="CE68" s="1205"/>
      <c r="CF68" s="1205"/>
      <c r="CG68" s="1205"/>
      <c r="CH68" s="1205"/>
      <c r="CI68" s="1205"/>
      <c r="CJ68" s="1205"/>
      <c r="CK68" s="1205"/>
      <c r="CL68" s="1205"/>
      <c r="CM68" s="1205"/>
      <c r="CN68" s="1205"/>
      <c r="CO68" s="1205"/>
      <c r="CP68" s="1205"/>
      <c r="CQ68" s="1205"/>
      <c r="CR68" s="1205"/>
      <c r="CS68" s="1205"/>
      <c r="CT68" s="1205"/>
      <c r="CU68" s="1205"/>
      <c r="CV68" s="1205"/>
      <c r="CW68" s="1205"/>
      <c r="CX68" s="1205"/>
      <c r="CY68" s="1205"/>
      <c r="CZ68" s="1205"/>
      <c r="DA68" s="1205"/>
      <c r="DB68" s="1205"/>
      <c r="DC68" s="1206"/>
    </row>
    <row r="69" spans="2:107" ht="13.2" x14ac:dyDescent="0.2">
      <c r="B69" s="256"/>
      <c r="AN69" s="1207"/>
      <c r="AO69" s="1208"/>
      <c r="AP69" s="1208"/>
      <c r="AQ69" s="1208"/>
      <c r="AR69" s="1208"/>
      <c r="AS69" s="1208"/>
      <c r="AT69" s="1208"/>
      <c r="AU69" s="1208"/>
      <c r="AV69" s="1208"/>
      <c r="AW69" s="1208"/>
      <c r="AX69" s="1208"/>
      <c r="AY69" s="1208"/>
      <c r="AZ69" s="1208"/>
      <c r="BA69" s="1208"/>
      <c r="BB69" s="1208"/>
      <c r="BC69" s="1208"/>
      <c r="BD69" s="1208"/>
      <c r="BE69" s="1208"/>
      <c r="BF69" s="1208"/>
      <c r="BG69" s="1208"/>
      <c r="BH69" s="1208"/>
      <c r="BI69" s="1208"/>
      <c r="BJ69" s="1208"/>
      <c r="BK69" s="1208"/>
      <c r="BL69" s="1208"/>
      <c r="BM69" s="1208"/>
      <c r="BN69" s="1208"/>
      <c r="BO69" s="1208"/>
      <c r="BP69" s="1208"/>
      <c r="BQ69" s="1208"/>
      <c r="BR69" s="1208"/>
      <c r="BS69" s="1208"/>
      <c r="BT69" s="1208"/>
      <c r="BU69" s="1208"/>
      <c r="BV69" s="1208"/>
      <c r="BW69" s="1208"/>
      <c r="BX69" s="1208"/>
      <c r="BY69" s="1208"/>
      <c r="BZ69" s="1208"/>
      <c r="CA69" s="1208"/>
      <c r="CB69" s="1208"/>
      <c r="CC69" s="1208"/>
      <c r="CD69" s="1208"/>
      <c r="CE69" s="1208"/>
      <c r="CF69" s="1208"/>
      <c r="CG69" s="1208"/>
      <c r="CH69" s="1208"/>
      <c r="CI69" s="1208"/>
      <c r="CJ69" s="1208"/>
      <c r="CK69" s="1208"/>
      <c r="CL69" s="1208"/>
      <c r="CM69" s="1208"/>
      <c r="CN69" s="1208"/>
      <c r="CO69" s="1208"/>
      <c r="CP69" s="1208"/>
      <c r="CQ69" s="1208"/>
      <c r="CR69" s="1208"/>
      <c r="CS69" s="1208"/>
      <c r="CT69" s="1208"/>
      <c r="CU69" s="1208"/>
      <c r="CV69" s="1208"/>
      <c r="CW69" s="1208"/>
      <c r="CX69" s="1208"/>
      <c r="CY69" s="1208"/>
      <c r="CZ69" s="1208"/>
      <c r="DA69" s="1208"/>
      <c r="DB69" s="1208"/>
      <c r="DC69" s="1209"/>
    </row>
    <row r="70" spans="2:107" ht="13.2" x14ac:dyDescent="0.2">
      <c r="B70" s="256"/>
      <c r="H70" s="1233"/>
      <c r="I70" s="1233"/>
      <c r="J70" s="1234"/>
      <c r="K70" s="1234"/>
      <c r="L70" s="1235"/>
      <c r="M70" s="1234"/>
      <c r="N70" s="1235"/>
      <c r="AN70" s="1210"/>
      <c r="AO70" s="1210"/>
      <c r="AP70" s="1210"/>
      <c r="AZ70" s="1210"/>
      <c r="BA70" s="1210"/>
      <c r="BB70" s="1210"/>
      <c r="BL70" s="1210"/>
      <c r="BM70" s="1210"/>
      <c r="BN70" s="1210"/>
      <c r="BX70" s="1210"/>
      <c r="BY70" s="1210"/>
      <c r="BZ70" s="1210"/>
      <c r="CJ70" s="1210"/>
      <c r="CK70" s="1210"/>
      <c r="CL70" s="1210"/>
      <c r="CV70" s="1210"/>
      <c r="CW70" s="1210"/>
      <c r="CX70" s="1210"/>
    </row>
    <row r="71" spans="2:107" ht="13.2" x14ac:dyDescent="0.2">
      <c r="B71" s="256"/>
      <c r="G71" s="1236"/>
      <c r="I71" s="1237"/>
      <c r="J71" s="1234"/>
      <c r="K71" s="1234"/>
      <c r="L71" s="1235"/>
      <c r="M71" s="1234"/>
      <c r="N71" s="1235"/>
      <c r="AM71" s="1236"/>
      <c r="AN71" s="252" t="s">
        <v>602</v>
      </c>
    </row>
    <row r="72" spans="2:107" ht="13.2" x14ac:dyDescent="0.2">
      <c r="B72" s="256"/>
      <c r="G72" s="1211"/>
      <c r="H72" s="1211"/>
      <c r="I72" s="1211"/>
      <c r="J72" s="1211"/>
      <c r="K72" s="1212"/>
      <c r="L72" s="1212"/>
      <c r="M72" s="1213"/>
      <c r="N72" s="1213"/>
      <c r="AN72" s="1214"/>
      <c r="AO72" s="1215"/>
      <c r="AP72" s="1215"/>
      <c r="AQ72" s="1215"/>
      <c r="AR72" s="1215"/>
      <c r="AS72" s="1215"/>
      <c r="AT72" s="1215"/>
      <c r="AU72" s="1215"/>
      <c r="AV72" s="1215"/>
      <c r="AW72" s="1215"/>
      <c r="AX72" s="1215"/>
      <c r="AY72" s="1215"/>
      <c r="AZ72" s="1215"/>
      <c r="BA72" s="1215"/>
      <c r="BB72" s="1215"/>
      <c r="BC72" s="1215"/>
      <c r="BD72" s="1215"/>
      <c r="BE72" s="1215"/>
      <c r="BF72" s="1215"/>
      <c r="BG72" s="1215"/>
      <c r="BH72" s="1215"/>
      <c r="BI72" s="1215"/>
      <c r="BJ72" s="1215"/>
      <c r="BK72" s="1215"/>
      <c r="BL72" s="1215"/>
      <c r="BM72" s="1215"/>
      <c r="BN72" s="1215"/>
      <c r="BO72" s="1216"/>
      <c r="BP72" s="1217" t="s">
        <v>563</v>
      </c>
      <c r="BQ72" s="1217"/>
      <c r="BR72" s="1217"/>
      <c r="BS72" s="1217"/>
      <c r="BT72" s="1217"/>
      <c r="BU72" s="1217"/>
      <c r="BV72" s="1217"/>
      <c r="BW72" s="1217"/>
      <c r="BX72" s="1217" t="s">
        <v>564</v>
      </c>
      <c r="BY72" s="1217"/>
      <c r="BZ72" s="1217"/>
      <c r="CA72" s="1217"/>
      <c r="CB72" s="1217"/>
      <c r="CC72" s="1217"/>
      <c r="CD72" s="1217"/>
      <c r="CE72" s="1217"/>
      <c r="CF72" s="1217" t="s">
        <v>565</v>
      </c>
      <c r="CG72" s="1217"/>
      <c r="CH72" s="1217"/>
      <c r="CI72" s="1217"/>
      <c r="CJ72" s="1217"/>
      <c r="CK72" s="1217"/>
      <c r="CL72" s="1217"/>
      <c r="CM72" s="1217"/>
      <c r="CN72" s="1217" t="s">
        <v>566</v>
      </c>
      <c r="CO72" s="1217"/>
      <c r="CP72" s="1217"/>
      <c r="CQ72" s="1217"/>
      <c r="CR72" s="1217"/>
      <c r="CS72" s="1217"/>
      <c r="CT72" s="1217"/>
      <c r="CU72" s="1217"/>
      <c r="CV72" s="1217" t="s">
        <v>567</v>
      </c>
      <c r="CW72" s="1217"/>
      <c r="CX72" s="1217"/>
      <c r="CY72" s="1217"/>
      <c r="CZ72" s="1217"/>
      <c r="DA72" s="1217"/>
      <c r="DB72" s="1217"/>
      <c r="DC72" s="1217"/>
    </row>
    <row r="73" spans="2:107" ht="13.2" x14ac:dyDescent="0.2">
      <c r="B73" s="256"/>
      <c r="G73" s="1218"/>
      <c r="H73" s="1218"/>
      <c r="I73" s="1218"/>
      <c r="J73" s="1218"/>
      <c r="K73" s="1238"/>
      <c r="L73" s="1238"/>
      <c r="M73" s="1238"/>
      <c r="N73" s="1238"/>
      <c r="AM73" s="1210"/>
      <c r="AN73" s="1221" t="s">
        <v>603</v>
      </c>
      <c r="AO73" s="1221"/>
      <c r="AP73" s="1221"/>
      <c r="AQ73" s="1221"/>
      <c r="AR73" s="1221"/>
      <c r="AS73" s="1221"/>
      <c r="AT73" s="1221"/>
      <c r="AU73" s="1221"/>
      <c r="AV73" s="1221"/>
      <c r="AW73" s="1221"/>
      <c r="AX73" s="1221"/>
      <c r="AY73" s="1221"/>
      <c r="AZ73" s="1221"/>
      <c r="BA73" s="1221"/>
      <c r="BB73" s="1221" t="s">
        <v>604</v>
      </c>
      <c r="BC73" s="1221"/>
      <c r="BD73" s="1221"/>
      <c r="BE73" s="1221"/>
      <c r="BF73" s="1221"/>
      <c r="BG73" s="1221"/>
      <c r="BH73" s="1221"/>
      <c r="BI73" s="1221"/>
      <c r="BJ73" s="1221"/>
      <c r="BK73" s="1221"/>
      <c r="BL73" s="1221"/>
      <c r="BM73" s="1221"/>
      <c r="BN73" s="1221"/>
      <c r="BO73" s="1221"/>
      <c r="BP73" s="1222"/>
      <c r="BQ73" s="1222"/>
      <c r="BR73" s="1222"/>
      <c r="BS73" s="1222"/>
      <c r="BT73" s="1222"/>
      <c r="BU73" s="1222"/>
      <c r="BV73" s="1222"/>
      <c r="BW73" s="1222"/>
      <c r="BX73" s="1222">
        <v>5.4</v>
      </c>
      <c r="BY73" s="1222"/>
      <c r="BZ73" s="1222"/>
      <c r="CA73" s="1222"/>
      <c r="CB73" s="1222"/>
      <c r="CC73" s="1222"/>
      <c r="CD73" s="1222"/>
      <c r="CE73" s="1222"/>
      <c r="CF73" s="1222"/>
      <c r="CG73" s="1222"/>
      <c r="CH73" s="1222"/>
      <c r="CI73" s="1222"/>
      <c r="CJ73" s="1222"/>
      <c r="CK73" s="1222"/>
      <c r="CL73" s="1222"/>
      <c r="CM73" s="1222"/>
      <c r="CN73" s="1222"/>
      <c r="CO73" s="1222"/>
      <c r="CP73" s="1222"/>
      <c r="CQ73" s="1222"/>
      <c r="CR73" s="1222"/>
      <c r="CS73" s="1222"/>
      <c r="CT73" s="1222"/>
      <c r="CU73" s="1222"/>
      <c r="CV73" s="1222"/>
      <c r="CW73" s="1222"/>
      <c r="CX73" s="1222"/>
      <c r="CY73" s="1222"/>
      <c r="CZ73" s="1222"/>
      <c r="DA73" s="1222"/>
      <c r="DB73" s="1222"/>
      <c r="DC73" s="1222"/>
    </row>
    <row r="74" spans="2:107" ht="13.2" x14ac:dyDescent="0.2">
      <c r="B74" s="256"/>
      <c r="G74" s="1218"/>
      <c r="H74" s="1218"/>
      <c r="I74" s="1218"/>
      <c r="J74" s="1218"/>
      <c r="K74" s="1238"/>
      <c r="L74" s="1238"/>
      <c r="M74" s="1238"/>
      <c r="N74" s="1238"/>
      <c r="AM74" s="1210"/>
      <c r="AN74" s="1221"/>
      <c r="AO74" s="1221"/>
      <c r="AP74" s="1221"/>
      <c r="AQ74" s="1221"/>
      <c r="AR74" s="1221"/>
      <c r="AS74" s="1221"/>
      <c r="AT74" s="1221"/>
      <c r="AU74" s="1221"/>
      <c r="AV74" s="1221"/>
      <c r="AW74" s="1221"/>
      <c r="AX74" s="1221"/>
      <c r="AY74" s="1221"/>
      <c r="AZ74" s="1221"/>
      <c r="BA74" s="1221"/>
      <c r="BB74" s="1221"/>
      <c r="BC74" s="1221"/>
      <c r="BD74" s="1221"/>
      <c r="BE74" s="1221"/>
      <c r="BF74" s="1221"/>
      <c r="BG74" s="1221"/>
      <c r="BH74" s="1221"/>
      <c r="BI74" s="1221"/>
      <c r="BJ74" s="1221"/>
      <c r="BK74" s="1221"/>
      <c r="BL74" s="1221"/>
      <c r="BM74" s="1221"/>
      <c r="BN74" s="1221"/>
      <c r="BO74" s="1221"/>
      <c r="BP74" s="1222"/>
      <c r="BQ74" s="1222"/>
      <c r="BR74" s="1222"/>
      <c r="BS74" s="1222"/>
      <c r="BT74" s="1222"/>
      <c r="BU74" s="1222"/>
      <c r="BV74" s="1222"/>
      <c r="BW74" s="1222"/>
      <c r="BX74" s="1222"/>
      <c r="BY74" s="1222"/>
      <c r="BZ74" s="1222"/>
      <c r="CA74" s="1222"/>
      <c r="CB74" s="1222"/>
      <c r="CC74" s="1222"/>
      <c r="CD74" s="1222"/>
      <c r="CE74" s="1222"/>
      <c r="CF74" s="1222"/>
      <c r="CG74" s="1222"/>
      <c r="CH74" s="1222"/>
      <c r="CI74" s="1222"/>
      <c r="CJ74" s="1222"/>
      <c r="CK74" s="1222"/>
      <c r="CL74" s="1222"/>
      <c r="CM74" s="1222"/>
      <c r="CN74" s="1222"/>
      <c r="CO74" s="1222"/>
      <c r="CP74" s="1222"/>
      <c r="CQ74" s="1222"/>
      <c r="CR74" s="1222"/>
      <c r="CS74" s="1222"/>
      <c r="CT74" s="1222"/>
      <c r="CU74" s="1222"/>
      <c r="CV74" s="1222"/>
      <c r="CW74" s="1222"/>
      <c r="CX74" s="1222"/>
      <c r="CY74" s="1222"/>
      <c r="CZ74" s="1222"/>
      <c r="DA74" s="1222"/>
      <c r="DB74" s="1222"/>
      <c r="DC74" s="1222"/>
    </row>
    <row r="75" spans="2:107" ht="13.2" x14ac:dyDescent="0.2">
      <c r="B75" s="256"/>
      <c r="G75" s="1218"/>
      <c r="H75" s="1218"/>
      <c r="I75" s="1211"/>
      <c r="J75" s="1211"/>
      <c r="K75" s="1220"/>
      <c r="L75" s="1220"/>
      <c r="M75" s="1220"/>
      <c r="N75" s="1220"/>
      <c r="AM75" s="1210"/>
      <c r="AN75" s="1221"/>
      <c r="AO75" s="1221"/>
      <c r="AP75" s="1221"/>
      <c r="AQ75" s="1221"/>
      <c r="AR75" s="1221"/>
      <c r="AS75" s="1221"/>
      <c r="AT75" s="1221"/>
      <c r="AU75" s="1221"/>
      <c r="AV75" s="1221"/>
      <c r="AW75" s="1221"/>
      <c r="AX75" s="1221"/>
      <c r="AY75" s="1221"/>
      <c r="AZ75" s="1221"/>
      <c r="BA75" s="1221"/>
      <c r="BB75" s="1221" t="s">
        <v>609</v>
      </c>
      <c r="BC75" s="1221"/>
      <c r="BD75" s="1221"/>
      <c r="BE75" s="1221"/>
      <c r="BF75" s="1221"/>
      <c r="BG75" s="1221"/>
      <c r="BH75" s="1221"/>
      <c r="BI75" s="1221"/>
      <c r="BJ75" s="1221"/>
      <c r="BK75" s="1221"/>
      <c r="BL75" s="1221"/>
      <c r="BM75" s="1221"/>
      <c r="BN75" s="1221"/>
      <c r="BO75" s="1221"/>
      <c r="BP75" s="1222">
        <v>5.2</v>
      </c>
      <c r="BQ75" s="1222"/>
      <c r="BR75" s="1222"/>
      <c r="BS75" s="1222"/>
      <c r="BT75" s="1222"/>
      <c r="BU75" s="1222"/>
      <c r="BV75" s="1222"/>
      <c r="BW75" s="1222"/>
      <c r="BX75" s="1222">
        <v>5.4</v>
      </c>
      <c r="BY75" s="1222"/>
      <c r="BZ75" s="1222"/>
      <c r="CA75" s="1222"/>
      <c r="CB75" s="1222"/>
      <c r="CC75" s="1222"/>
      <c r="CD75" s="1222"/>
      <c r="CE75" s="1222"/>
      <c r="CF75" s="1222">
        <v>4.8</v>
      </c>
      <c r="CG75" s="1222"/>
      <c r="CH75" s="1222"/>
      <c r="CI75" s="1222"/>
      <c r="CJ75" s="1222"/>
      <c r="CK75" s="1222"/>
      <c r="CL75" s="1222"/>
      <c r="CM75" s="1222"/>
      <c r="CN75" s="1222">
        <v>4</v>
      </c>
      <c r="CO75" s="1222"/>
      <c r="CP75" s="1222"/>
      <c r="CQ75" s="1222"/>
      <c r="CR75" s="1222"/>
      <c r="CS75" s="1222"/>
      <c r="CT75" s="1222"/>
      <c r="CU75" s="1222"/>
      <c r="CV75" s="1222">
        <v>2.9</v>
      </c>
      <c r="CW75" s="1222"/>
      <c r="CX75" s="1222"/>
      <c r="CY75" s="1222"/>
      <c r="CZ75" s="1222"/>
      <c r="DA75" s="1222"/>
      <c r="DB75" s="1222"/>
      <c r="DC75" s="1222"/>
    </row>
    <row r="76" spans="2:107" ht="13.2" x14ac:dyDescent="0.2">
      <c r="B76" s="256"/>
      <c r="G76" s="1218"/>
      <c r="H76" s="1218"/>
      <c r="I76" s="1211"/>
      <c r="J76" s="1211"/>
      <c r="K76" s="1220"/>
      <c r="L76" s="1220"/>
      <c r="M76" s="1220"/>
      <c r="N76" s="1220"/>
      <c r="AM76" s="1210"/>
      <c r="AN76" s="1221"/>
      <c r="AO76" s="1221"/>
      <c r="AP76" s="1221"/>
      <c r="AQ76" s="1221"/>
      <c r="AR76" s="1221"/>
      <c r="AS76" s="1221"/>
      <c r="AT76" s="1221"/>
      <c r="AU76" s="1221"/>
      <c r="AV76" s="1221"/>
      <c r="AW76" s="1221"/>
      <c r="AX76" s="1221"/>
      <c r="AY76" s="1221"/>
      <c r="AZ76" s="1221"/>
      <c r="BA76" s="1221"/>
      <c r="BB76" s="1221"/>
      <c r="BC76" s="1221"/>
      <c r="BD76" s="1221"/>
      <c r="BE76" s="1221"/>
      <c r="BF76" s="1221"/>
      <c r="BG76" s="1221"/>
      <c r="BH76" s="1221"/>
      <c r="BI76" s="1221"/>
      <c r="BJ76" s="1221"/>
      <c r="BK76" s="1221"/>
      <c r="BL76" s="1221"/>
      <c r="BM76" s="1221"/>
      <c r="BN76" s="1221"/>
      <c r="BO76" s="1221"/>
      <c r="BP76" s="1222"/>
      <c r="BQ76" s="1222"/>
      <c r="BR76" s="1222"/>
      <c r="BS76" s="1222"/>
      <c r="BT76" s="1222"/>
      <c r="BU76" s="1222"/>
      <c r="BV76" s="1222"/>
      <c r="BW76" s="1222"/>
      <c r="BX76" s="1222"/>
      <c r="BY76" s="1222"/>
      <c r="BZ76" s="1222"/>
      <c r="CA76" s="1222"/>
      <c r="CB76" s="1222"/>
      <c r="CC76" s="1222"/>
      <c r="CD76" s="1222"/>
      <c r="CE76" s="1222"/>
      <c r="CF76" s="1222"/>
      <c r="CG76" s="1222"/>
      <c r="CH76" s="1222"/>
      <c r="CI76" s="1222"/>
      <c r="CJ76" s="1222"/>
      <c r="CK76" s="1222"/>
      <c r="CL76" s="1222"/>
      <c r="CM76" s="1222"/>
      <c r="CN76" s="1222"/>
      <c r="CO76" s="1222"/>
      <c r="CP76" s="1222"/>
      <c r="CQ76" s="1222"/>
      <c r="CR76" s="1222"/>
      <c r="CS76" s="1222"/>
      <c r="CT76" s="1222"/>
      <c r="CU76" s="1222"/>
      <c r="CV76" s="1222"/>
      <c r="CW76" s="1222"/>
      <c r="CX76" s="1222"/>
      <c r="CY76" s="1222"/>
      <c r="CZ76" s="1222"/>
      <c r="DA76" s="1222"/>
      <c r="DB76" s="1222"/>
      <c r="DC76" s="1222"/>
    </row>
    <row r="77" spans="2:107" ht="13.2" x14ac:dyDescent="0.2">
      <c r="B77" s="256"/>
      <c r="G77" s="1211"/>
      <c r="H77" s="1211"/>
      <c r="I77" s="1211"/>
      <c r="J77" s="1211"/>
      <c r="K77" s="1238"/>
      <c r="L77" s="1238"/>
      <c r="M77" s="1238"/>
      <c r="N77" s="1238"/>
      <c r="AN77" s="1217" t="s">
        <v>606</v>
      </c>
      <c r="AO77" s="1217"/>
      <c r="AP77" s="1217"/>
      <c r="AQ77" s="1217"/>
      <c r="AR77" s="1217"/>
      <c r="AS77" s="1217"/>
      <c r="AT77" s="1217"/>
      <c r="AU77" s="1217"/>
      <c r="AV77" s="1217"/>
      <c r="AW77" s="1217"/>
      <c r="AX77" s="1217"/>
      <c r="AY77" s="1217"/>
      <c r="AZ77" s="1217"/>
      <c r="BA77" s="1217"/>
      <c r="BB77" s="1221" t="s">
        <v>604</v>
      </c>
      <c r="BC77" s="1221"/>
      <c r="BD77" s="1221"/>
      <c r="BE77" s="1221"/>
      <c r="BF77" s="1221"/>
      <c r="BG77" s="1221"/>
      <c r="BH77" s="1221"/>
      <c r="BI77" s="1221"/>
      <c r="BJ77" s="1221"/>
      <c r="BK77" s="1221"/>
      <c r="BL77" s="1221"/>
      <c r="BM77" s="1221"/>
      <c r="BN77" s="1221"/>
      <c r="BO77" s="1221"/>
      <c r="BP77" s="1222">
        <v>19</v>
      </c>
      <c r="BQ77" s="1222"/>
      <c r="BR77" s="1222"/>
      <c r="BS77" s="1222"/>
      <c r="BT77" s="1222"/>
      <c r="BU77" s="1222"/>
      <c r="BV77" s="1222"/>
      <c r="BW77" s="1222"/>
      <c r="BX77" s="1222">
        <v>15.3</v>
      </c>
      <c r="BY77" s="1222"/>
      <c r="BZ77" s="1222"/>
      <c r="CA77" s="1222"/>
      <c r="CB77" s="1222"/>
      <c r="CC77" s="1222"/>
      <c r="CD77" s="1222"/>
      <c r="CE77" s="1222"/>
      <c r="CF77" s="1222">
        <v>14.9</v>
      </c>
      <c r="CG77" s="1222"/>
      <c r="CH77" s="1222"/>
      <c r="CI77" s="1222"/>
      <c r="CJ77" s="1222"/>
      <c r="CK77" s="1222"/>
      <c r="CL77" s="1222"/>
      <c r="CM77" s="1222"/>
      <c r="CN77" s="1222">
        <v>14.5</v>
      </c>
      <c r="CO77" s="1222"/>
      <c r="CP77" s="1222"/>
      <c r="CQ77" s="1222"/>
      <c r="CR77" s="1222"/>
      <c r="CS77" s="1222"/>
      <c r="CT77" s="1222"/>
      <c r="CU77" s="1222"/>
      <c r="CV77" s="1222">
        <v>13.3</v>
      </c>
      <c r="CW77" s="1222"/>
      <c r="CX77" s="1222"/>
      <c r="CY77" s="1222"/>
      <c r="CZ77" s="1222"/>
      <c r="DA77" s="1222"/>
      <c r="DB77" s="1222"/>
      <c r="DC77" s="1222"/>
    </row>
    <row r="78" spans="2:107" ht="13.2" x14ac:dyDescent="0.2">
      <c r="B78" s="256"/>
      <c r="G78" s="1211"/>
      <c r="H78" s="1211"/>
      <c r="I78" s="1211"/>
      <c r="J78" s="1211"/>
      <c r="K78" s="1238"/>
      <c r="L78" s="1238"/>
      <c r="M78" s="1238"/>
      <c r="N78" s="1238"/>
      <c r="AN78" s="1217"/>
      <c r="AO78" s="1217"/>
      <c r="AP78" s="1217"/>
      <c r="AQ78" s="1217"/>
      <c r="AR78" s="1217"/>
      <c r="AS78" s="1217"/>
      <c r="AT78" s="1217"/>
      <c r="AU78" s="1217"/>
      <c r="AV78" s="1217"/>
      <c r="AW78" s="1217"/>
      <c r="AX78" s="1217"/>
      <c r="AY78" s="1217"/>
      <c r="AZ78" s="1217"/>
      <c r="BA78" s="1217"/>
      <c r="BB78" s="1221"/>
      <c r="BC78" s="1221"/>
      <c r="BD78" s="1221"/>
      <c r="BE78" s="1221"/>
      <c r="BF78" s="1221"/>
      <c r="BG78" s="1221"/>
      <c r="BH78" s="1221"/>
      <c r="BI78" s="1221"/>
      <c r="BJ78" s="1221"/>
      <c r="BK78" s="1221"/>
      <c r="BL78" s="1221"/>
      <c r="BM78" s="1221"/>
      <c r="BN78" s="1221"/>
      <c r="BO78" s="1221"/>
      <c r="BP78" s="1222"/>
      <c r="BQ78" s="1222"/>
      <c r="BR78" s="1222"/>
      <c r="BS78" s="1222"/>
      <c r="BT78" s="1222"/>
      <c r="BU78" s="1222"/>
      <c r="BV78" s="1222"/>
      <c r="BW78" s="1222"/>
      <c r="BX78" s="1222"/>
      <c r="BY78" s="1222"/>
      <c r="BZ78" s="1222"/>
      <c r="CA78" s="1222"/>
      <c r="CB78" s="1222"/>
      <c r="CC78" s="1222"/>
      <c r="CD78" s="1222"/>
      <c r="CE78" s="1222"/>
      <c r="CF78" s="1222"/>
      <c r="CG78" s="1222"/>
      <c r="CH78" s="1222"/>
      <c r="CI78" s="1222"/>
      <c r="CJ78" s="1222"/>
      <c r="CK78" s="1222"/>
      <c r="CL78" s="1222"/>
      <c r="CM78" s="1222"/>
      <c r="CN78" s="1222"/>
      <c r="CO78" s="1222"/>
      <c r="CP78" s="1222"/>
      <c r="CQ78" s="1222"/>
      <c r="CR78" s="1222"/>
      <c r="CS78" s="1222"/>
      <c r="CT78" s="1222"/>
      <c r="CU78" s="1222"/>
      <c r="CV78" s="1222"/>
      <c r="CW78" s="1222"/>
      <c r="CX78" s="1222"/>
      <c r="CY78" s="1222"/>
      <c r="CZ78" s="1222"/>
      <c r="DA78" s="1222"/>
      <c r="DB78" s="1222"/>
      <c r="DC78" s="1222"/>
    </row>
    <row r="79" spans="2:107" ht="13.2" x14ac:dyDescent="0.2">
      <c r="B79" s="256"/>
      <c r="G79" s="1211"/>
      <c r="H79" s="1211"/>
      <c r="I79" s="1224"/>
      <c r="J79" s="1224"/>
      <c r="K79" s="1239"/>
      <c r="L79" s="1239"/>
      <c r="M79" s="1239"/>
      <c r="N79" s="1239"/>
      <c r="AN79" s="1217"/>
      <c r="AO79" s="1217"/>
      <c r="AP79" s="1217"/>
      <c r="AQ79" s="1217"/>
      <c r="AR79" s="1217"/>
      <c r="AS79" s="1217"/>
      <c r="AT79" s="1217"/>
      <c r="AU79" s="1217"/>
      <c r="AV79" s="1217"/>
      <c r="AW79" s="1217"/>
      <c r="AX79" s="1217"/>
      <c r="AY79" s="1217"/>
      <c r="AZ79" s="1217"/>
      <c r="BA79" s="1217"/>
      <c r="BB79" s="1221" t="s">
        <v>609</v>
      </c>
      <c r="BC79" s="1221"/>
      <c r="BD79" s="1221"/>
      <c r="BE79" s="1221"/>
      <c r="BF79" s="1221"/>
      <c r="BG79" s="1221"/>
      <c r="BH79" s="1221"/>
      <c r="BI79" s="1221"/>
      <c r="BJ79" s="1221"/>
      <c r="BK79" s="1221"/>
      <c r="BL79" s="1221"/>
      <c r="BM79" s="1221"/>
      <c r="BN79" s="1221"/>
      <c r="BO79" s="1221"/>
      <c r="BP79" s="1222">
        <v>8.5</v>
      </c>
      <c r="BQ79" s="1222"/>
      <c r="BR79" s="1222"/>
      <c r="BS79" s="1222"/>
      <c r="BT79" s="1222"/>
      <c r="BU79" s="1222"/>
      <c r="BV79" s="1222"/>
      <c r="BW79" s="1222"/>
      <c r="BX79" s="1222">
        <v>8.5</v>
      </c>
      <c r="BY79" s="1222"/>
      <c r="BZ79" s="1222"/>
      <c r="CA79" s="1222"/>
      <c r="CB79" s="1222"/>
      <c r="CC79" s="1222"/>
      <c r="CD79" s="1222"/>
      <c r="CE79" s="1222"/>
      <c r="CF79" s="1222">
        <v>8.5</v>
      </c>
      <c r="CG79" s="1222"/>
      <c r="CH79" s="1222"/>
      <c r="CI79" s="1222"/>
      <c r="CJ79" s="1222"/>
      <c r="CK79" s="1222"/>
      <c r="CL79" s="1222"/>
      <c r="CM79" s="1222"/>
      <c r="CN79" s="1222">
        <v>8.4</v>
      </c>
      <c r="CO79" s="1222"/>
      <c r="CP79" s="1222"/>
      <c r="CQ79" s="1222"/>
      <c r="CR79" s="1222"/>
      <c r="CS79" s="1222"/>
      <c r="CT79" s="1222"/>
      <c r="CU79" s="1222"/>
      <c r="CV79" s="1222">
        <v>8.4</v>
      </c>
      <c r="CW79" s="1222"/>
      <c r="CX79" s="1222"/>
      <c r="CY79" s="1222"/>
      <c r="CZ79" s="1222"/>
      <c r="DA79" s="1222"/>
      <c r="DB79" s="1222"/>
      <c r="DC79" s="1222"/>
    </row>
    <row r="80" spans="2:107" ht="13.2" x14ac:dyDescent="0.2">
      <c r="B80" s="256"/>
      <c r="G80" s="1211"/>
      <c r="H80" s="1211"/>
      <c r="I80" s="1224"/>
      <c r="J80" s="1224"/>
      <c r="K80" s="1239"/>
      <c r="L80" s="1239"/>
      <c r="M80" s="1239"/>
      <c r="N80" s="1239"/>
      <c r="AN80" s="1217"/>
      <c r="AO80" s="1217"/>
      <c r="AP80" s="1217"/>
      <c r="AQ80" s="1217"/>
      <c r="AR80" s="1217"/>
      <c r="AS80" s="1217"/>
      <c r="AT80" s="1217"/>
      <c r="AU80" s="1217"/>
      <c r="AV80" s="1217"/>
      <c r="AW80" s="1217"/>
      <c r="AX80" s="1217"/>
      <c r="AY80" s="1217"/>
      <c r="AZ80" s="1217"/>
      <c r="BA80" s="1217"/>
      <c r="BB80" s="1221"/>
      <c r="BC80" s="1221"/>
      <c r="BD80" s="1221"/>
      <c r="BE80" s="1221"/>
      <c r="BF80" s="1221"/>
      <c r="BG80" s="1221"/>
      <c r="BH80" s="1221"/>
      <c r="BI80" s="1221"/>
      <c r="BJ80" s="1221"/>
      <c r="BK80" s="1221"/>
      <c r="BL80" s="1221"/>
      <c r="BM80" s="1221"/>
      <c r="BN80" s="1221"/>
      <c r="BO80" s="1221"/>
      <c r="BP80" s="1222"/>
      <c r="BQ80" s="1222"/>
      <c r="BR80" s="1222"/>
      <c r="BS80" s="1222"/>
      <c r="BT80" s="1222"/>
      <c r="BU80" s="1222"/>
      <c r="BV80" s="1222"/>
      <c r="BW80" s="1222"/>
      <c r="BX80" s="1222"/>
      <c r="BY80" s="1222"/>
      <c r="BZ80" s="1222"/>
      <c r="CA80" s="1222"/>
      <c r="CB80" s="1222"/>
      <c r="CC80" s="1222"/>
      <c r="CD80" s="1222"/>
      <c r="CE80" s="1222"/>
      <c r="CF80" s="1222"/>
      <c r="CG80" s="1222"/>
      <c r="CH80" s="1222"/>
      <c r="CI80" s="1222"/>
      <c r="CJ80" s="1222"/>
      <c r="CK80" s="1222"/>
      <c r="CL80" s="1222"/>
      <c r="CM80" s="1222"/>
      <c r="CN80" s="1222"/>
      <c r="CO80" s="1222"/>
      <c r="CP80" s="1222"/>
      <c r="CQ80" s="1222"/>
      <c r="CR80" s="1222"/>
      <c r="CS80" s="1222"/>
      <c r="CT80" s="1222"/>
      <c r="CU80" s="1222"/>
      <c r="CV80" s="1222"/>
      <c r="CW80" s="1222"/>
      <c r="CX80" s="1222"/>
      <c r="CY80" s="1222"/>
      <c r="CZ80" s="1222"/>
      <c r="DA80" s="1222"/>
      <c r="DB80" s="1222"/>
      <c r="DC80" s="1222"/>
    </row>
    <row r="81" spans="2:109" ht="13.2" x14ac:dyDescent="0.2">
      <c r="B81" s="256"/>
    </row>
    <row r="82" spans="2:109" ht="16.2" x14ac:dyDescent="0.2">
      <c r="B82" s="256"/>
      <c r="K82" s="1240"/>
      <c r="L82" s="1240"/>
      <c r="M82" s="1240"/>
      <c r="N82" s="1240"/>
      <c r="AQ82" s="1240"/>
      <c r="AR82" s="1240"/>
      <c r="AS82" s="1240"/>
      <c r="AT82" s="1240"/>
      <c r="BC82" s="1240"/>
      <c r="BD82" s="1240"/>
      <c r="BE82" s="1240"/>
      <c r="BF82" s="1240"/>
      <c r="BO82" s="1240"/>
      <c r="BP82" s="1240"/>
      <c r="BQ82" s="1240"/>
      <c r="BR82" s="1240"/>
      <c r="CA82" s="1240"/>
      <c r="CB82" s="1240"/>
      <c r="CC82" s="1240"/>
      <c r="CD82" s="1240"/>
      <c r="CM82" s="1240"/>
      <c r="CN82" s="1240"/>
      <c r="CO82" s="1240"/>
      <c r="CP82" s="1240"/>
      <c r="CY82" s="1240"/>
      <c r="CZ82" s="1240"/>
      <c r="DA82" s="1240"/>
      <c r="DB82" s="1240"/>
      <c r="DC82" s="1240"/>
    </row>
    <row r="83" spans="2:109" ht="13.2" x14ac:dyDescent="0.2">
      <c r="B83" s="337"/>
      <c r="C83" s="308"/>
      <c r="D83" s="308"/>
      <c r="E83" s="308"/>
      <c r="F83" s="308"/>
      <c r="G83" s="308"/>
      <c r="H83" s="308"/>
      <c r="I83" s="308"/>
      <c r="J83" s="308"/>
      <c r="K83" s="308"/>
      <c r="L83" s="308"/>
      <c r="M83" s="308"/>
      <c r="N83" s="308"/>
      <c r="O83" s="308"/>
      <c r="P83" s="308"/>
      <c r="Q83" s="308"/>
      <c r="R83" s="308"/>
      <c r="S83" s="308"/>
      <c r="T83" s="308"/>
      <c r="U83" s="308"/>
      <c r="V83" s="308"/>
      <c r="W83" s="308"/>
      <c r="X83" s="308"/>
      <c r="Y83" s="308"/>
      <c r="Z83" s="308"/>
      <c r="AA83" s="308"/>
      <c r="AB83" s="308"/>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08"/>
      <c r="AY83" s="308"/>
      <c r="AZ83" s="308"/>
      <c r="BA83" s="308"/>
      <c r="BB83" s="308"/>
      <c r="BC83" s="308"/>
      <c r="BD83" s="308"/>
      <c r="BE83" s="308"/>
      <c r="BF83" s="308"/>
      <c r="BG83" s="308"/>
      <c r="BH83" s="308"/>
      <c r="BI83" s="308"/>
      <c r="BJ83" s="308"/>
      <c r="BK83" s="308"/>
      <c r="BL83" s="308"/>
      <c r="BM83" s="308"/>
      <c r="BN83" s="308"/>
      <c r="BO83" s="308"/>
      <c r="BP83" s="308"/>
      <c r="BQ83" s="308"/>
      <c r="BR83" s="308"/>
      <c r="BS83" s="308"/>
      <c r="BT83" s="308"/>
      <c r="BU83" s="308"/>
      <c r="BV83" s="308"/>
      <c r="BW83" s="308"/>
      <c r="BX83" s="308"/>
      <c r="BY83" s="308"/>
      <c r="BZ83" s="308"/>
      <c r="CA83" s="308"/>
      <c r="CB83" s="308"/>
      <c r="CC83" s="308"/>
      <c r="CD83" s="308"/>
      <c r="CE83" s="308"/>
      <c r="CF83" s="308"/>
      <c r="CG83" s="308"/>
      <c r="CH83" s="308"/>
      <c r="CI83" s="308"/>
      <c r="CJ83" s="308"/>
      <c r="CK83" s="308"/>
      <c r="CL83" s="308"/>
      <c r="CM83" s="308"/>
      <c r="CN83" s="308"/>
      <c r="CO83" s="308"/>
      <c r="CP83" s="308"/>
      <c r="CQ83" s="308"/>
      <c r="CR83" s="308"/>
      <c r="CS83" s="308"/>
      <c r="CT83" s="308"/>
      <c r="CU83" s="308"/>
      <c r="CV83" s="308"/>
      <c r="CW83" s="308"/>
      <c r="CX83" s="308"/>
      <c r="CY83" s="308"/>
      <c r="CZ83" s="308"/>
      <c r="DA83" s="308"/>
      <c r="DB83" s="308"/>
      <c r="DC83" s="308"/>
      <c r="DD83" s="338"/>
    </row>
    <row r="84" spans="2:109" ht="13.2" x14ac:dyDescent="0.2">
      <c r="DD84" s="252"/>
      <c r="DE84" s="252"/>
    </row>
    <row r="85" spans="2:109" ht="13.2" x14ac:dyDescent="0.2">
      <c r="DD85" s="252"/>
      <c r="DE85" s="252"/>
    </row>
  </sheetData>
  <sheetProtection algorithmName="SHA-512" hashValue="Iu9Z9rCMzybaXjDPv967jPylApvl59TnVkkXb9Yv3sZ3kmpM7sOx+LvCkxOVeq3PCQu5OIU2LmFT+SnI8UYRiQ==" saltValue="ikDkqZRaiHEw/zrfgMHap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B58D6A-C28D-41D0-82C4-B6D0B6E9290F}">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1:34"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ht="13.2" x14ac:dyDescent="0.2">
      <c r="S2" s="250"/>
      <c r="AH2" s="250"/>
    </row>
    <row r="3" spans="1: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ht="13.2" x14ac:dyDescent="0.2"/>
    <row r="5" spans="1:34" ht="13.2" x14ac:dyDescent="0.2"/>
    <row r="6" spans="1:34" ht="13.2" x14ac:dyDescent="0.2"/>
    <row r="7" spans="1:34" ht="13.2" x14ac:dyDescent="0.2"/>
    <row r="8" spans="1:34" ht="13.2" x14ac:dyDescent="0.2"/>
    <row r="9" spans="1:34" ht="13.2" x14ac:dyDescent="0.2">
      <c r="AH9" s="250"/>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510</v>
      </c>
    </row>
  </sheetData>
  <sheetProtection algorithmName="SHA-512" hashValue="SB/up6ddBFZ7CEdiMTenzvpy1VT6eE7bxSzQPOQ/DrTajmVOwaLqif4nPWPci9cxsxsBtjF7pyk84P+kmTq6CQ==" saltValue="SNMAr7bdzvQE3Zbuyg5EiA==" spinCount="100000" sheet="1" objects="1" scenarios="1"/>
  <dataConsolidate/>
  <phoneticPr fontId="2"/>
  <printOptions horizontalCentered="1" verticalCentered="1"/>
  <pageMargins left="0" right="0" top="0.19685039370078741" bottom="0" header="0.39370078740157483" footer="0"/>
  <pageSetup paperSize="8" scale="51"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5303B-01D2-4D2F-B9FB-99F126876F8E}">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2:34"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ht="13.2" x14ac:dyDescent="0.2">
      <c r="S2" s="250"/>
      <c r="AH2" s="250"/>
    </row>
    <row r="3" spans="2: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ht="13.2" x14ac:dyDescent="0.2"/>
    <row r="5" spans="2:34" ht="13.2" x14ac:dyDescent="0.2"/>
    <row r="6" spans="2:34" ht="13.2" x14ac:dyDescent="0.2"/>
    <row r="7" spans="2:34" ht="13.2" x14ac:dyDescent="0.2"/>
    <row r="8" spans="2:34" ht="13.2" x14ac:dyDescent="0.2"/>
    <row r="9" spans="2:34" ht="13.2" x14ac:dyDescent="0.2">
      <c r="AH9" s="25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c r="AG59" s="250"/>
      <c r="AH59" s="250"/>
    </row>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510</v>
      </c>
    </row>
  </sheetData>
  <sheetProtection algorithmName="SHA-512" hashValue="h+PE87rJoE+RtXMSZ34aELuzbMXzb42SgKqW82jtPnzZRoO+TCFi4XvBS9LLd/4GDn4MerVuG8xujdMc/sy+Cw==" saltValue="g/WWy/K0t2WiiXJWgCPHEA==" spinCount="100000" sheet="1" objects="1" scenarios="1"/>
  <dataConsolidate/>
  <phoneticPr fontId="2"/>
  <printOptions horizontalCentered="1" verticalCentered="1"/>
  <pageMargins left="0" right="0" top="0.19685039370078741" bottom="0" header="0.39370078740157483" footer="0"/>
  <pageSetup paperSize="8" scale="51"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51</v>
      </c>
      <c r="E2" s="144"/>
      <c r="F2" s="145" t="s">
        <v>560</v>
      </c>
      <c r="G2" s="146"/>
      <c r="H2" s="147"/>
    </row>
    <row r="3" spans="1:8" x14ac:dyDescent="0.2">
      <c r="A3" s="143" t="s">
        <v>553</v>
      </c>
      <c r="B3" s="148"/>
      <c r="C3" s="149"/>
      <c r="D3" s="150">
        <v>68285</v>
      </c>
      <c r="E3" s="151"/>
      <c r="F3" s="152">
        <v>85042</v>
      </c>
      <c r="G3" s="153"/>
      <c r="H3" s="154"/>
    </row>
    <row r="4" spans="1:8" x14ac:dyDescent="0.2">
      <c r="A4" s="155"/>
      <c r="B4" s="156"/>
      <c r="C4" s="157"/>
      <c r="D4" s="158">
        <v>32760</v>
      </c>
      <c r="E4" s="159"/>
      <c r="F4" s="160">
        <v>50806</v>
      </c>
      <c r="G4" s="161"/>
      <c r="H4" s="162"/>
    </row>
    <row r="5" spans="1:8" x14ac:dyDescent="0.2">
      <c r="A5" s="143" t="s">
        <v>555</v>
      </c>
      <c r="B5" s="148"/>
      <c r="C5" s="149"/>
      <c r="D5" s="150">
        <v>77077</v>
      </c>
      <c r="E5" s="151"/>
      <c r="F5" s="152">
        <v>83774</v>
      </c>
      <c r="G5" s="153"/>
      <c r="H5" s="154"/>
    </row>
    <row r="6" spans="1:8" x14ac:dyDescent="0.2">
      <c r="A6" s="155"/>
      <c r="B6" s="156"/>
      <c r="C6" s="157"/>
      <c r="D6" s="158">
        <v>43509</v>
      </c>
      <c r="E6" s="159"/>
      <c r="F6" s="160">
        <v>52179</v>
      </c>
      <c r="G6" s="161"/>
      <c r="H6" s="162"/>
    </row>
    <row r="7" spans="1:8" x14ac:dyDescent="0.2">
      <c r="A7" s="143" t="s">
        <v>556</v>
      </c>
      <c r="B7" s="148"/>
      <c r="C7" s="149"/>
      <c r="D7" s="150">
        <v>91944</v>
      </c>
      <c r="E7" s="151"/>
      <c r="F7" s="152">
        <v>132981</v>
      </c>
      <c r="G7" s="153"/>
      <c r="H7" s="154"/>
    </row>
    <row r="8" spans="1:8" x14ac:dyDescent="0.2">
      <c r="A8" s="155"/>
      <c r="B8" s="156"/>
      <c r="C8" s="157"/>
      <c r="D8" s="158">
        <v>44198</v>
      </c>
      <c r="E8" s="159"/>
      <c r="F8" s="160">
        <v>56973</v>
      </c>
      <c r="G8" s="161"/>
      <c r="H8" s="162"/>
    </row>
    <row r="9" spans="1:8" x14ac:dyDescent="0.2">
      <c r="A9" s="143" t="s">
        <v>557</v>
      </c>
      <c r="B9" s="148"/>
      <c r="C9" s="149"/>
      <c r="D9" s="150">
        <v>154506</v>
      </c>
      <c r="E9" s="151"/>
      <c r="F9" s="152">
        <v>128523</v>
      </c>
      <c r="G9" s="153"/>
      <c r="H9" s="154"/>
    </row>
    <row r="10" spans="1:8" x14ac:dyDescent="0.2">
      <c r="A10" s="155"/>
      <c r="B10" s="156"/>
      <c r="C10" s="157"/>
      <c r="D10" s="158">
        <v>118316</v>
      </c>
      <c r="E10" s="159"/>
      <c r="F10" s="160">
        <v>56792</v>
      </c>
      <c r="G10" s="161"/>
      <c r="H10" s="162"/>
    </row>
    <row r="11" spans="1:8" x14ac:dyDescent="0.2">
      <c r="A11" s="143" t="s">
        <v>558</v>
      </c>
      <c r="B11" s="148"/>
      <c r="C11" s="149"/>
      <c r="D11" s="150">
        <v>121951</v>
      </c>
      <c r="E11" s="151"/>
      <c r="F11" s="152">
        <v>92919</v>
      </c>
      <c r="G11" s="153"/>
      <c r="H11" s="154"/>
    </row>
    <row r="12" spans="1:8" x14ac:dyDescent="0.2">
      <c r="A12" s="155"/>
      <c r="B12" s="156"/>
      <c r="C12" s="163"/>
      <c r="D12" s="158">
        <v>94077</v>
      </c>
      <c r="E12" s="159"/>
      <c r="F12" s="160">
        <v>54128</v>
      </c>
      <c r="G12" s="161"/>
      <c r="H12" s="162"/>
    </row>
    <row r="13" spans="1:8" x14ac:dyDescent="0.2">
      <c r="A13" s="143"/>
      <c r="B13" s="148"/>
      <c r="C13" s="149"/>
      <c r="D13" s="150">
        <v>102753</v>
      </c>
      <c r="E13" s="151"/>
      <c r="F13" s="152">
        <v>104648</v>
      </c>
      <c r="G13" s="164"/>
      <c r="H13" s="154"/>
    </row>
    <row r="14" spans="1:8" x14ac:dyDescent="0.2">
      <c r="A14" s="155"/>
      <c r="B14" s="156"/>
      <c r="C14" s="157"/>
      <c r="D14" s="158">
        <v>66572</v>
      </c>
      <c r="E14" s="159"/>
      <c r="F14" s="160">
        <v>54176</v>
      </c>
      <c r="G14" s="161"/>
      <c r="H14" s="162"/>
    </row>
    <row r="17" spans="1:11" x14ac:dyDescent="0.2">
      <c r="A17" s="139" t="s">
        <v>52</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53</v>
      </c>
      <c r="B19" s="165">
        <f>ROUND(VALUE(SUBSTITUTE(実質収支比率等に係る経年分析!F$48,"▲","-")),2)</f>
        <v>5.97</v>
      </c>
      <c r="C19" s="165">
        <f>ROUND(VALUE(SUBSTITUTE(実質収支比率等に係る経年分析!G$48,"▲","-")),2)</f>
        <v>8.18</v>
      </c>
      <c r="D19" s="165">
        <f>ROUND(VALUE(SUBSTITUTE(実質収支比率等に係る経年分析!H$48,"▲","-")),2)</f>
        <v>7.24</v>
      </c>
      <c r="E19" s="165">
        <f>ROUND(VALUE(SUBSTITUTE(実質収支比率等に係る経年分析!I$48,"▲","-")),2)</f>
        <v>8.06</v>
      </c>
      <c r="F19" s="165">
        <f>ROUND(VALUE(SUBSTITUTE(実質収支比率等に係る経年分析!J$48,"▲","-")),2)</f>
        <v>7.71</v>
      </c>
    </row>
    <row r="20" spans="1:11" x14ac:dyDescent="0.2">
      <c r="A20" s="165" t="s">
        <v>54</v>
      </c>
      <c r="B20" s="165">
        <f>ROUND(VALUE(SUBSTITUTE(実質収支比率等に係る経年分析!F$47,"▲","-")),2)</f>
        <v>9.4</v>
      </c>
      <c r="C20" s="165">
        <f>ROUND(VALUE(SUBSTITUTE(実質収支比率等に係る経年分析!G$47,"▲","-")),2)</f>
        <v>9.4499999999999993</v>
      </c>
      <c r="D20" s="165">
        <f>ROUND(VALUE(SUBSTITUTE(実質収支比率等に係る経年分析!H$47,"▲","-")),2)</f>
        <v>10.19</v>
      </c>
      <c r="E20" s="165">
        <f>ROUND(VALUE(SUBSTITUTE(実質収支比率等に係る経年分析!I$47,"▲","-")),2)</f>
        <v>8.61</v>
      </c>
      <c r="F20" s="165">
        <f>ROUND(VALUE(SUBSTITUTE(実質収支比率等に係る経年分析!J$47,"▲","-")),2)</f>
        <v>9.7100000000000009</v>
      </c>
    </row>
    <row r="21" spans="1:11" x14ac:dyDescent="0.2">
      <c r="A21" s="165" t="s">
        <v>55</v>
      </c>
      <c r="B21" s="165">
        <f>IF(ISNUMBER(VALUE(SUBSTITUTE(実質収支比率等に係る経年分析!F$49,"▲","-"))),ROUND(VALUE(SUBSTITUTE(実質収支比率等に係る経年分析!F$49,"▲","-")),2),NA())</f>
        <v>0.28999999999999998</v>
      </c>
      <c r="C21" s="165">
        <f>IF(ISNUMBER(VALUE(SUBSTITUTE(実質収支比率等に係る経年分析!G$49,"▲","-"))),ROUND(VALUE(SUBSTITUTE(実質収支比率等に係る経年分析!G$49,"▲","-")),2),NA())</f>
        <v>2.29</v>
      </c>
      <c r="D21" s="165">
        <f>IF(ISNUMBER(VALUE(SUBSTITUTE(実質収支比率等に係る経年分析!H$49,"▲","-"))),ROUND(VALUE(SUBSTITUTE(実質収支比率等に係る経年分析!H$49,"▲","-")),2),NA())</f>
        <v>-0.13</v>
      </c>
      <c r="E21" s="165">
        <f>IF(ISNUMBER(VALUE(SUBSTITUTE(実質収支比率等に係る経年分析!I$49,"▲","-"))),ROUND(VALUE(SUBSTITUTE(実質収支比率等に係る経年分析!I$49,"▲","-")),2),NA())</f>
        <v>-0.44</v>
      </c>
      <c r="F21" s="165">
        <f>IF(ISNUMBER(VALUE(SUBSTITUTE(実質収支比率等に係る経年分析!J$49,"▲","-"))),ROUND(VALUE(SUBSTITUTE(実質収支比率等に係る経年分析!J$49,"▲","-")),2),NA())</f>
        <v>1.51</v>
      </c>
    </row>
    <row r="24" spans="1:11" x14ac:dyDescent="0.2">
      <c r="A24" s="139" t="s">
        <v>56</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57</v>
      </c>
      <c r="C26" s="166" t="s">
        <v>58</v>
      </c>
      <c r="D26" s="166" t="s">
        <v>57</v>
      </c>
      <c r="E26" s="166" t="s">
        <v>58</v>
      </c>
      <c r="F26" s="166" t="s">
        <v>57</v>
      </c>
      <c r="G26" s="166" t="s">
        <v>58</v>
      </c>
      <c r="H26" s="166" t="s">
        <v>57</v>
      </c>
      <c r="I26" s="166" t="s">
        <v>58</v>
      </c>
      <c r="J26" s="166" t="s">
        <v>57</v>
      </c>
      <c r="K26" s="166" t="s">
        <v>58</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0.34</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0.87</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0.02</v>
      </c>
      <c r="H27" s="166" t="e">
        <f>IF(ROUND(VALUE(SUBSTITUTE(連結実質赤字比率に係る赤字・黒字の構成分析!I$43,"▲", "-")), 2) &lt; 0, ABS(ROUND(VALUE(SUBSTITUTE(連結実質赤字比率に係る赤字・黒字の構成分析!I$43,"▲", "-")), 2)), NA())</f>
        <v>#N/A</v>
      </c>
      <c r="I27" s="166">
        <f>IF(ROUND(VALUE(SUBSTITUTE(連結実質赤字比率に係る赤字・黒字の構成分析!I$43,"▲", "-")), 2) &gt;= 0, ABS(ROUND(VALUE(SUBSTITUTE(連結実質赤字比率に係る赤字・黒字の構成分析!I$43,"▲", "-")), 2)), NA())</f>
        <v>0.02</v>
      </c>
      <c r="J27" s="166" t="e">
        <f>IF(ROUND(VALUE(SUBSTITUTE(連結実質赤字比率に係る赤字・黒字の構成分析!J$43,"▲", "-")), 2) &lt; 0, ABS(ROUND(VALUE(SUBSTITUTE(連結実質赤字比率に係る赤字・黒字の構成分析!J$43,"▲", "-")), 2)), NA())</f>
        <v>#N/A</v>
      </c>
      <c r="K27" s="166">
        <f>IF(ROUND(VALUE(SUBSTITUTE(連結実質赤字比率に係る赤字・黒字の構成分析!J$43,"▲", "-")), 2) &gt;= 0, ABS(ROUND(VALUE(SUBSTITUTE(連結実質赤字比率に係る赤字・黒字の構成分析!J$43,"▲", "-")), 2)), NA())</f>
        <v>0.02</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str">
        <f>IF(連結実質赤字比率に係る赤字・黒字の構成分析!C$41="",NA(),連結実質赤字比率に係る赤字・黒字の構成分析!C$41)</f>
        <v>市営住宅事業特別会計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0.17</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0.08</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0.14000000000000001</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0.06</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0.08</v>
      </c>
    </row>
    <row r="30" spans="1:11" x14ac:dyDescent="0.2">
      <c r="A30" s="166" t="str">
        <f>IF(連結実質赤字比率に係る赤字・黒字の構成分析!C$40="",NA(),連結実質赤字比率に係る赤字・黒字の構成分析!C$40)</f>
        <v>農業集落排水事業会計</v>
      </c>
      <c r="B30" s="166" t="e">
        <f>IF(ROUND(VALUE(SUBSTITUTE(連結実質赤字比率に係る赤字・黒字の構成分析!F$40,"▲", "-")), 2) &lt; 0, ABS(ROUND(VALUE(SUBSTITUTE(連結実質赤字比率に係る赤字・黒字の構成分析!F$40,"▲", "-")), 2)), NA())</f>
        <v>#VALUE!</v>
      </c>
      <c r="C30" s="166" t="e">
        <f>IF(ROUND(VALUE(SUBSTITUTE(連結実質赤字比率に係る赤字・黒字の構成分析!F$40,"▲", "-")), 2) &gt;= 0, ABS(ROUND(VALUE(SUBSTITUTE(連結実質赤字比率に係る赤字・黒字の構成分析!F$40,"▲", "-")), 2)), NA())</f>
        <v>#VALUE!</v>
      </c>
      <c r="D30" s="166" t="e">
        <f>IF(ROUND(VALUE(SUBSTITUTE(連結実質赤字比率に係る赤字・黒字の構成分析!G$40,"▲", "-")), 2) &lt; 0, ABS(ROUND(VALUE(SUBSTITUTE(連結実質赤字比率に係る赤字・黒字の構成分析!G$40,"▲", "-")), 2)), NA())</f>
        <v>#VALUE!</v>
      </c>
      <c r="E30" s="166" t="e">
        <f>IF(ROUND(VALUE(SUBSTITUTE(連結実質赤字比率に係る赤字・黒字の構成分析!G$40,"▲", "-")), 2) &gt;= 0, ABS(ROUND(VALUE(SUBSTITUTE(連結実質赤字比率に係る赤字・黒字の構成分析!G$40,"▲", "-")), 2)), NA())</f>
        <v>#VALUE!</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0.08</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0.12</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0.16</v>
      </c>
    </row>
    <row r="31" spans="1:11" x14ac:dyDescent="0.2">
      <c r="A31" s="166" t="str">
        <f>IF(連結実質赤字比率に係る赤字・黒字の構成分析!C$39="",NA(),連結実質赤字比率に係る赤字・黒字の構成分析!C$39)</f>
        <v>簡易水道事業会計</v>
      </c>
      <c r="B31" s="166" t="e">
        <f>IF(ROUND(VALUE(SUBSTITUTE(連結実質赤字比率に係る赤字・黒字の構成分析!F$39,"▲", "-")), 2) &lt; 0, ABS(ROUND(VALUE(SUBSTITUTE(連結実質赤字比率に係る赤字・黒字の構成分析!F$39,"▲", "-")), 2)), NA())</f>
        <v>#VALUE!</v>
      </c>
      <c r="C31" s="166" t="e">
        <f>IF(ROUND(VALUE(SUBSTITUTE(連結実質赤字比率に係る赤字・黒字の構成分析!F$39,"▲", "-")), 2) &gt;= 0, ABS(ROUND(VALUE(SUBSTITUTE(連結実質赤字比率に係る赤字・黒字の構成分析!F$39,"▲", "-")), 2)), NA())</f>
        <v>#VALUE!</v>
      </c>
      <c r="D31" s="166" t="e">
        <f>IF(ROUND(VALUE(SUBSTITUTE(連結実質赤字比率に係る赤字・黒字の構成分析!G$39,"▲", "-")), 2) &lt; 0, ABS(ROUND(VALUE(SUBSTITUTE(連結実質赤字比率に係る赤字・黒字の構成分析!G$39,"▲", "-")), 2)), NA())</f>
        <v>#VALUE!</v>
      </c>
      <c r="E31" s="166" t="e">
        <f>IF(ROUND(VALUE(SUBSTITUTE(連結実質赤字比率に係る赤字・黒字の構成分析!G$39,"▲", "-")), 2) &gt;= 0, ABS(ROUND(VALUE(SUBSTITUTE(連結実質赤字比率に係る赤字・黒字の構成分析!G$39,"▲", "-")), 2)), NA())</f>
        <v>#VALUE!</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0.1</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0.15</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0.2</v>
      </c>
    </row>
    <row r="32" spans="1:11" x14ac:dyDescent="0.2">
      <c r="A32" s="166" t="str">
        <f>IF(連結実質赤字比率に係る赤字・黒字の構成分析!C$38="",NA(),連結実質赤字比率に係る赤字・黒字の構成分析!C$38)</f>
        <v>公共下水道事業会計</v>
      </c>
      <c r="B32" s="166" t="e">
        <f>IF(ROUND(VALUE(SUBSTITUTE(連結実質赤字比率に係る赤字・黒字の構成分析!F$38,"▲", "-")), 2) &lt; 0, ABS(ROUND(VALUE(SUBSTITUTE(連結実質赤字比率に係る赤字・黒字の構成分析!F$38,"▲", "-")), 2)), NA())</f>
        <v>#VALUE!</v>
      </c>
      <c r="C32" s="166" t="e">
        <f>IF(ROUND(VALUE(SUBSTITUTE(連結実質赤字比率に係る赤字・黒字の構成分析!F$38,"▲", "-")), 2) &gt;= 0, ABS(ROUND(VALUE(SUBSTITUTE(連結実質赤字比率に係る赤字・黒字の構成分析!F$38,"▲", "-")), 2)), NA())</f>
        <v>#VALUE!</v>
      </c>
      <c r="D32" s="166" t="e">
        <f>IF(ROUND(VALUE(SUBSTITUTE(連結実質赤字比率に係る赤字・黒字の構成分析!G$38,"▲", "-")), 2) &lt; 0, ABS(ROUND(VALUE(SUBSTITUTE(連結実質赤字比率に係る赤字・黒字の構成分析!G$38,"▲", "-")), 2)), NA())</f>
        <v>#VALUE!</v>
      </c>
      <c r="E32" s="166" t="e">
        <f>IF(ROUND(VALUE(SUBSTITUTE(連結実質赤字比率に係る赤字・黒字の構成分析!G$38,"▲", "-")), 2) &gt;= 0, ABS(ROUND(VALUE(SUBSTITUTE(連結実質赤字比率に係る赤字・黒字の構成分析!G$38,"▲", "-")), 2)), NA())</f>
        <v>#VALUE!</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0.46</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0.76</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0.89</v>
      </c>
    </row>
    <row r="33" spans="1:16" x14ac:dyDescent="0.2">
      <c r="A33" s="166" t="str">
        <f>IF(連結実質赤字比率に係る赤字・黒字の構成分析!C$37="",NA(),連結実質赤字比率に係る赤字・黒字の構成分析!C$37)</f>
        <v>国民健康保険事業特別会計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2.46</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0.95</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0.61</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0.68</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1.36</v>
      </c>
    </row>
    <row r="34" spans="1:16" x14ac:dyDescent="0.2">
      <c r="A34" s="166" t="str">
        <f>IF(連結実質赤字比率に係る赤字・黒字の構成分析!C$36="",NA(),連結実質赤字比率に係る赤字・黒字の構成分析!C$36)</f>
        <v>介護保険事業特別会計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1.49</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1.74</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0.95</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0.82</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1.65</v>
      </c>
    </row>
    <row r="35" spans="1:16" x14ac:dyDescent="0.2">
      <c r="A35" s="166" t="str">
        <f>IF(連結実質赤字比率に係る赤字・黒字の構成分析!C$35="",NA(),連結実質赤字比率に係る赤字・黒字の構成分析!C$35)</f>
        <v>一般会計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5.77</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8.09</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7.08</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7.99</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7.61</v>
      </c>
    </row>
    <row r="36" spans="1:16" x14ac:dyDescent="0.2">
      <c r="A36" s="166" t="str">
        <f>IF(連結実質赤字比率に係る赤字・黒字の構成分析!C$34="",NA(),連結実質赤字比率に係る赤字・黒字の構成分析!C$34)</f>
        <v>水道事業会計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5.93</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6.83</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7.98</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8.32</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7.64</v>
      </c>
    </row>
    <row r="39" spans="1:16" x14ac:dyDescent="0.2">
      <c r="A39" s="139" t="s">
        <v>59</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60</v>
      </c>
      <c r="C41" s="167"/>
      <c r="D41" s="167" t="s">
        <v>61</v>
      </c>
      <c r="E41" s="167" t="s">
        <v>60</v>
      </c>
      <c r="F41" s="167"/>
      <c r="G41" s="167" t="s">
        <v>61</v>
      </c>
      <c r="H41" s="167" t="s">
        <v>60</v>
      </c>
      <c r="I41" s="167"/>
      <c r="J41" s="167" t="s">
        <v>61</v>
      </c>
      <c r="K41" s="167" t="s">
        <v>60</v>
      </c>
      <c r="L41" s="167"/>
      <c r="M41" s="167" t="s">
        <v>61</v>
      </c>
      <c r="N41" s="167" t="s">
        <v>60</v>
      </c>
      <c r="O41" s="167"/>
      <c r="P41" s="167" t="s">
        <v>61</v>
      </c>
    </row>
    <row r="42" spans="1:16" x14ac:dyDescent="0.2">
      <c r="A42" s="167" t="s">
        <v>62</v>
      </c>
      <c r="B42" s="167"/>
      <c r="C42" s="167"/>
      <c r="D42" s="167">
        <f>'実質公債費比率（分子）の構造'!K$52</f>
        <v>1163</v>
      </c>
      <c r="E42" s="167"/>
      <c r="F42" s="167"/>
      <c r="G42" s="167">
        <f>'実質公債費比率（分子）の構造'!L$52</f>
        <v>1134</v>
      </c>
      <c r="H42" s="167"/>
      <c r="I42" s="167"/>
      <c r="J42" s="167">
        <f>'実質公債費比率（分子）の構造'!M$52</f>
        <v>1050</v>
      </c>
      <c r="K42" s="167"/>
      <c r="L42" s="167"/>
      <c r="M42" s="167">
        <f>'実質公債費比率（分子）の構造'!N$52</f>
        <v>1011</v>
      </c>
      <c r="N42" s="167"/>
      <c r="O42" s="167"/>
      <c r="P42" s="167">
        <f>'実質公債費比率（分子）の構造'!O$52</f>
        <v>988</v>
      </c>
    </row>
    <row r="43" spans="1:16" x14ac:dyDescent="0.2">
      <c r="A43" s="167" t="s">
        <v>63</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2">
      <c r="A44" s="167" t="s">
        <v>64</v>
      </c>
      <c r="B44" s="167">
        <f>'実質公債費比率（分子）の構造'!K$50</f>
        <v>3</v>
      </c>
      <c r="C44" s="167"/>
      <c r="D44" s="167"/>
      <c r="E44" s="167">
        <f>'実質公債費比率（分子）の構造'!L$50</f>
        <v>2</v>
      </c>
      <c r="F44" s="167"/>
      <c r="G44" s="167"/>
      <c r="H44" s="167">
        <f>'実質公債費比率（分子）の構造'!M$50</f>
        <v>1</v>
      </c>
      <c r="I44" s="167"/>
      <c r="J44" s="167"/>
      <c r="K44" s="167">
        <f>'実質公債費比率（分子）の構造'!N$50</f>
        <v>0</v>
      </c>
      <c r="L44" s="167"/>
      <c r="M44" s="167"/>
      <c r="N44" s="167" t="str">
        <f>'実質公債費比率（分子）の構造'!O$50</f>
        <v>-</v>
      </c>
      <c r="O44" s="167"/>
      <c r="P44" s="167"/>
    </row>
    <row r="45" spans="1:16" x14ac:dyDescent="0.2">
      <c r="A45" s="167" t="s">
        <v>65</v>
      </c>
      <c r="B45" s="167">
        <f>'実質公債費比率（分子）の構造'!K$49</f>
        <v>153</v>
      </c>
      <c r="C45" s="167"/>
      <c r="D45" s="167"/>
      <c r="E45" s="167">
        <f>'実質公債費比率（分子）の構造'!L$49</f>
        <v>166</v>
      </c>
      <c r="F45" s="167"/>
      <c r="G45" s="167"/>
      <c r="H45" s="167">
        <f>'実質公債費比率（分子）の構造'!M$49</f>
        <v>110</v>
      </c>
      <c r="I45" s="167"/>
      <c r="J45" s="167"/>
      <c r="K45" s="167">
        <f>'実質公債費比率（分子）の構造'!N$49</f>
        <v>17</v>
      </c>
      <c r="L45" s="167"/>
      <c r="M45" s="167"/>
      <c r="N45" s="167">
        <f>'実質公債費比率（分子）の構造'!O$49</f>
        <v>15</v>
      </c>
      <c r="O45" s="167"/>
      <c r="P45" s="167"/>
    </row>
    <row r="46" spans="1:16" x14ac:dyDescent="0.2">
      <c r="A46" s="167" t="s">
        <v>66</v>
      </c>
      <c r="B46" s="167">
        <f>'実質公債費比率（分子）の構造'!K$48</f>
        <v>453</v>
      </c>
      <c r="C46" s="167"/>
      <c r="D46" s="167"/>
      <c r="E46" s="167">
        <f>'実質公債費比率（分子）の構造'!L$48</f>
        <v>508</v>
      </c>
      <c r="F46" s="167"/>
      <c r="G46" s="167"/>
      <c r="H46" s="167">
        <f>'実質公債費比率（分子）の構造'!M$48</f>
        <v>304</v>
      </c>
      <c r="I46" s="167"/>
      <c r="J46" s="167"/>
      <c r="K46" s="167">
        <f>'実質公債費比率（分子）の構造'!N$48</f>
        <v>281</v>
      </c>
      <c r="L46" s="167"/>
      <c r="M46" s="167"/>
      <c r="N46" s="167">
        <f>'実質公債費比率（分子）の構造'!O$48</f>
        <v>251</v>
      </c>
      <c r="O46" s="167"/>
      <c r="P46" s="167"/>
    </row>
    <row r="47" spans="1:16" x14ac:dyDescent="0.2">
      <c r="A47" s="167" t="s">
        <v>13</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67</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68</v>
      </c>
      <c r="B49" s="167">
        <f>'実質公債費比率（分子）の構造'!K$45</f>
        <v>938</v>
      </c>
      <c r="C49" s="167"/>
      <c r="D49" s="167"/>
      <c r="E49" s="167">
        <f>'実質公債費比率（分子）の構造'!L$45</f>
        <v>926</v>
      </c>
      <c r="F49" s="167"/>
      <c r="G49" s="167"/>
      <c r="H49" s="167">
        <f>'実質公債費比率（分子）の構造'!M$45</f>
        <v>904</v>
      </c>
      <c r="I49" s="167"/>
      <c r="J49" s="167"/>
      <c r="K49" s="167">
        <f>'実質公債費比率（分子）の構造'!N$45</f>
        <v>918</v>
      </c>
      <c r="L49" s="167"/>
      <c r="M49" s="167"/>
      <c r="N49" s="167">
        <f>'実質公債費比率（分子）の構造'!O$45</f>
        <v>942</v>
      </c>
      <c r="O49" s="167"/>
      <c r="P49" s="167"/>
    </row>
    <row r="50" spans="1:16" x14ac:dyDescent="0.2">
      <c r="A50" s="167" t="s">
        <v>69</v>
      </c>
      <c r="B50" s="167" t="e">
        <f>NA()</f>
        <v>#N/A</v>
      </c>
      <c r="C50" s="167">
        <f>IF(ISNUMBER('実質公債費比率（分子）の構造'!K$53),'実質公債費比率（分子）の構造'!K$53,NA())</f>
        <v>384</v>
      </c>
      <c r="D50" s="167" t="e">
        <f>NA()</f>
        <v>#N/A</v>
      </c>
      <c r="E50" s="167" t="e">
        <f>NA()</f>
        <v>#N/A</v>
      </c>
      <c r="F50" s="167">
        <f>IF(ISNUMBER('実質公債費比率（分子）の構造'!L$53),'実質公債費比率（分子）の構造'!L$53,NA())</f>
        <v>468</v>
      </c>
      <c r="G50" s="167" t="e">
        <f>NA()</f>
        <v>#N/A</v>
      </c>
      <c r="H50" s="167" t="e">
        <f>NA()</f>
        <v>#N/A</v>
      </c>
      <c r="I50" s="167">
        <f>IF(ISNUMBER('実質公債費比率（分子）の構造'!M$53),'実質公債費比率（分子）の構造'!M$53,NA())</f>
        <v>269</v>
      </c>
      <c r="J50" s="167" t="e">
        <f>NA()</f>
        <v>#N/A</v>
      </c>
      <c r="K50" s="167" t="e">
        <f>NA()</f>
        <v>#N/A</v>
      </c>
      <c r="L50" s="167">
        <f>IF(ISNUMBER('実質公債費比率（分子）の構造'!N$53),'実質公債費比率（分子）の構造'!N$53,NA())</f>
        <v>205</v>
      </c>
      <c r="M50" s="167" t="e">
        <f>NA()</f>
        <v>#N/A</v>
      </c>
      <c r="N50" s="167" t="e">
        <f>NA()</f>
        <v>#N/A</v>
      </c>
      <c r="O50" s="167">
        <f>IF(ISNUMBER('実質公債費比率（分子）の構造'!O$53),'実質公債費比率（分子）の構造'!O$53,NA())</f>
        <v>220</v>
      </c>
      <c r="P50" s="167" t="e">
        <f>NA()</f>
        <v>#N/A</v>
      </c>
    </row>
    <row r="53" spans="1:16" x14ac:dyDescent="0.2">
      <c r="A53" s="139" t="s">
        <v>70</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71</v>
      </c>
      <c r="C55" s="166"/>
      <c r="D55" s="166" t="s">
        <v>72</v>
      </c>
      <c r="E55" s="166" t="s">
        <v>71</v>
      </c>
      <c r="F55" s="166"/>
      <c r="G55" s="166" t="s">
        <v>72</v>
      </c>
      <c r="H55" s="166" t="s">
        <v>71</v>
      </c>
      <c r="I55" s="166"/>
      <c r="J55" s="166" t="s">
        <v>72</v>
      </c>
      <c r="K55" s="166" t="s">
        <v>71</v>
      </c>
      <c r="L55" s="166"/>
      <c r="M55" s="166" t="s">
        <v>72</v>
      </c>
      <c r="N55" s="166" t="s">
        <v>71</v>
      </c>
      <c r="O55" s="166"/>
      <c r="P55" s="166" t="s">
        <v>72</v>
      </c>
    </row>
    <row r="56" spans="1:16" x14ac:dyDescent="0.2">
      <c r="A56" s="166" t="s">
        <v>42</v>
      </c>
      <c r="B56" s="166"/>
      <c r="C56" s="166"/>
      <c r="D56" s="166">
        <f>'将来負担比率（分子）の構造'!I$52</f>
        <v>10491</v>
      </c>
      <c r="E56" s="166"/>
      <c r="F56" s="166"/>
      <c r="G56" s="166">
        <f>'将来負担比率（分子）の構造'!J$52</f>
        <v>10114</v>
      </c>
      <c r="H56" s="166"/>
      <c r="I56" s="166"/>
      <c r="J56" s="166">
        <f>'将来負担比率（分子）の構造'!K$52</f>
        <v>9800</v>
      </c>
      <c r="K56" s="166"/>
      <c r="L56" s="166"/>
      <c r="M56" s="166">
        <f>'将来負担比率（分子）の構造'!L$52</f>
        <v>10228</v>
      </c>
      <c r="N56" s="166"/>
      <c r="O56" s="166"/>
      <c r="P56" s="166">
        <f>'将来負担比率（分子）の構造'!M$52</f>
        <v>10057</v>
      </c>
    </row>
    <row r="57" spans="1:16" x14ac:dyDescent="0.2">
      <c r="A57" s="166" t="s">
        <v>41</v>
      </c>
      <c r="B57" s="166"/>
      <c r="C57" s="166"/>
      <c r="D57" s="166">
        <f>'将来負担比率（分子）の構造'!I$51</f>
        <v>287</v>
      </c>
      <c r="E57" s="166"/>
      <c r="F57" s="166"/>
      <c r="G57" s="166">
        <f>'将来負担比率（分子）の構造'!J$51</f>
        <v>242</v>
      </c>
      <c r="H57" s="166"/>
      <c r="I57" s="166"/>
      <c r="J57" s="166">
        <f>'将来負担比率（分子）の構造'!K$51</f>
        <v>196</v>
      </c>
      <c r="K57" s="166"/>
      <c r="L57" s="166"/>
      <c r="M57" s="166">
        <f>'将来負担比率（分子）の構造'!L$51</f>
        <v>151</v>
      </c>
      <c r="N57" s="166"/>
      <c r="O57" s="166"/>
      <c r="P57" s="166">
        <f>'将来負担比率（分子）の構造'!M$51</f>
        <v>107</v>
      </c>
    </row>
    <row r="58" spans="1:16" x14ac:dyDescent="0.2">
      <c r="A58" s="166" t="s">
        <v>40</v>
      </c>
      <c r="B58" s="166"/>
      <c r="C58" s="166"/>
      <c r="D58" s="166">
        <f>'将来負担比率（分子）の構造'!I$50</f>
        <v>7282</v>
      </c>
      <c r="E58" s="166"/>
      <c r="F58" s="166"/>
      <c r="G58" s="166">
        <f>'将来負担比率（分子）の構造'!J$50</f>
        <v>6468</v>
      </c>
      <c r="H58" s="166"/>
      <c r="I58" s="166"/>
      <c r="J58" s="166">
        <f>'将来負担比率（分子）の構造'!K$50</f>
        <v>6820</v>
      </c>
      <c r="K58" s="166"/>
      <c r="L58" s="166"/>
      <c r="M58" s="166">
        <f>'将来負担比率（分子）の構造'!L$50</f>
        <v>7245</v>
      </c>
      <c r="N58" s="166"/>
      <c r="O58" s="166"/>
      <c r="P58" s="166">
        <f>'将来負担比率（分子）の構造'!M$50</f>
        <v>8796</v>
      </c>
    </row>
    <row r="59" spans="1:16" x14ac:dyDescent="0.2">
      <c r="A59" s="166" t="s">
        <v>38</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37</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35</v>
      </c>
      <c r="B61" s="166">
        <f>'将来負担比率（分子）の構造'!I$46</f>
        <v>16</v>
      </c>
      <c r="C61" s="166"/>
      <c r="D61" s="166"/>
      <c r="E61" s="166">
        <f>'将来負担比率（分子）の構造'!J$46</f>
        <v>12</v>
      </c>
      <c r="F61" s="166"/>
      <c r="G61" s="166"/>
      <c r="H61" s="166">
        <f>'将来負担比率（分子）の構造'!K$46</f>
        <v>14</v>
      </c>
      <c r="I61" s="166"/>
      <c r="J61" s="166"/>
      <c r="K61" s="166" t="str">
        <f>'将来負担比率（分子）の構造'!L$46</f>
        <v>-</v>
      </c>
      <c r="L61" s="166"/>
      <c r="M61" s="166"/>
      <c r="N61" s="166" t="str">
        <f>'将来負担比率（分子）の構造'!M$46</f>
        <v>-</v>
      </c>
      <c r="O61" s="166"/>
      <c r="P61" s="166"/>
    </row>
    <row r="62" spans="1:16" x14ac:dyDescent="0.2">
      <c r="A62" s="166" t="s">
        <v>34</v>
      </c>
      <c r="B62" s="166">
        <f>'将来負担比率（分子）の構造'!I$45</f>
        <v>3124</v>
      </c>
      <c r="C62" s="166"/>
      <c r="D62" s="166"/>
      <c r="E62" s="166">
        <f>'将来負担比率（分子）の構造'!J$45</f>
        <v>2904</v>
      </c>
      <c r="F62" s="166"/>
      <c r="G62" s="166"/>
      <c r="H62" s="166">
        <f>'将来負担比率（分子）の構造'!K$45</f>
        <v>2883</v>
      </c>
      <c r="I62" s="166"/>
      <c r="J62" s="166"/>
      <c r="K62" s="166">
        <f>'将来負担比率（分子）の構造'!L$45</f>
        <v>2898</v>
      </c>
      <c r="L62" s="166"/>
      <c r="M62" s="166"/>
      <c r="N62" s="166">
        <f>'将来負担比率（分子）の構造'!M$45</f>
        <v>2962</v>
      </c>
      <c r="O62" s="166"/>
      <c r="P62" s="166"/>
    </row>
    <row r="63" spans="1:16" x14ac:dyDescent="0.2">
      <c r="A63" s="166" t="s">
        <v>33</v>
      </c>
      <c r="B63" s="166">
        <f>'将来負担比率（分子）の構造'!I$44</f>
        <v>379</v>
      </c>
      <c r="C63" s="166"/>
      <c r="D63" s="166"/>
      <c r="E63" s="166">
        <f>'将来負担比率（分子）の構造'!J$44</f>
        <v>209</v>
      </c>
      <c r="F63" s="166"/>
      <c r="G63" s="166"/>
      <c r="H63" s="166">
        <f>'将来負担比率（分子）の構造'!K$44</f>
        <v>101</v>
      </c>
      <c r="I63" s="166"/>
      <c r="J63" s="166"/>
      <c r="K63" s="166">
        <f>'将来負担比率（分子）の構造'!L$44</f>
        <v>83</v>
      </c>
      <c r="L63" s="166"/>
      <c r="M63" s="166"/>
      <c r="N63" s="166">
        <f>'将来負担比率（分子）の構造'!M$44</f>
        <v>70</v>
      </c>
      <c r="O63" s="166"/>
      <c r="P63" s="166"/>
    </row>
    <row r="64" spans="1:16" x14ac:dyDescent="0.2">
      <c r="A64" s="166" t="s">
        <v>32</v>
      </c>
      <c r="B64" s="166">
        <f>'将来負担比率（分子）の構造'!I$43</f>
        <v>4726</v>
      </c>
      <c r="C64" s="166"/>
      <c r="D64" s="166"/>
      <c r="E64" s="166">
        <f>'将来負担比率（分子）の構造'!J$43</f>
        <v>4628</v>
      </c>
      <c r="F64" s="166"/>
      <c r="G64" s="166"/>
      <c r="H64" s="166">
        <f>'将来負担比率（分子）の構造'!K$43</f>
        <v>3809</v>
      </c>
      <c r="I64" s="166"/>
      <c r="J64" s="166"/>
      <c r="K64" s="166">
        <f>'将来負担比率（分子）の構造'!L$43</f>
        <v>3028</v>
      </c>
      <c r="L64" s="166"/>
      <c r="M64" s="166"/>
      <c r="N64" s="166">
        <f>'将来負担比率（分子）の構造'!M$43</f>
        <v>2874</v>
      </c>
      <c r="O64" s="166"/>
      <c r="P64" s="166"/>
    </row>
    <row r="65" spans="1:16" x14ac:dyDescent="0.2">
      <c r="A65" s="166" t="s">
        <v>31</v>
      </c>
      <c r="B65" s="166">
        <f>'将来負担比率（分子）の構造'!I$42</f>
        <v>5</v>
      </c>
      <c r="C65" s="166"/>
      <c r="D65" s="166"/>
      <c r="E65" s="166">
        <f>'将来負担比率（分子）の構造'!J$42</f>
        <v>2</v>
      </c>
      <c r="F65" s="166"/>
      <c r="G65" s="166"/>
      <c r="H65" s="166">
        <f>'将来負担比率（分子）の構造'!K$42</f>
        <v>0</v>
      </c>
      <c r="I65" s="166"/>
      <c r="J65" s="166"/>
      <c r="K65" s="166" t="str">
        <f>'将来負担比率（分子）の構造'!L$42</f>
        <v>-</v>
      </c>
      <c r="L65" s="166"/>
      <c r="M65" s="166"/>
      <c r="N65" s="166" t="str">
        <f>'将来負担比率（分子）の構造'!M$42</f>
        <v>-</v>
      </c>
      <c r="O65" s="166"/>
      <c r="P65" s="166"/>
    </row>
    <row r="66" spans="1:16" x14ac:dyDescent="0.2">
      <c r="A66" s="166" t="s">
        <v>30</v>
      </c>
      <c r="B66" s="166">
        <f>'将来負担比率（分子）の構造'!I$41</f>
        <v>9519</v>
      </c>
      <c r="C66" s="166"/>
      <c r="D66" s="166"/>
      <c r="E66" s="166">
        <f>'将来負担比率（分子）の構造'!J$41</f>
        <v>9487</v>
      </c>
      <c r="F66" s="166"/>
      <c r="G66" s="166"/>
      <c r="H66" s="166">
        <f>'将来負担比率（分子）の構造'!K$41</f>
        <v>9694</v>
      </c>
      <c r="I66" s="166"/>
      <c r="J66" s="166"/>
      <c r="K66" s="166">
        <f>'将来負担比率（分子）の構造'!L$41</f>
        <v>11608</v>
      </c>
      <c r="L66" s="166"/>
      <c r="M66" s="166"/>
      <c r="N66" s="166">
        <f>'将来負担比率（分子）の構造'!M$41</f>
        <v>12665</v>
      </c>
      <c r="O66" s="166"/>
      <c r="P66" s="166"/>
    </row>
    <row r="67" spans="1:16" x14ac:dyDescent="0.2">
      <c r="A67" s="166" t="s">
        <v>73</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418</v>
      </c>
      <c r="G67" s="166" t="e">
        <f>NA()</f>
        <v>#N/A</v>
      </c>
      <c r="H67" s="166" t="e">
        <f>NA()</f>
        <v>#N/A</v>
      </c>
      <c r="I67" s="166">
        <f>IF(ISNUMBER('将来負担比率（分子）の構造'!K$53), IF('将来負担比率（分子）の構造'!K$53 &lt; 0, 0, '将来負担比率（分子）の構造'!K$53), NA())</f>
        <v>0</v>
      </c>
      <c r="J67" s="166" t="e">
        <f>NA()</f>
        <v>#N/A</v>
      </c>
      <c r="K67" s="166" t="e">
        <f>NA()</f>
        <v>#N/A</v>
      </c>
      <c r="L67" s="166">
        <f>IF(ISNUMBER('将来負担比率（分子）の構造'!L$53), IF('将来負担比率（分子）の構造'!L$53 &lt; 0, 0, '将来負担比率（分子）の構造'!L$53), NA())</f>
        <v>0</v>
      </c>
      <c r="M67" s="166" t="e">
        <f>NA()</f>
        <v>#N/A</v>
      </c>
      <c r="N67" s="166" t="e">
        <f>NA()</f>
        <v>#N/A</v>
      </c>
      <c r="O67" s="166">
        <f>IF(ISNUMBER('将来負担比率（分子）の構造'!M$53), IF('将来負担比率（分子）の構造'!M$53 &lt; 0, 0, '将来負担比率（分子）の構造'!M$53), NA())</f>
        <v>0</v>
      </c>
      <c r="P67" s="166" t="e">
        <f>NA()</f>
        <v>#N/A</v>
      </c>
    </row>
    <row r="70" spans="1:16" x14ac:dyDescent="0.2">
      <c r="A70" s="168" t="s">
        <v>74</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75</v>
      </c>
      <c r="B72" s="170">
        <f>基金残高に係る経年分析!F55</f>
        <v>897</v>
      </c>
      <c r="C72" s="170">
        <f>基金残高に係る経年分析!G55</f>
        <v>772</v>
      </c>
      <c r="D72" s="170">
        <f>基金残高に係る経年分析!H55</f>
        <v>912</v>
      </c>
    </row>
    <row r="73" spans="1:16" x14ac:dyDescent="0.2">
      <c r="A73" s="169" t="s">
        <v>76</v>
      </c>
      <c r="B73" s="170">
        <f>基金残高に係る経年分析!F56</f>
        <v>985</v>
      </c>
      <c r="C73" s="170">
        <f>基金残高に係る経年分析!G56</f>
        <v>1000</v>
      </c>
      <c r="D73" s="170">
        <f>基金残高に係る経年分析!H56</f>
        <v>1213</v>
      </c>
    </row>
    <row r="74" spans="1:16" x14ac:dyDescent="0.2">
      <c r="A74" s="169" t="s">
        <v>77</v>
      </c>
      <c r="B74" s="170">
        <f>基金残高に係る経年分析!F57</f>
        <v>4402</v>
      </c>
      <c r="C74" s="170">
        <f>基金残高に係る経年分析!G57</f>
        <v>5078</v>
      </c>
      <c r="D74" s="170">
        <f>基金残高に係る経年分析!H57</f>
        <v>6257</v>
      </c>
    </row>
  </sheetData>
  <sheetProtection algorithmName="SHA-512" hashValue="0CdVArC5GS+3SkBLb5MefNAEHM/b5QZx3p/ip4oksYKnFAu7BM1E8PLjYr/dX9U1kyFQxVkZyJ5KKqywN4leLA==" saltValue="uhcM9gUGfdJK6kzvsLJG4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2"/>
  <cols>
    <col min="1" max="1" width="1.6640625" style="205" customWidth="1"/>
    <col min="2" max="2" width="2.33203125" style="205" customWidth="1"/>
    <col min="3" max="16" width="2.6640625" style="205" customWidth="1"/>
    <col min="17" max="17" width="2.33203125" style="205" customWidth="1"/>
    <col min="18" max="95" width="1.6640625" style="205" customWidth="1"/>
    <col min="96" max="133" width="1.6640625" style="217" customWidth="1"/>
    <col min="134" max="143" width="1.6640625" style="205" customWidth="1"/>
    <col min="144" max="16384" width="0" style="205"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86" t="s">
        <v>208</v>
      </c>
      <c r="DI1" s="587"/>
      <c r="DJ1" s="587"/>
      <c r="DK1" s="587"/>
      <c r="DL1" s="587"/>
      <c r="DM1" s="587"/>
      <c r="DN1" s="588"/>
      <c r="DO1" s="205"/>
      <c r="DP1" s="586" t="s">
        <v>209</v>
      </c>
      <c r="DQ1" s="587"/>
      <c r="DR1" s="587"/>
      <c r="DS1" s="587"/>
      <c r="DT1" s="587"/>
      <c r="DU1" s="587"/>
      <c r="DV1" s="587"/>
      <c r="DW1" s="587"/>
      <c r="DX1" s="587"/>
      <c r="DY1" s="587"/>
      <c r="DZ1" s="587"/>
      <c r="EA1" s="587"/>
      <c r="EB1" s="587"/>
      <c r="EC1" s="588"/>
      <c r="ED1" s="204"/>
      <c r="EE1" s="204"/>
      <c r="EF1" s="204"/>
      <c r="EG1" s="204"/>
      <c r="EH1" s="204"/>
      <c r="EI1" s="204"/>
      <c r="EJ1" s="204"/>
      <c r="EK1" s="204"/>
      <c r="EL1" s="204"/>
      <c r="EM1" s="204"/>
    </row>
    <row r="2" spans="2:143" ht="22.5" customHeight="1" x14ac:dyDescent="0.2">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589" t="s">
        <v>211</v>
      </c>
      <c r="C3" s="590"/>
      <c r="D3" s="590"/>
      <c r="E3" s="590"/>
      <c r="F3" s="590"/>
      <c r="G3" s="590"/>
      <c r="H3" s="590"/>
      <c r="I3" s="590"/>
      <c r="J3" s="590"/>
      <c r="K3" s="590"/>
      <c r="L3" s="590"/>
      <c r="M3" s="590"/>
      <c r="N3" s="590"/>
      <c r="O3" s="590"/>
      <c r="P3" s="590"/>
      <c r="Q3" s="590"/>
      <c r="R3" s="590"/>
      <c r="S3" s="590"/>
      <c r="T3" s="590"/>
      <c r="U3" s="590"/>
      <c r="V3" s="590"/>
      <c r="W3" s="590"/>
      <c r="X3" s="590"/>
      <c r="Y3" s="590"/>
      <c r="Z3" s="590"/>
      <c r="AA3" s="590"/>
      <c r="AB3" s="590"/>
      <c r="AC3" s="590"/>
      <c r="AD3" s="590"/>
      <c r="AE3" s="590"/>
      <c r="AF3" s="590"/>
      <c r="AG3" s="590"/>
      <c r="AH3" s="590"/>
      <c r="AI3" s="590"/>
      <c r="AJ3" s="590"/>
      <c r="AK3" s="590"/>
      <c r="AL3" s="590"/>
      <c r="AM3" s="590"/>
      <c r="AN3" s="590"/>
      <c r="AO3" s="590"/>
      <c r="AP3" s="589" t="s">
        <v>212</v>
      </c>
      <c r="AQ3" s="590"/>
      <c r="AR3" s="590"/>
      <c r="AS3" s="590"/>
      <c r="AT3" s="590"/>
      <c r="AU3" s="590"/>
      <c r="AV3" s="590"/>
      <c r="AW3" s="590"/>
      <c r="AX3" s="590"/>
      <c r="AY3" s="590"/>
      <c r="AZ3" s="590"/>
      <c r="BA3" s="590"/>
      <c r="BB3" s="590"/>
      <c r="BC3" s="590"/>
      <c r="BD3" s="590"/>
      <c r="BE3" s="590"/>
      <c r="BF3" s="590"/>
      <c r="BG3" s="590"/>
      <c r="BH3" s="590"/>
      <c r="BI3" s="590"/>
      <c r="BJ3" s="590"/>
      <c r="BK3" s="590"/>
      <c r="BL3" s="590"/>
      <c r="BM3" s="590"/>
      <c r="BN3" s="590"/>
      <c r="BO3" s="590"/>
      <c r="BP3" s="590"/>
      <c r="BQ3" s="590"/>
      <c r="BR3" s="590"/>
      <c r="BS3" s="590"/>
      <c r="BT3" s="590"/>
      <c r="BU3" s="590"/>
      <c r="BV3" s="590"/>
      <c r="BW3" s="590"/>
      <c r="BX3" s="590"/>
      <c r="BY3" s="590"/>
      <c r="BZ3" s="590"/>
      <c r="CA3" s="590"/>
      <c r="CB3" s="591"/>
      <c r="CD3" s="589" t="s">
        <v>213</v>
      </c>
      <c r="CE3" s="590"/>
      <c r="CF3" s="590"/>
      <c r="CG3" s="590"/>
      <c r="CH3" s="590"/>
      <c r="CI3" s="590"/>
      <c r="CJ3" s="590"/>
      <c r="CK3" s="590"/>
      <c r="CL3" s="590"/>
      <c r="CM3" s="590"/>
      <c r="CN3" s="590"/>
      <c r="CO3" s="590"/>
      <c r="CP3" s="590"/>
      <c r="CQ3" s="590"/>
      <c r="CR3" s="590"/>
      <c r="CS3" s="590"/>
      <c r="CT3" s="590"/>
      <c r="CU3" s="590"/>
      <c r="CV3" s="590"/>
      <c r="CW3" s="590"/>
      <c r="CX3" s="590"/>
      <c r="CY3" s="590"/>
      <c r="CZ3" s="590"/>
      <c r="DA3" s="590"/>
      <c r="DB3" s="590"/>
      <c r="DC3" s="590"/>
      <c r="DD3" s="590"/>
      <c r="DE3" s="590"/>
      <c r="DF3" s="590"/>
      <c r="DG3" s="590"/>
      <c r="DH3" s="590"/>
      <c r="DI3" s="590"/>
      <c r="DJ3" s="590"/>
      <c r="DK3" s="590"/>
      <c r="DL3" s="590"/>
      <c r="DM3" s="590"/>
      <c r="DN3" s="590"/>
      <c r="DO3" s="590"/>
      <c r="DP3" s="590"/>
      <c r="DQ3" s="590"/>
      <c r="DR3" s="590"/>
      <c r="DS3" s="590"/>
      <c r="DT3" s="590"/>
      <c r="DU3" s="590"/>
      <c r="DV3" s="590"/>
      <c r="DW3" s="590"/>
      <c r="DX3" s="590"/>
      <c r="DY3" s="590"/>
      <c r="DZ3" s="590"/>
      <c r="EA3" s="590"/>
      <c r="EB3" s="590"/>
      <c r="EC3" s="591"/>
    </row>
    <row r="4" spans="2:143" ht="11.25" customHeight="1" x14ac:dyDescent="0.2">
      <c r="B4" s="589" t="s">
        <v>1</v>
      </c>
      <c r="C4" s="590"/>
      <c r="D4" s="590"/>
      <c r="E4" s="590"/>
      <c r="F4" s="590"/>
      <c r="G4" s="590"/>
      <c r="H4" s="590"/>
      <c r="I4" s="590"/>
      <c r="J4" s="590"/>
      <c r="K4" s="590"/>
      <c r="L4" s="590"/>
      <c r="M4" s="590"/>
      <c r="N4" s="590"/>
      <c r="O4" s="590"/>
      <c r="P4" s="590"/>
      <c r="Q4" s="591"/>
      <c r="R4" s="589" t="s">
        <v>214</v>
      </c>
      <c r="S4" s="590"/>
      <c r="T4" s="590"/>
      <c r="U4" s="590"/>
      <c r="V4" s="590"/>
      <c r="W4" s="590"/>
      <c r="X4" s="590"/>
      <c r="Y4" s="591"/>
      <c r="Z4" s="589" t="s">
        <v>215</v>
      </c>
      <c r="AA4" s="590"/>
      <c r="AB4" s="590"/>
      <c r="AC4" s="591"/>
      <c r="AD4" s="589" t="s">
        <v>216</v>
      </c>
      <c r="AE4" s="590"/>
      <c r="AF4" s="590"/>
      <c r="AG4" s="590"/>
      <c r="AH4" s="590"/>
      <c r="AI4" s="590"/>
      <c r="AJ4" s="590"/>
      <c r="AK4" s="591"/>
      <c r="AL4" s="589" t="s">
        <v>215</v>
      </c>
      <c r="AM4" s="590"/>
      <c r="AN4" s="590"/>
      <c r="AO4" s="591"/>
      <c r="AP4" s="592" t="s">
        <v>217</v>
      </c>
      <c r="AQ4" s="592"/>
      <c r="AR4" s="592"/>
      <c r="AS4" s="592"/>
      <c r="AT4" s="592"/>
      <c r="AU4" s="592"/>
      <c r="AV4" s="592"/>
      <c r="AW4" s="592"/>
      <c r="AX4" s="592"/>
      <c r="AY4" s="592"/>
      <c r="AZ4" s="592"/>
      <c r="BA4" s="592"/>
      <c r="BB4" s="592"/>
      <c r="BC4" s="592"/>
      <c r="BD4" s="592"/>
      <c r="BE4" s="592"/>
      <c r="BF4" s="592"/>
      <c r="BG4" s="592" t="s">
        <v>218</v>
      </c>
      <c r="BH4" s="592"/>
      <c r="BI4" s="592"/>
      <c r="BJ4" s="592"/>
      <c r="BK4" s="592"/>
      <c r="BL4" s="592"/>
      <c r="BM4" s="592"/>
      <c r="BN4" s="592"/>
      <c r="BO4" s="592" t="s">
        <v>215</v>
      </c>
      <c r="BP4" s="592"/>
      <c r="BQ4" s="592"/>
      <c r="BR4" s="592"/>
      <c r="BS4" s="592" t="s">
        <v>219</v>
      </c>
      <c r="BT4" s="592"/>
      <c r="BU4" s="592"/>
      <c r="BV4" s="592"/>
      <c r="BW4" s="592"/>
      <c r="BX4" s="592"/>
      <c r="BY4" s="592"/>
      <c r="BZ4" s="592"/>
      <c r="CA4" s="592"/>
      <c r="CB4" s="592"/>
      <c r="CD4" s="589" t="s">
        <v>220</v>
      </c>
      <c r="CE4" s="590"/>
      <c r="CF4" s="590"/>
      <c r="CG4" s="590"/>
      <c r="CH4" s="590"/>
      <c r="CI4" s="590"/>
      <c r="CJ4" s="590"/>
      <c r="CK4" s="590"/>
      <c r="CL4" s="590"/>
      <c r="CM4" s="590"/>
      <c r="CN4" s="590"/>
      <c r="CO4" s="590"/>
      <c r="CP4" s="590"/>
      <c r="CQ4" s="590"/>
      <c r="CR4" s="590"/>
      <c r="CS4" s="590"/>
      <c r="CT4" s="590"/>
      <c r="CU4" s="590"/>
      <c r="CV4" s="590"/>
      <c r="CW4" s="590"/>
      <c r="CX4" s="590"/>
      <c r="CY4" s="590"/>
      <c r="CZ4" s="590"/>
      <c r="DA4" s="590"/>
      <c r="DB4" s="590"/>
      <c r="DC4" s="590"/>
      <c r="DD4" s="590"/>
      <c r="DE4" s="590"/>
      <c r="DF4" s="590"/>
      <c r="DG4" s="590"/>
      <c r="DH4" s="590"/>
      <c r="DI4" s="590"/>
      <c r="DJ4" s="590"/>
      <c r="DK4" s="590"/>
      <c r="DL4" s="590"/>
      <c r="DM4" s="590"/>
      <c r="DN4" s="590"/>
      <c r="DO4" s="590"/>
      <c r="DP4" s="590"/>
      <c r="DQ4" s="590"/>
      <c r="DR4" s="590"/>
      <c r="DS4" s="590"/>
      <c r="DT4" s="590"/>
      <c r="DU4" s="590"/>
      <c r="DV4" s="590"/>
      <c r="DW4" s="590"/>
      <c r="DX4" s="590"/>
      <c r="DY4" s="590"/>
      <c r="DZ4" s="590"/>
      <c r="EA4" s="590"/>
      <c r="EB4" s="590"/>
      <c r="EC4" s="591"/>
    </row>
    <row r="5" spans="2:143" ht="11.25" customHeight="1" x14ac:dyDescent="0.2">
      <c r="B5" s="593" t="s">
        <v>221</v>
      </c>
      <c r="C5" s="594"/>
      <c r="D5" s="594"/>
      <c r="E5" s="594"/>
      <c r="F5" s="594"/>
      <c r="G5" s="594"/>
      <c r="H5" s="594"/>
      <c r="I5" s="594"/>
      <c r="J5" s="594"/>
      <c r="K5" s="594"/>
      <c r="L5" s="594"/>
      <c r="M5" s="594"/>
      <c r="N5" s="594"/>
      <c r="O5" s="594"/>
      <c r="P5" s="594"/>
      <c r="Q5" s="595"/>
      <c r="R5" s="596">
        <v>3219541</v>
      </c>
      <c r="S5" s="597"/>
      <c r="T5" s="597"/>
      <c r="U5" s="597"/>
      <c r="V5" s="597"/>
      <c r="W5" s="597"/>
      <c r="X5" s="597"/>
      <c r="Y5" s="598"/>
      <c r="Z5" s="599">
        <v>12.5</v>
      </c>
      <c r="AA5" s="599"/>
      <c r="AB5" s="599"/>
      <c r="AC5" s="599"/>
      <c r="AD5" s="600">
        <v>3219541</v>
      </c>
      <c r="AE5" s="600"/>
      <c r="AF5" s="600"/>
      <c r="AG5" s="600"/>
      <c r="AH5" s="600"/>
      <c r="AI5" s="600"/>
      <c r="AJ5" s="600"/>
      <c r="AK5" s="600"/>
      <c r="AL5" s="601">
        <v>33.9</v>
      </c>
      <c r="AM5" s="602"/>
      <c r="AN5" s="602"/>
      <c r="AO5" s="603"/>
      <c r="AP5" s="593" t="s">
        <v>222</v>
      </c>
      <c r="AQ5" s="594"/>
      <c r="AR5" s="594"/>
      <c r="AS5" s="594"/>
      <c r="AT5" s="594"/>
      <c r="AU5" s="594"/>
      <c r="AV5" s="594"/>
      <c r="AW5" s="594"/>
      <c r="AX5" s="594"/>
      <c r="AY5" s="594"/>
      <c r="AZ5" s="594"/>
      <c r="BA5" s="594"/>
      <c r="BB5" s="594"/>
      <c r="BC5" s="594"/>
      <c r="BD5" s="594"/>
      <c r="BE5" s="594"/>
      <c r="BF5" s="595"/>
      <c r="BG5" s="607">
        <v>3219127</v>
      </c>
      <c r="BH5" s="608"/>
      <c r="BI5" s="608"/>
      <c r="BJ5" s="608"/>
      <c r="BK5" s="608"/>
      <c r="BL5" s="608"/>
      <c r="BM5" s="608"/>
      <c r="BN5" s="609"/>
      <c r="BO5" s="610">
        <v>100</v>
      </c>
      <c r="BP5" s="610"/>
      <c r="BQ5" s="610"/>
      <c r="BR5" s="610"/>
      <c r="BS5" s="611">
        <v>237343</v>
      </c>
      <c r="BT5" s="611"/>
      <c r="BU5" s="611"/>
      <c r="BV5" s="611"/>
      <c r="BW5" s="611"/>
      <c r="BX5" s="611"/>
      <c r="BY5" s="611"/>
      <c r="BZ5" s="611"/>
      <c r="CA5" s="611"/>
      <c r="CB5" s="615"/>
      <c r="CD5" s="589" t="s">
        <v>217</v>
      </c>
      <c r="CE5" s="590"/>
      <c r="CF5" s="590"/>
      <c r="CG5" s="590"/>
      <c r="CH5" s="590"/>
      <c r="CI5" s="590"/>
      <c r="CJ5" s="590"/>
      <c r="CK5" s="590"/>
      <c r="CL5" s="590"/>
      <c r="CM5" s="590"/>
      <c r="CN5" s="590"/>
      <c r="CO5" s="590"/>
      <c r="CP5" s="590"/>
      <c r="CQ5" s="591"/>
      <c r="CR5" s="589" t="s">
        <v>223</v>
      </c>
      <c r="CS5" s="590"/>
      <c r="CT5" s="590"/>
      <c r="CU5" s="590"/>
      <c r="CV5" s="590"/>
      <c r="CW5" s="590"/>
      <c r="CX5" s="590"/>
      <c r="CY5" s="591"/>
      <c r="CZ5" s="589" t="s">
        <v>215</v>
      </c>
      <c r="DA5" s="590"/>
      <c r="DB5" s="590"/>
      <c r="DC5" s="591"/>
      <c r="DD5" s="589" t="s">
        <v>224</v>
      </c>
      <c r="DE5" s="590"/>
      <c r="DF5" s="590"/>
      <c r="DG5" s="590"/>
      <c r="DH5" s="590"/>
      <c r="DI5" s="590"/>
      <c r="DJ5" s="590"/>
      <c r="DK5" s="590"/>
      <c r="DL5" s="590"/>
      <c r="DM5" s="590"/>
      <c r="DN5" s="590"/>
      <c r="DO5" s="590"/>
      <c r="DP5" s="591"/>
      <c r="DQ5" s="589" t="s">
        <v>225</v>
      </c>
      <c r="DR5" s="590"/>
      <c r="DS5" s="590"/>
      <c r="DT5" s="590"/>
      <c r="DU5" s="590"/>
      <c r="DV5" s="590"/>
      <c r="DW5" s="590"/>
      <c r="DX5" s="590"/>
      <c r="DY5" s="590"/>
      <c r="DZ5" s="590"/>
      <c r="EA5" s="590"/>
      <c r="EB5" s="590"/>
      <c r="EC5" s="591"/>
    </row>
    <row r="6" spans="2:143" ht="11.25" customHeight="1" x14ac:dyDescent="0.2">
      <c r="B6" s="604" t="s">
        <v>226</v>
      </c>
      <c r="C6" s="605"/>
      <c r="D6" s="605"/>
      <c r="E6" s="605"/>
      <c r="F6" s="605"/>
      <c r="G6" s="605"/>
      <c r="H6" s="605"/>
      <c r="I6" s="605"/>
      <c r="J6" s="605"/>
      <c r="K6" s="605"/>
      <c r="L6" s="605"/>
      <c r="M6" s="605"/>
      <c r="N6" s="605"/>
      <c r="O6" s="605"/>
      <c r="P6" s="605"/>
      <c r="Q6" s="606"/>
      <c r="R6" s="607">
        <v>208239</v>
      </c>
      <c r="S6" s="608"/>
      <c r="T6" s="608"/>
      <c r="U6" s="608"/>
      <c r="V6" s="608"/>
      <c r="W6" s="608"/>
      <c r="X6" s="608"/>
      <c r="Y6" s="609"/>
      <c r="Z6" s="610">
        <v>0.8</v>
      </c>
      <c r="AA6" s="610"/>
      <c r="AB6" s="610"/>
      <c r="AC6" s="610"/>
      <c r="AD6" s="611">
        <v>208239</v>
      </c>
      <c r="AE6" s="611"/>
      <c r="AF6" s="611"/>
      <c r="AG6" s="611"/>
      <c r="AH6" s="611"/>
      <c r="AI6" s="611"/>
      <c r="AJ6" s="611"/>
      <c r="AK6" s="611"/>
      <c r="AL6" s="612">
        <v>2.2000000000000002</v>
      </c>
      <c r="AM6" s="613"/>
      <c r="AN6" s="613"/>
      <c r="AO6" s="614"/>
      <c r="AP6" s="604" t="s">
        <v>227</v>
      </c>
      <c r="AQ6" s="605"/>
      <c r="AR6" s="605"/>
      <c r="AS6" s="605"/>
      <c r="AT6" s="605"/>
      <c r="AU6" s="605"/>
      <c r="AV6" s="605"/>
      <c r="AW6" s="605"/>
      <c r="AX6" s="605"/>
      <c r="AY6" s="605"/>
      <c r="AZ6" s="605"/>
      <c r="BA6" s="605"/>
      <c r="BB6" s="605"/>
      <c r="BC6" s="605"/>
      <c r="BD6" s="605"/>
      <c r="BE6" s="605"/>
      <c r="BF6" s="606"/>
      <c r="BG6" s="607">
        <v>3219127</v>
      </c>
      <c r="BH6" s="608"/>
      <c r="BI6" s="608"/>
      <c r="BJ6" s="608"/>
      <c r="BK6" s="608"/>
      <c r="BL6" s="608"/>
      <c r="BM6" s="608"/>
      <c r="BN6" s="609"/>
      <c r="BO6" s="610">
        <v>100</v>
      </c>
      <c r="BP6" s="610"/>
      <c r="BQ6" s="610"/>
      <c r="BR6" s="610"/>
      <c r="BS6" s="611">
        <v>237343</v>
      </c>
      <c r="BT6" s="611"/>
      <c r="BU6" s="611"/>
      <c r="BV6" s="611"/>
      <c r="BW6" s="611"/>
      <c r="BX6" s="611"/>
      <c r="BY6" s="611"/>
      <c r="BZ6" s="611"/>
      <c r="CA6" s="611"/>
      <c r="CB6" s="615"/>
      <c r="CD6" s="593" t="s">
        <v>228</v>
      </c>
      <c r="CE6" s="594"/>
      <c r="CF6" s="594"/>
      <c r="CG6" s="594"/>
      <c r="CH6" s="594"/>
      <c r="CI6" s="594"/>
      <c r="CJ6" s="594"/>
      <c r="CK6" s="594"/>
      <c r="CL6" s="594"/>
      <c r="CM6" s="594"/>
      <c r="CN6" s="594"/>
      <c r="CO6" s="594"/>
      <c r="CP6" s="594"/>
      <c r="CQ6" s="595"/>
      <c r="CR6" s="607">
        <v>174542</v>
      </c>
      <c r="CS6" s="608"/>
      <c r="CT6" s="608"/>
      <c r="CU6" s="608"/>
      <c r="CV6" s="608"/>
      <c r="CW6" s="608"/>
      <c r="CX6" s="608"/>
      <c r="CY6" s="609"/>
      <c r="CZ6" s="601">
        <v>0.7</v>
      </c>
      <c r="DA6" s="602"/>
      <c r="DB6" s="602"/>
      <c r="DC6" s="618"/>
      <c r="DD6" s="616">
        <v>254</v>
      </c>
      <c r="DE6" s="608"/>
      <c r="DF6" s="608"/>
      <c r="DG6" s="608"/>
      <c r="DH6" s="608"/>
      <c r="DI6" s="608"/>
      <c r="DJ6" s="608"/>
      <c r="DK6" s="608"/>
      <c r="DL6" s="608"/>
      <c r="DM6" s="608"/>
      <c r="DN6" s="608"/>
      <c r="DO6" s="608"/>
      <c r="DP6" s="609"/>
      <c r="DQ6" s="616">
        <v>174542</v>
      </c>
      <c r="DR6" s="608"/>
      <c r="DS6" s="608"/>
      <c r="DT6" s="608"/>
      <c r="DU6" s="608"/>
      <c r="DV6" s="608"/>
      <c r="DW6" s="608"/>
      <c r="DX6" s="608"/>
      <c r="DY6" s="608"/>
      <c r="DZ6" s="608"/>
      <c r="EA6" s="608"/>
      <c r="EB6" s="608"/>
      <c r="EC6" s="617"/>
    </row>
    <row r="7" spans="2:143" ht="11.25" customHeight="1" x14ac:dyDescent="0.2">
      <c r="B7" s="604" t="s">
        <v>229</v>
      </c>
      <c r="C7" s="605"/>
      <c r="D7" s="605"/>
      <c r="E7" s="605"/>
      <c r="F7" s="605"/>
      <c r="G7" s="605"/>
      <c r="H7" s="605"/>
      <c r="I7" s="605"/>
      <c r="J7" s="605"/>
      <c r="K7" s="605"/>
      <c r="L7" s="605"/>
      <c r="M7" s="605"/>
      <c r="N7" s="605"/>
      <c r="O7" s="605"/>
      <c r="P7" s="605"/>
      <c r="Q7" s="606"/>
      <c r="R7" s="607">
        <v>1382</v>
      </c>
      <c r="S7" s="608"/>
      <c r="T7" s="608"/>
      <c r="U7" s="608"/>
      <c r="V7" s="608"/>
      <c r="W7" s="608"/>
      <c r="X7" s="608"/>
      <c r="Y7" s="609"/>
      <c r="Z7" s="610">
        <v>0</v>
      </c>
      <c r="AA7" s="610"/>
      <c r="AB7" s="610"/>
      <c r="AC7" s="610"/>
      <c r="AD7" s="611">
        <v>1382</v>
      </c>
      <c r="AE7" s="611"/>
      <c r="AF7" s="611"/>
      <c r="AG7" s="611"/>
      <c r="AH7" s="611"/>
      <c r="AI7" s="611"/>
      <c r="AJ7" s="611"/>
      <c r="AK7" s="611"/>
      <c r="AL7" s="612">
        <v>0</v>
      </c>
      <c r="AM7" s="613"/>
      <c r="AN7" s="613"/>
      <c r="AO7" s="614"/>
      <c r="AP7" s="604" t="s">
        <v>230</v>
      </c>
      <c r="AQ7" s="605"/>
      <c r="AR7" s="605"/>
      <c r="AS7" s="605"/>
      <c r="AT7" s="605"/>
      <c r="AU7" s="605"/>
      <c r="AV7" s="605"/>
      <c r="AW7" s="605"/>
      <c r="AX7" s="605"/>
      <c r="AY7" s="605"/>
      <c r="AZ7" s="605"/>
      <c r="BA7" s="605"/>
      <c r="BB7" s="605"/>
      <c r="BC7" s="605"/>
      <c r="BD7" s="605"/>
      <c r="BE7" s="605"/>
      <c r="BF7" s="606"/>
      <c r="BG7" s="607">
        <v>1127600</v>
      </c>
      <c r="BH7" s="608"/>
      <c r="BI7" s="608"/>
      <c r="BJ7" s="608"/>
      <c r="BK7" s="608"/>
      <c r="BL7" s="608"/>
      <c r="BM7" s="608"/>
      <c r="BN7" s="609"/>
      <c r="BO7" s="610">
        <v>35</v>
      </c>
      <c r="BP7" s="610"/>
      <c r="BQ7" s="610"/>
      <c r="BR7" s="610"/>
      <c r="BS7" s="611">
        <v>26736</v>
      </c>
      <c r="BT7" s="611"/>
      <c r="BU7" s="611"/>
      <c r="BV7" s="611"/>
      <c r="BW7" s="611"/>
      <c r="BX7" s="611"/>
      <c r="BY7" s="611"/>
      <c r="BZ7" s="611"/>
      <c r="CA7" s="611"/>
      <c r="CB7" s="615"/>
      <c r="CD7" s="604" t="s">
        <v>231</v>
      </c>
      <c r="CE7" s="605"/>
      <c r="CF7" s="605"/>
      <c r="CG7" s="605"/>
      <c r="CH7" s="605"/>
      <c r="CI7" s="605"/>
      <c r="CJ7" s="605"/>
      <c r="CK7" s="605"/>
      <c r="CL7" s="605"/>
      <c r="CM7" s="605"/>
      <c r="CN7" s="605"/>
      <c r="CO7" s="605"/>
      <c r="CP7" s="605"/>
      <c r="CQ7" s="606"/>
      <c r="CR7" s="607">
        <v>7572054</v>
      </c>
      <c r="CS7" s="608"/>
      <c r="CT7" s="608"/>
      <c r="CU7" s="608"/>
      <c r="CV7" s="608"/>
      <c r="CW7" s="608"/>
      <c r="CX7" s="608"/>
      <c r="CY7" s="609"/>
      <c r="CZ7" s="610">
        <v>30.5</v>
      </c>
      <c r="DA7" s="610"/>
      <c r="DB7" s="610"/>
      <c r="DC7" s="610"/>
      <c r="DD7" s="616">
        <v>1994543</v>
      </c>
      <c r="DE7" s="608"/>
      <c r="DF7" s="608"/>
      <c r="DG7" s="608"/>
      <c r="DH7" s="608"/>
      <c r="DI7" s="608"/>
      <c r="DJ7" s="608"/>
      <c r="DK7" s="608"/>
      <c r="DL7" s="608"/>
      <c r="DM7" s="608"/>
      <c r="DN7" s="608"/>
      <c r="DO7" s="608"/>
      <c r="DP7" s="609"/>
      <c r="DQ7" s="616">
        <v>5372321</v>
      </c>
      <c r="DR7" s="608"/>
      <c r="DS7" s="608"/>
      <c r="DT7" s="608"/>
      <c r="DU7" s="608"/>
      <c r="DV7" s="608"/>
      <c r="DW7" s="608"/>
      <c r="DX7" s="608"/>
      <c r="DY7" s="608"/>
      <c r="DZ7" s="608"/>
      <c r="EA7" s="608"/>
      <c r="EB7" s="608"/>
      <c r="EC7" s="617"/>
    </row>
    <row r="8" spans="2:143" ht="11.25" customHeight="1" x14ac:dyDescent="0.2">
      <c r="B8" s="604" t="s">
        <v>232</v>
      </c>
      <c r="C8" s="605"/>
      <c r="D8" s="605"/>
      <c r="E8" s="605"/>
      <c r="F8" s="605"/>
      <c r="G8" s="605"/>
      <c r="H8" s="605"/>
      <c r="I8" s="605"/>
      <c r="J8" s="605"/>
      <c r="K8" s="605"/>
      <c r="L8" s="605"/>
      <c r="M8" s="605"/>
      <c r="N8" s="605"/>
      <c r="O8" s="605"/>
      <c r="P8" s="605"/>
      <c r="Q8" s="606"/>
      <c r="R8" s="607">
        <v>9841</v>
      </c>
      <c r="S8" s="608"/>
      <c r="T8" s="608"/>
      <c r="U8" s="608"/>
      <c r="V8" s="608"/>
      <c r="W8" s="608"/>
      <c r="X8" s="608"/>
      <c r="Y8" s="609"/>
      <c r="Z8" s="610">
        <v>0</v>
      </c>
      <c r="AA8" s="610"/>
      <c r="AB8" s="610"/>
      <c r="AC8" s="610"/>
      <c r="AD8" s="611">
        <v>9841</v>
      </c>
      <c r="AE8" s="611"/>
      <c r="AF8" s="611"/>
      <c r="AG8" s="611"/>
      <c r="AH8" s="611"/>
      <c r="AI8" s="611"/>
      <c r="AJ8" s="611"/>
      <c r="AK8" s="611"/>
      <c r="AL8" s="612">
        <v>0.1</v>
      </c>
      <c r="AM8" s="613"/>
      <c r="AN8" s="613"/>
      <c r="AO8" s="614"/>
      <c r="AP8" s="604" t="s">
        <v>233</v>
      </c>
      <c r="AQ8" s="605"/>
      <c r="AR8" s="605"/>
      <c r="AS8" s="605"/>
      <c r="AT8" s="605"/>
      <c r="AU8" s="605"/>
      <c r="AV8" s="605"/>
      <c r="AW8" s="605"/>
      <c r="AX8" s="605"/>
      <c r="AY8" s="605"/>
      <c r="AZ8" s="605"/>
      <c r="BA8" s="605"/>
      <c r="BB8" s="605"/>
      <c r="BC8" s="605"/>
      <c r="BD8" s="605"/>
      <c r="BE8" s="605"/>
      <c r="BF8" s="606"/>
      <c r="BG8" s="607">
        <v>48324</v>
      </c>
      <c r="BH8" s="608"/>
      <c r="BI8" s="608"/>
      <c r="BJ8" s="608"/>
      <c r="BK8" s="608"/>
      <c r="BL8" s="608"/>
      <c r="BM8" s="608"/>
      <c r="BN8" s="609"/>
      <c r="BO8" s="610">
        <v>1.5</v>
      </c>
      <c r="BP8" s="610"/>
      <c r="BQ8" s="610"/>
      <c r="BR8" s="610"/>
      <c r="BS8" s="611" t="s">
        <v>143</v>
      </c>
      <c r="BT8" s="611"/>
      <c r="BU8" s="611"/>
      <c r="BV8" s="611"/>
      <c r="BW8" s="611"/>
      <c r="BX8" s="611"/>
      <c r="BY8" s="611"/>
      <c r="BZ8" s="611"/>
      <c r="CA8" s="611"/>
      <c r="CB8" s="615"/>
      <c r="CD8" s="604" t="s">
        <v>234</v>
      </c>
      <c r="CE8" s="605"/>
      <c r="CF8" s="605"/>
      <c r="CG8" s="605"/>
      <c r="CH8" s="605"/>
      <c r="CI8" s="605"/>
      <c r="CJ8" s="605"/>
      <c r="CK8" s="605"/>
      <c r="CL8" s="605"/>
      <c r="CM8" s="605"/>
      <c r="CN8" s="605"/>
      <c r="CO8" s="605"/>
      <c r="CP8" s="605"/>
      <c r="CQ8" s="606"/>
      <c r="CR8" s="607">
        <v>7203733</v>
      </c>
      <c r="CS8" s="608"/>
      <c r="CT8" s="608"/>
      <c r="CU8" s="608"/>
      <c r="CV8" s="608"/>
      <c r="CW8" s="608"/>
      <c r="CX8" s="608"/>
      <c r="CY8" s="609"/>
      <c r="CZ8" s="610">
        <v>29.1</v>
      </c>
      <c r="DA8" s="610"/>
      <c r="DB8" s="610"/>
      <c r="DC8" s="610"/>
      <c r="DD8" s="616">
        <v>31868</v>
      </c>
      <c r="DE8" s="608"/>
      <c r="DF8" s="608"/>
      <c r="DG8" s="608"/>
      <c r="DH8" s="608"/>
      <c r="DI8" s="608"/>
      <c r="DJ8" s="608"/>
      <c r="DK8" s="608"/>
      <c r="DL8" s="608"/>
      <c r="DM8" s="608"/>
      <c r="DN8" s="608"/>
      <c r="DO8" s="608"/>
      <c r="DP8" s="609"/>
      <c r="DQ8" s="616">
        <v>3130998</v>
      </c>
      <c r="DR8" s="608"/>
      <c r="DS8" s="608"/>
      <c r="DT8" s="608"/>
      <c r="DU8" s="608"/>
      <c r="DV8" s="608"/>
      <c r="DW8" s="608"/>
      <c r="DX8" s="608"/>
      <c r="DY8" s="608"/>
      <c r="DZ8" s="608"/>
      <c r="EA8" s="608"/>
      <c r="EB8" s="608"/>
      <c r="EC8" s="617"/>
    </row>
    <row r="9" spans="2:143" ht="11.25" customHeight="1" x14ac:dyDescent="0.2">
      <c r="B9" s="604" t="s">
        <v>235</v>
      </c>
      <c r="C9" s="605"/>
      <c r="D9" s="605"/>
      <c r="E9" s="605"/>
      <c r="F9" s="605"/>
      <c r="G9" s="605"/>
      <c r="H9" s="605"/>
      <c r="I9" s="605"/>
      <c r="J9" s="605"/>
      <c r="K9" s="605"/>
      <c r="L9" s="605"/>
      <c r="M9" s="605"/>
      <c r="N9" s="605"/>
      <c r="O9" s="605"/>
      <c r="P9" s="605"/>
      <c r="Q9" s="606"/>
      <c r="R9" s="607">
        <v>10044</v>
      </c>
      <c r="S9" s="608"/>
      <c r="T9" s="608"/>
      <c r="U9" s="608"/>
      <c r="V9" s="608"/>
      <c r="W9" s="608"/>
      <c r="X9" s="608"/>
      <c r="Y9" s="609"/>
      <c r="Z9" s="610">
        <v>0</v>
      </c>
      <c r="AA9" s="610"/>
      <c r="AB9" s="610"/>
      <c r="AC9" s="610"/>
      <c r="AD9" s="611">
        <v>10044</v>
      </c>
      <c r="AE9" s="611"/>
      <c r="AF9" s="611"/>
      <c r="AG9" s="611"/>
      <c r="AH9" s="611"/>
      <c r="AI9" s="611"/>
      <c r="AJ9" s="611"/>
      <c r="AK9" s="611"/>
      <c r="AL9" s="612">
        <v>0.1</v>
      </c>
      <c r="AM9" s="613"/>
      <c r="AN9" s="613"/>
      <c r="AO9" s="614"/>
      <c r="AP9" s="604" t="s">
        <v>236</v>
      </c>
      <c r="AQ9" s="605"/>
      <c r="AR9" s="605"/>
      <c r="AS9" s="605"/>
      <c r="AT9" s="605"/>
      <c r="AU9" s="605"/>
      <c r="AV9" s="605"/>
      <c r="AW9" s="605"/>
      <c r="AX9" s="605"/>
      <c r="AY9" s="605"/>
      <c r="AZ9" s="605"/>
      <c r="BA9" s="605"/>
      <c r="BB9" s="605"/>
      <c r="BC9" s="605"/>
      <c r="BD9" s="605"/>
      <c r="BE9" s="605"/>
      <c r="BF9" s="606"/>
      <c r="BG9" s="607">
        <v>934595</v>
      </c>
      <c r="BH9" s="608"/>
      <c r="BI9" s="608"/>
      <c r="BJ9" s="608"/>
      <c r="BK9" s="608"/>
      <c r="BL9" s="608"/>
      <c r="BM9" s="608"/>
      <c r="BN9" s="609"/>
      <c r="BO9" s="610">
        <v>29</v>
      </c>
      <c r="BP9" s="610"/>
      <c r="BQ9" s="610"/>
      <c r="BR9" s="610"/>
      <c r="BS9" s="611" t="s">
        <v>143</v>
      </c>
      <c r="BT9" s="611"/>
      <c r="BU9" s="611"/>
      <c r="BV9" s="611"/>
      <c r="BW9" s="611"/>
      <c r="BX9" s="611"/>
      <c r="BY9" s="611"/>
      <c r="BZ9" s="611"/>
      <c r="CA9" s="611"/>
      <c r="CB9" s="615"/>
      <c r="CD9" s="604" t="s">
        <v>237</v>
      </c>
      <c r="CE9" s="605"/>
      <c r="CF9" s="605"/>
      <c r="CG9" s="605"/>
      <c r="CH9" s="605"/>
      <c r="CI9" s="605"/>
      <c r="CJ9" s="605"/>
      <c r="CK9" s="605"/>
      <c r="CL9" s="605"/>
      <c r="CM9" s="605"/>
      <c r="CN9" s="605"/>
      <c r="CO9" s="605"/>
      <c r="CP9" s="605"/>
      <c r="CQ9" s="606"/>
      <c r="CR9" s="607">
        <v>2303390</v>
      </c>
      <c r="CS9" s="608"/>
      <c r="CT9" s="608"/>
      <c r="CU9" s="608"/>
      <c r="CV9" s="608"/>
      <c r="CW9" s="608"/>
      <c r="CX9" s="608"/>
      <c r="CY9" s="609"/>
      <c r="CZ9" s="610">
        <v>9.3000000000000007</v>
      </c>
      <c r="DA9" s="610"/>
      <c r="DB9" s="610"/>
      <c r="DC9" s="610"/>
      <c r="DD9" s="616">
        <v>27643</v>
      </c>
      <c r="DE9" s="608"/>
      <c r="DF9" s="608"/>
      <c r="DG9" s="608"/>
      <c r="DH9" s="608"/>
      <c r="DI9" s="608"/>
      <c r="DJ9" s="608"/>
      <c r="DK9" s="608"/>
      <c r="DL9" s="608"/>
      <c r="DM9" s="608"/>
      <c r="DN9" s="608"/>
      <c r="DO9" s="608"/>
      <c r="DP9" s="609"/>
      <c r="DQ9" s="616">
        <v>1484829</v>
      </c>
      <c r="DR9" s="608"/>
      <c r="DS9" s="608"/>
      <c r="DT9" s="608"/>
      <c r="DU9" s="608"/>
      <c r="DV9" s="608"/>
      <c r="DW9" s="608"/>
      <c r="DX9" s="608"/>
      <c r="DY9" s="608"/>
      <c r="DZ9" s="608"/>
      <c r="EA9" s="608"/>
      <c r="EB9" s="608"/>
      <c r="EC9" s="617"/>
    </row>
    <row r="10" spans="2:143" ht="11.25" customHeight="1" x14ac:dyDescent="0.2">
      <c r="B10" s="604" t="s">
        <v>238</v>
      </c>
      <c r="C10" s="605"/>
      <c r="D10" s="605"/>
      <c r="E10" s="605"/>
      <c r="F10" s="605"/>
      <c r="G10" s="605"/>
      <c r="H10" s="605"/>
      <c r="I10" s="605"/>
      <c r="J10" s="605"/>
      <c r="K10" s="605"/>
      <c r="L10" s="605"/>
      <c r="M10" s="605"/>
      <c r="N10" s="605"/>
      <c r="O10" s="605"/>
      <c r="P10" s="605"/>
      <c r="Q10" s="606"/>
      <c r="R10" s="607" t="s">
        <v>143</v>
      </c>
      <c r="S10" s="608"/>
      <c r="T10" s="608"/>
      <c r="U10" s="608"/>
      <c r="V10" s="608"/>
      <c r="W10" s="608"/>
      <c r="X10" s="608"/>
      <c r="Y10" s="609"/>
      <c r="Z10" s="610" t="s">
        <v>143</v>
      </c>
      <c r="AA10" s="610"/>
      <c r="AB10" s="610"/>
      <c r="AC10" s="610"/>
      <c r="AD10" s="611" t="s">
        <v>143</v>
      </c>
      <c r="AE10" s="611"/>
      <c r="AF10" s="611"/>
      <c r="AG10" s="611"/>
      <c r="AH10" s="611"/>
      <c r="AI10" s="611"/>
      <c r="AJ10" s="611"/>
      <c r="AK10" s="611"/>
      <c r="AL10" s="612" t="s">
        <v>143</v>
      </c>
      <c r="AM10" s="613"/>
      <c r="AN10" s="613"/>
      <c r="AO10" s="614"/>
      <c r="AP10" s="604" t="s">
        <v>239</v>
      </c>
      <c r="AQ10" s="605"/>
      <c r="AR10" s="605"/>
      <c r="AS10" s="605"/>
      <c r="AT10" s="605"/>
      <c r="AU10" s="605"/>
      <c r="AV10" s="605"/>
      <c r="AW10" s="605"/>
      <c r="AX10" s="605"/>
      <c r="AY10" s="605"/>
      <c r="AZ10" s="605"/>
      <c r="BA10" s="605"/>
      <c r="BB10" s="605"/>
      <c r="BC10" s="605"/>
      <c r="BD10" s="605"/>
      <c r="BE10" s="605"/>
      <c r="BF10" s="606"/>
      <c r="BG10" s="607">
        <v>61065</v>
      </c>
      <c r="BH10" s="608"/>
      <c r="BI10" s="608"/>
      <c r="BJ10" s="608"/>
      <c r="BK10" s="608"/>
      <c r="BL10" s="608"/>
      <c r="BM10" s="608"/>
      <c r="BN10" s="609"/>
      <c r="BO10" s="610">
        <v>1.9</v>
      </c>
      <c r="BP10" s="610"/>
      <c r="BQ10" s="610"/>
      <c r="BR10" s="610"/>
      <c r="BS10" s="611" t="s">
        <v>143</v>
      </c>
      <c r="BT10" s="611"/>
      <c r="BU10" s="611"/>
      <c r="BV10" s="611"/>
      <c r="BW10" s="611"/>
      <c r="BX10" s="611"/>
      <c r="BY10" s="611"/>
      <c r="BZ10" s="611"/>
      <c r="CA10" s="611"/>
      <c r="CB10" s="615"/>
      <c r="CD10" s="604" t="s">
        <v>240</v>
      </c>
      <c r="CE10" s="605"/>
      <c r="CF10" s="605"/>
      <c r="CG10" s="605"/>
      <c r="CH10" s="605"/>
      <c r="CI10" s="605"/>
      <c r="CJ10" s="605"/>
      <c r="CK10" s="605"/>
      <c r="CL10" s="605"/>
      <c r="CM10" s="605"/>
      <c r="CN10" s="605"/>
      <c r="CO10" s="605"/>
      <c r="CP10" s="605"/>
      <c r="CQ10" s="606"/>
      <c r="CR10" s="607">
        <v>19211</v>
      </c>
      <c r="CS10" s="608"/>
      <c r="CT10" s="608"/>
      <c r="CU10" s="608"/>
      <c r="CV10" s="608"/>
      <c r="CW10" s="608"/>
      <c r="CX10" s="608"/>
      <c r="CY10" s="609"/>
      <c r="CZ10" s="610">
        <v>0.1</v>
      </c>
      <c r="DA10" s="610"/>
      <c r="DB10" s="610"/>
      <c r="DC10" s="610"/>
      <c r="DD10" s="616" t="s">
        <v>143</v>
      </c>
      <c r="DE10" s="608"/>
      <c r="DF10" s="608"/>
      <c r="DG10" s="608"/>
      <c r="DH10" s="608"/>
      <c r="DI10" s="608"/>
      <c r="DJ10" s="608"/>
      <c r="DK10" s="608"/>
      <c r="DL10" s="608"/>
      <c r="DM10" s="608"/>
      <c r="DN10" s="608"/>
      <c r="DO10" s="608"/>
      <c r="DP10" s="609"/>
      <c r="DQ10" s="616">
        <v>19211</v>
      </c>
      <c r="DR10" s="608"/>
      <c r="DS10" s="608"/>
      <c r="DT10" s="608"/>
      <c r="DU10" s="608"/>
      <c r="DV10" s="608"/>
      <c r="DW10" s="608"/>
      <c r="DX10" s="608"/>
      <c r="DY10" s="608"/>
      <c r="DZ10" s="608"/>
      <c r="EA10" s="608"/>
      <c r="EB10" s="608"/>
      <c r="EC10" s="617"/>
    </row>
    <row r="11" spans="2:143" ht="11.25" customHeight="1" x14ac:dyDescent="0.2">
      <c r="B11" s="604" t="s">
        <v>241</v>
      </c>
      <c r="C11" s="605"/>
      <c r="D11" s="605"/>
      <c r="E11" s="605"/>
      <c r="F11" s="605"/>
      <c r="G11" s="605"/>
      <c r="H11" s="605"/>
      <c r="I11" s="605"/>
      <c r="J11" s="605"/>
      <c r="K11" s="605"/>
      <c r="L11" s="605"/>
      <c r="M11" s="605"/>
      <c r="N11" s="605"/>
      <c r="O11" s="605"/>
      <c r="P11" s="605"/>
      <c r="Q11" s="606"/>
      <c r="R11" s="607">
        <v>704705</v>
      </c>
      <c r="S11" s="608"/>
      <c r="T11" s="608"/>
      <c r="U11" s="608"/>
      <c r="V11" s="608"/>
      <c r="W11" s="608"/>
      <c r="X11" s="608"/>
      <c r="Y11" s="609"/>
      <c r="Z11" s="612">
        <v>2.7</v>
      </c>
      <c r="AA11" s="613"/>
      <c r="AB11" s="613"/>
      <c r="AC11" s="619"/>
      <c r="AD11" s="616">
        <v>704705</v>
      </c>
      <c r="AE11" s="608"/>
      <c r="AF11" s="608"/>
      <c r="AG11" s="608"/>
      <c r="AH11" s="608"/>
      <c r="AI11" s="608"/>
      <c r="AJ11" s="608"/>
      <c r="AK11" s="609"/>
      <c r="AL11" s="612">
        <v>7.4</v>
      </c>
      <c r="AM11" s="613"/>
      <c r="AN11" s="613"/>
      <c r="AO11" s="614"/>
      <c r="AP11" s="604" t="s">
        <v>242</v>
      </c>
      <c r="AQ11" s="605"/>
      <c r="AR11" s="605"/>
      <c r="AS11" s="605"/>
      <c r="AT11" s="605"/>
      <c r="AU11" s="605"/>
      <c r="AV11" s="605"/>
      <c r="AW11" s="605"/>
      <c r="AX11" s="605"/>
      <c r="AY11" s="605"/>
      <c r="AZ11" s="605"/>
      <c r="BA11" s="605"/>
      <c r="BB11" s="605"/>
      <c r="BC11" s="605"/>
      <c r="BD11" s="605"/>
      <c r="BE11" s="605"/>
      <c r="BF11" s="606"/>
      <c r="BG11" s="607">
        <v>83616</v>
      </c>
      <c r="BH11" s="608"/>
      <c r="BI11" s="608"/>
      <c r="BJ11" s="608"/>
      <c r="BK11" s="608"/>
      <c r="BL11" s="608"/>
      <c r="BM11" s="608"/>
      <c r="BN11" s="609"/>
      <c r="BO11" s="610">
        <v>2.6</v>
      </c>
      <c r="BP11" s="610"/>
      <c r="BQ11" s="610"/>
      <c r="BR11" s="610"/>
      <c r="BS11" s="611">
        <v>26736</v>
      </c>
      <c r="BT11" s="611"/>
      <c r="BU11" s="611"/>
      <c r="BV11" s="611"/>
      <c r="BW11" s="611"/>
      <c r="BX11" s="611"/>
      <c r="BY11" s="611"/>
      <c r="BZ11" s="611"/>
      <c r="CA11" s="611"/>
      <c r="CB11" s="615"/>
      <c r="CD11" s="604" t="s">
        <v>243</v>
      </c>
      <c r="CE11" s="605"/>
      <c r="CF11" s="605"/>
      <c r="CG11" s="605"/>
      <c r="CH11" s="605"/>
      <c r="CI11" s="605"/>
      <c r="CJ11" s="605"/>
      <c r="CK11" s="605"/>
      <c r="CL11" s="605"/>
      <c r="CM11" s="605"/>
      <c r="CN11" s="605"/>
      <c r="CO11" s="605"/>
      <c r="CP11" s="605"/>
      <c r="CQ11" s="606"/>
      <c r="CR11" s="607">
        <v>1102429</v>
      </c>
      <c r="CS11" s="608"/>
      <c r="CT11" s="608"/>
      <c r="CU11" s="608"/>
      <c r="CV11" s="608"/>
      <c r="CW11" s="608"/>
      <c r="CX11" s="608"/>
      <c r="CY11" s="609"/>
      <c r="CZ11" s="610">
        <v>4.4000000000000004</v>
      </c>
      <c r="DA11" s="610"/>
      <c r="DB11" s="610"/>
      <c r="DC11" s="610"/>
      <c r="DD11" s="616">
        <v>222757</v>
      </c>
      <c r="DE11" s="608"/>
      <c r="DF11" s="608"/>
      <c r="DG11" s="608"/>
      <c r="DH11" s="608"/>
      <c r="DI11" s="608"/>
      <c r="DJ11" s="608"/>
      <c r="DK11" s="608"/>
      <c r="DL11" s="608"/>
      <c r="DM11" s="608"/>
      <c r="DN11" s="608"/>
      <c r="DO11" s="608"/>
      <c r="DP11" s="609"/>
      <c r="DQ11" s="616">
        <v>591261</v>
      </c>
      <c r="DR11" s="608"/>
      <c r="DS11" s="608"/>
      <c r="DT11" s="608"/>
      <c r="DU11" s="608"/>
      <c r="DV11" s="608"/>
      <c r="DW11" s="608"/>
      <c r="DX11" s="608"/>
      <c r="DY11" s="608"/>
      <c r="DZ11" s="608"/>
      <c r="EA11" s="608"/>
      <c r="EB11" s="608"/>
      <c r="EC11" s="617"/>
    </row>
    <row r="12" spans="2:143" ht="11.25" customHeight="1" x14ac:dyDescent="0.2">
      <c r="B12" s="604" t="s">
        <v>244</v>
      </c>
      <c r="C12" s="605"/>
      <c r="D12" s="605"/>
      <c r="E12" s="605"/>
      <c r="F12" s="605"/>
      <c r="G12" s="605"/>
      <c r="H12" s="605"/>
      <c r="I12" s="605"/>
      <c r="J12" s="605"/>
      <c r="K12" s="605"/>
      <c r="L12" s="605"/>
      <c r="M12" s="605"/>
      <c r="N12" s="605"/>
      <c r="O12" s="605"/>
      <c r="P12" s="605"/>
      <c r="Q12" s="606"/>
      <c r="R12" s="607" t="s">
        <v>143</v>
      </c>
      <c r="S12" s="608"/>
      <c r="T12" s="608"/>
      <c r="U12" s="608"/>
      <c r="V12" s="608"/>
      <c r="W12" s="608"/>
      <c r="X12" s="608"/>
      <c r="Y12" s="609"/>
      <c r="Z12" s="610" t="s">
        <v>143</v>
      </c>
      <c r="AA12" s="610"/>
      <c r="AB12" s="610"/>
      <c r="AC12" s="610"/>
      <c r="AD12" s="611" t="s">
        <v>143</v>
      </c>
      <c r="AE12" s="611"/>
      <c r="AF12" s="611"/>
      <c r="AG12" s="611"/>
      <c r="AH12" s="611"/>
      <c r="AI12" s="611"/>
      <c r="AJ12" s="611"/>
      <c r="AK12" s="611"/>
      <c r="AL12" s="612" t="s">
        <v>143</v>
      </c>
      <c r="AM12" s="613"/>
      <c r="AN12" s="613"/>
      <c r="AO12" s="614"/>
      <c r="AP12" s="604" t="s">
        <v>245</v>
      </c>
      <c r="AQ12" s="605"/>
      <c r="AR12" s="605"/>
      <c r="AS12" s="605"/>
      <c r="AT12" s="605"/>
      <c r="AU12" s="605"/>
      <c r="AV12" s="605"/>
      <c r="AW12" s="605"/>
      <c r="AX12" s="605"/>
      <c r="AY12" s="605"/>
      <c r="AZ12" s="605"/>
      <c r="BA12" s="605"/>
      <c r="BB12" s="605"/>
      <c r="BC12" s="605"/>
      <c r="BD12" s="605"/>
      <c r="BE12" s="605"/>
      <c r="BF12" s="606"/>
      <c r="BG12" s="607">
        <v>1739938</v>
      </c>
      <c r="BH12" s="608"/>
      <c r="BI12" s="608"/>
      <c r="BJ12" s="608"/>
      <c r="BK12" s="608"/>
      <c r="BL12" s="608"/>
      <c r="BM12" s="608"/>
      <c r="BN12" s="609"/>
      <c r="BO12" s="610">
        <v>54</v>
      </c>
      <c r="BP12" s="610"/>
      <c r="BQ12" s="610"/>
      <c r="BR12" s="610"/>
      <c r="BS12" s="611">
        <v>210607</v>
      </c>
      <c r="BT12" s="611"/>
      <c r="BU12" s="611"/>
      <c r="BV12" s="611"/>
      <c r="BW12" s="611"/>
      <c r="BX12" s="611"/>
      <c r="BY12" s="611"/>
      <c r="BZ12" s="611"/>
      <c r="CA12" s="611"/>
      <c r="CB12" s="615"/>
      <c r="CD12" s="604" t="s">
        <v>246</v>
      </c>
      <c r="CE12" s="605"/>
      <c r="CF12" s="605"/>
      <c r="CG12" s="605"/>
      <c r="CH12" s="605"/>
      <c r="CI12" s="605"/>
      <c r="CJ12" s="605"/>
      <c r="CK12" s="605"/>
      <c r="CL12" s="605"/>
      <c r="CM12" s="605"/>
      <c r="CN12" s="605"/>
      <c r="CO12" s="605"/>
      <c r="CP12" s="605"/>
      <c r="CQ12" s="606"/>
      <c r="CR12" s="607">
        <v>1177517</v>
      </c>
      <c r="CS12" s="608"/>
      <c r="CT12" s="608"/>
      <c r="CU12" s="608"/>
      <c r="CV12" s="608"/>
      <c r="CW12" s="608"/>
      <c r="CX12" s="608"/>
      <c r="CY12" s="609"/>
      <c r="CZ12" s="610">
        <v>4.7</v>
      </c>
      <c r="DA12" s="610"/>
      <c r="DB12" s="610"/>
      <c r="DC12" s="610"/>
      <c r="DD12" s="616">
        <v>14086</v>
      </c>
      <c r="DE12" s="608"/>
      <c r="DF12" s="608"/>
      <c r="DG12" s="608"/>
      <c r="DH12" s="608"/>
      <c r="DI12" s="608"/>
      <c r="DJ12" s="608"/>
      <c r="DK12" s="608"/>
      <c r="DL12" s="608"/>
      <c r="DM12" s="608"/>
      <c r="DN12" s="608"/>
      <c r="DO12" s="608"/>
      <c r="DP12" s="609"/>
      <c r="DQ12" s="616">
        <v>564362</v>
      </c>
      <c r="DR12" s="608"/>
      <c r="DS12" s="608"/>
      <c r="DT12" s="608"/>
      <c r="DU12" s="608"/>
      <c r="DV12" s="608"/>
      <c r="DW12" s="608"/>
      <c r="DX12" s="608"/>
      <c r="DY12" s="608"/>
      <c r="DZ12" s="608"/>
      <c r="EA12" s="608"/>
      <c r="EB12" s="608"/>
      <c r="EC12" s="617"/>
    </row>
    <row r="13" spans="2:143" ht="11.25" customHeight="1" x14ac:dyDescent="0.2">
      <c r="B13" s="604" t="s">
        <v>247</v>
      </c>
      <c r="C13" s="605"/>
      <c r="D13" s="605"/>
      <c r="E13" s="605"/>
      <c r="F13" s="605"/>
      <c r="G13" s="605"/>
      <c r="H13" s="605"/>
      <c r="I13" s="605"/>
      <c r="J13" s="605"/>
      <c r="K13" s="605"/>
      <c r="L13" s="605"/>
      <c r="M13" s="605"/>
      <c r="N13" s="605"/>
      <c r="O13" s="605"/>
      <c r="P13" s="605"/>
      <c r="Q13" s="606"/>
      <c r="R13" s="607" t="s">
        <v>143</v>
      </c>
      <c r="S13" s="608"/>
      <c r="T13" s="608"/>
      <c r="U13" s="608"/>
      <c r="V13" s="608"/>
      <c r="W13" s="608"/>
      <c r="X13" s="608"/>
      <c r="Y13" s="609"/>
      <c r="Z13" s="610" t="s">
        <v>143</v>
      </c>
      <c r="AA13" s="610"/>
      <c r="AB13" s="610"/>
      <c r="AC13" s="610"/>
      <c r="AD13" s="611" t="s">
        <v>143</v>
      </c>
      <c r="AE13" s="611"/>
      <c r="AF13" s="611"/>
      <c r="AG13" s="611"/>
      <c r="AH13" s="611"/>
      <c r="AI13" s="611"/>
      <c r="AJ13" s="611"/>
      <c r="AK13" s="611"/>
      <c r="AL13" s="612" t="s">
        <v>143</v>
      </c>
      <c r="AM13" s="613"/>
      <c r="AN13" s="613"/>
      <c r="AO13" s="614"/>
      <c r="AP13" s="604" t="s">
        <v>248</v>
      </c>
      <c r="AQ13" s="605"/>
      <c r="AR13" s="605"/>
      <c r="AS13" s="605"/>
      <c r="AT13" s="605"/>
      <c r="AU13" s="605"/>
      <c r="AV13" s="605"/>
      <c r="AW13" s="605"/>
      <c r="AX13" s="605"/>
      <c r="AY13" s="605"/>
      <c r="AZ13" s="605"/>
      <c r="BA13" s="605"/>
      <c r="BB13" s="605"/>
      <c r="BC13" s="605"/>
      <c r="BD13" s="605"/>
      <c r="BE13" s="605"/>
      <c r="BF13" s="606"/>
      <c r="BG13" s="607">
        <v>1688739</v>
      </c>
      <c r="BH13" s="608"/>
      <c r="BI13" s="608"/>
      <c r="BJ13" s="608"/>
      <c r="BK13" s="608"/>
      <c r="BL13" s="608"/>
      <c r="BM13" s="608"/>
      <c r="BN13" s="609"/>
      <c r="BO13" s="610">
        <v>52.5</v>
      </c>
      <c r="BP13" s="610"/>
      <c r="BQ13" s="610"/>
      <c r="BR13" s="610"/>
      <c r="BS13" s="611">
        <v>210607</v>
      </c>
      <c r="BT13" s="611"/>
      <c r="BU13" s="611"/>
      <c r="BV13" s="611"/>
      <c r="BW13" s="611"/>
      <c r="BX13" s="611"/>
      <c r="BY13" s="611"/>
      <c r="BZ13" s="611"/>
      <c r="CA13" s="611"/>
      <c r="CB13" s="615"/>
      <c r="CD13" s="604" t="s">
        <v>249</v>
      </c>
      <c r="CE13" s="605"/>
      <c r="CF13" s="605"/>
      <c r="CG13" s="605"/>
      <c r="CH13" s="605"/>
      <c r="CI13" s="605"/>
      <c r="CJ13" s="605"/>
      <c r="CK13" s="605"/>
      <c r="CL13" s="605"/>
      <c r="CM13" s="605"/>
      <c r="CN13" s="605"/>
      <c r="CO13" s="605"/>
      <c r="CP13" s="605"/>
      <c r="CQ13" s="606"/>
      <c r="CR13" s="607">
        <v>1820321</v>
      </c>
      <c r="CS13" s="608"/>
      <c r="CT13" s="608"/>
      <c r="CU13" s="608"/>
      <c r="CV13" s="608"/>
      <c r="CW13" s="608"/>
      <c r="CX13" s="608"/>
      <c r="CY13" s="609"/>
      <c r="CZ13" s="610">
        <v>7.3</v>
      </c>
      <c r="DA13" s="610"/>
      <c r="DB13" s="610"/>
      <c r="DC13" s="610"/>
      <c r="DD13" s="616">
        <v>822551</v>
      </c>
      <c r="DE13" s="608"/>
      <c r="DF13" s="608"/>
      <c r="DG13" s="608"/>
      <c r="DH13" s="608"/>
      <c r="DI13" s="608"/>
      <c r="DJ13" s="608"/>
      <c r="DK13" s="608"/>
      <c r="DL13" s="608"/>
      <c r="DM13" s="608"/>
      <c r="DN13" s="608"/>
      <c r="DO13" s="608"/>
      <c r="DP13" s="609"/>
      <c r="DQ13" s="616">
        <v>1226504</v>
      </c>
      <c r="DR13" s="608"/>
      <c r="DS13" s="608"/>
      <c r="DT13" s="608"/>
      <c r="DU13" s="608"/>
      <c r="DV13" s="608"/>
      <c r="DW13" s="608"/>
      <c r="DX13" s="608"/>
      <c r="DY13" s="608"/>
      <c r="DZ13" s="608"/>
      <c r="EA13" s="608"/>
      <c r="EB13" s="608"/>
      <c r="EC13" s="617"/>
    </row>
    <row r="14" spans="2:143" ht="11.25" customHeight="1" x14ac:dyDescent="0.2">
      <c r="B14" s="604" t="s">
        <v>250</v>
      </c>
      <c r="C14" s="605"/>
      <c r="D14" s="605"/>
      <c r="E14" s="605"/>
      <c r="F14" s="605"/>
      <c r="G14" s="605"/>
      <c r="H14" s="605"/>
      <c r="I14" s="605"/>
      <c r="J14" s="605"/>
      <c r="K14" s="605"/>
      <c r="L14" s="605"/>
      <c r="M14" s="605"/>
      <c r="N14" s="605"/>
      <c r="O14" s="605"/>
      <c r="P14" s="605"/>
      <c r="Q14" s="606"/>
      <c r="R14" s="607">
        <v>9</v>
      </c>
      <c r="S14" s="608"/>
      <c r="T14" s="608"/>
      <c r="U14" s="608"/>
      <c r="V14" s="608"/>
      <c r="W14" s="608"/>
      <c r="X14" s="608"/>
      <c r="Y14" s="609"/>
      <c r="Z14" s="610">
        <v>0</v>
      </c>
      <c r="AA14" s="610"/>
      <c r="AB14" s="610"/>
      <c r="AC14" s="610"/>
      <c r="AD14" s="611">
        <v>9</v>
      </c>
      <c r="AE14" s="611"/>
      <c r="AF14" s="611"/>
      <c r="AG14" s="611"/>
      <c r="AH14" s="611"/>
      <c r="AI14" s="611"/>
      <c r="AJ14" s="611"/>
      <c r="AK14" s="611"/>
      <c r="AL14" s="612">
        <v>0</v>
      </c>
      <c r="AM14" s="613"/>
      <c r="AN14" s="613"/>
      <c r="AO14" s="614"/>
      <c r="AP14" s="604" t="s">
        <v>251</v>
      </c>
      <c r="AQ14" s="605"/>
      <c r="AR14" s="605"/>
      <c r="AS14" s="605"/>
      <c r="AT14" s="605"/>
      <c r="AU14" s="605"/>
      <c r="AV14" s="605"/>
      <c r="AW14" s="605"/>
      <c r="AX14" s="605"/>
      <c r="AY14" s="605"/>
      <c r="AZ14" s="605"/>
      <c r="BA14" s="605"/>
      <c r="BB14" s="605"/>
      <c r="BC14" s="605"/>
      <c r="BD14" s="605"/>
      <c r="BE14" s="605"/>
      <c r="BF14" s="606"/>
      <c r="BG14" s="607">
        <v>133864</v>
      </c>
      <c r="BH14" s="608"/>
      <c r="BI14" s="608"/>
      <c r="BJ14" s="608"/>
      <c r="BK14" s="608"/>
      <c r="BL14" s="608"/>
      <c r="BM14" s="608"/>
      <c r="BN14" s="609"/>
      <c r="BO14" s="610">
        <v>4.2</v>
      </c>
      <c r="BP14" s="610"/>
      <c r="BQ14" s="610"/>
      <c r="BR14" s="610"/>
      <c r="BS14" s="611" t="s">
        <v>143</v>
      </c>
      <c r="BT14" s="611"/>
      <c r="BU14" s="611"/>
      <c r="BV14" s="611"/>
      <c r="BW14" s="611"/>
      <c r="BX14" s="611"/>
      <c r="BY14" s="611"/>
      <c r="BZ14" s="611"/>
      <c r="CA14" s="611"/>
      <c r="CB14" s="615"/>
      <c r="CD14" s="604" t="s">
        <v>252</v>
      </c>
      <c r="CE14" s="605"/>
      <c r="CF14" s="605"/>
      <c r="CG14" s="605"/>
      <c r="CH14" s="605"/>
      <c r="CI14" s="605"/>
      <c r="CJ14" s="605"/>
      <c r="CK14" s="605"/>
      <c r="CL14" s="605"/>
      <c r="CM14" s="605"/>
      <c r="CN14" s="605"/>
      <c r="CO14" s="605"/>
      <c r="CP14" s="605"/>
      <c r="CQ14" s="606"/>
      <c r="CR14" s="607">
        <v>524172</v>
      </c>
      <c r="CS14" s="608"/>
      <c r="CT14" s="608"/>
      <c r="CU14" s="608"/>
      <c r="CV14" s="608"/>
      <c r="CW14" s="608"/>
      <c r="CX14" s="608"/>
      <c r="CY14" s="609"/>
      <c r="CZ14" s="610">
        <v>2.1</v>
      </c>
      <c r="DA14" s="610"/>
      <c r="DB14" s="610"/>
      <c r="DC14" s="610"/>
      <c r="DD14" s="616">
        <v>31867</v>
      </c>
      <c r="DE14" s="608"/>
      <c r="DF14" s="608"/>
      <c r="DG14" s="608"/>
      <c r="DH14" s="608"/>
      <c r="DI14" s="608"/>
      <c r="DJ14" s="608"/>
      <c r="DK14" s="608"/>
      <c r="DL14" s="608"/>
      <c r="DM14" s="608"/>
      <c r="DN14" s="608"/>
      <c r="DO14" s="608"/>
      <c r="DP14" s="609"/>
      <c r="DQ14" s="616">
        <v>498041</v>
      </c>
      <c r="DR14" s="608"/>
      <c r="DS14" s="608"/>
      <c r="DT14" s="608"/>
      <c r="DU14" s="608"/>
      <c r="DV14" s="608"/>
      <c r="DW14" s="608"/>
      <c r="DX14" s="608"/>
      <c r="DY14" s="608"/>
      <c r="DZ14" s="608"/>
      <c r="EA14" s="608"/>
      <c r="EB14" s="608"/>
      <c r="EC14" s="617"/>
    </row>
    <row r="15" spans="2:143" ht="11.25" customHeight="1" x14ac:dyDescent="0.2">
      <c r="B15" s="604" t="s">
        <v>253</v>
      </c>
      <c r="C15" s="605"/>
      <c r="D15" s="605"/>
      <c r="E15" s="605"/>
      <c r="F15" s="605"/>
      <c r="G15" s="605"/>
      <c r="H15" s="605"/>
      <c r="I15" s="605"/>
      <c r="J15" s="605"/>
      <c r="K15" s="605"/>
      <c r="L15" s="605"/>
      <c r="M15" s="605"/>
      <c r="N15" s="605"/>
      <c r="O15" s="605"/>
      <c r="P15" s="605"/>
      <c r="Q15" s="606"/>
      <c r="R15" s="607" t="s">
        <v>143</v>
      </c>
      <c r="S15" s="608"/>
      <c r="T15" s="608"/>
      <c r="U15" s="608"/>
      <c r="V15" s="608"/>
      <c r="W15" s="608"/>
      <c r="X15" s="608"/>
      <c r="Y15" s="609"/>
      <c r="Z15" s="610" t="s">
        <v>143</v>
      </c>
      <c r="AA15" s="610"/>
      <c r="AB15" s="610"/>
      <c r="AC15" s="610"/>
      <c r="AD15" s="611" t="s">
        <v>143</v>
      </c>
      <c r="AE15" s="611"/>
      <c r="AF15" s="611"/>
      <c r="AG15" s="611"/>
      <c r="AH15" s="611"/>
      <c r="AI15" s="611"/>
      <c r="AJ15" s="611"/>
      <c r="AK15" s="611"/>
      <c r="AL15" s="612" t="s">
        <v>143</v>
      </c>
      <c r="AM15" s="613"/>
      <c r="AN15" s="613"/>
      <c r="AO15" s="614"/>
      <c r="AP15" s="604" t="s">
        <v>254</v>
      </c>
      <c r="AQ15" s="605"/>
      <c r="AR15" s="605"/>
      <c r="AS15" s="605"/>
      <c r="AT15" s="605"/>
      <c r="AU15" s="605"/>
      <c r="AV15" s="605"/>
      <c r="AW15" s="605"/>
      <c r="AX15" s="605"/>
      <c r="AY15" s="605"/>
      <c r="AZ15" s="605"/>
      <c r="BA15" s="605"/>
      <c r="BB15" s="605"/>
      <c r="BC15" s="605"/>
      <c r="BD15" s="605"/>
      <c r="BE15" s="605"/>
      <c r="BF15" s="606"/>
      <c r="BG15" s="607">
        <v>217725</v>
      </c>
      <c r="BH15" s="608"/>
      <c r="BI15" s="608"/>
      <c r="BJ15" s="608"/>
      <c r="BK15" s="608"/>
      <c r="BL15" s="608"/>
      <c r="BM15" s="608"/>
      <c r="BN15" s="609"/>
      <c r="BO15" s="610">
        <v>6.8</v>
      </c>
      <c r="BP15" s="610"/>
      <c r="BQ15" s="610"/>
      <c r="BR15" s="610"/>
      <c r="BS15" s="611" t="s">
        <v>143</v>
      </c>
      <c r="BT15" s="611"/>
      <c r="BU15" s="611"/>
      <c r="BV15" s="611"/>
      <c r="BW15" s="611"/>
      <c r="BX15" s="611"/>
      <c r="BY15" s="611"/>
      <c r="BZ15" s="611"/>
      <c r="CA15" s="611"/>
      <c r="CB15" s="615"/>
      <c r="CD15" s="604" t="s">
        <v>255</v>
      </c>
      <c r="CE15" s="605"/>
      <c r="CF15" s="605"/>
      <c r="CG15" s="605"/>
      <c r="CH15" s="605"/>
      <c r="CI15" s="605"/>
      <c r="CJ15" s="605"/>
      <c r="CK15" s="605"/>
      <c r="CL15" s="605"/>
      <c r="CM15" s="605"/>
      <c r="CN15" s="605"/>
      <c r="CO15" s="605"/>
      <c r="CP15" s="605"/>
      <c r="CQ15" s="606"/>
      <c r="CR15" s="607">
        <v>1722478</v>
      </c>
      <c r="CS15" s="608"/>
      <c r="CT15" s="608"/>
      <c r="CU15" s="608"/>
      <c r="CV15" s="608"/>
      <c r="CW15" s="608"/>
      <c r="CX15" s="608"/>
      <c r="CY15" s="609"/>
      <c r="CZ15" s="610">
        <v>6.9</v>
      </c>
      <c r="DA15" s="610"/>
      <c r="DB15" s="610"/>
      <c r="DC15" s="610"/>
      <c r="DD15" s="616">
        <v>414189</v>
      </c>
      <c r="DE15" s="608"/>
      <c r="DF15" s="608"/>
      <c r="DG15" s="608"/>
      <c r="DH15" s="608"/>
      <c r="DI15" s="608"/>
      <c r="DJ15" s="608"/>
      <c r="DK15" s="608"/>
      <c r="DL15" s="608"/>
      <c r="DM15" s="608"/>
      <c r="DN15" s="608"/>
      <c r="DO15" s="608"/>
      <c r="DP15" s="609"/>
      <c r="DQ15" s="616">
        <v>1256407</v>
      </c>
      <c r="DR15" s="608"/>
      <c r="DS15" s="608"/>
      <c r="DT15" s="608"/>
      <c r="DU15" s="608"/>
      <c r="DV15" s="608"/>
      <c r="DW15" s="608"/>
      <c r="DX15" s="608"/>
      <c r="DY15" s="608"/>
      <c r="DZ15" s="608"/>
      <c r="EA15" s="608"/>
      <c r="EB15" s="608"/>
      <c r="EC15" s="617"/>
    </row>
    <row r="16" spans="2:143" ht="11.25" customHeight="1" x14ac:dyDescent="0.2">
      <c r="B16" s="604" t="s">
        <v>256</v>
      </c>
      <c r="C16" s="605"/>
      <c r="D16" s="605"/>
      <c r="E16" s="605"/>
      <c r="F16" s="605"/>
      <c r="G16" s="605"/>
      <c r="H16" s="605"/>
      <c r="I16" s="605"/>
      <c r="J16" s="605"/>
      <c r="K16" s="605"/>
      <c r="L16" s="605"/>
      <c r="M16" s="605"/>
      <c r="N16" s="605"/>
      <c r="O16" s="605"/>
      <c r="P16" s="605"/>
      <c r="Q16" s="606"/>
      <c r="R16" s="607">
        <v>9792</v>
      </c>
      <c r="S16" s="608"/>
      <c r="T16" s="608"/>
      <c r="U16" s="608"/>
      <c r="V16" s="608"/>
      <c r="W16" s="608"/>
      <c r="X16" s="608"/>
      <c r="Y16" s="609"/>
      <c r="Z16" s="610">
        <v>0</v>
      </c>
      <c r="AA16" s="610"/>
      <c r="AB16" s="610"/>
      <c r="AC16" s="610"/>
      <c r="AD16" s="611">
        <v>9792</v>
      </c>
      <c r="AE16" s="611"/>
      <c r="AF16" s="611"/>
      <c r="AG16" s="611"/>
      <c r="AH16" s="611"/>
      <c r="AI16" s="611"/>
      <c r="AJ16" s="611"/>
      <c r="AK16" s="611"/>
      <c r="AL16" s="612">
        <v>0.1</v>
      </c>
      <c r="AM16" s="613"/>
      <c r="AN16" s="613"/>
      <c r="AO16" s="614"/>
      <c r="AP16" s="604" t="s">
        <v>257</v>
      </c>
      <c r="AQ16" s="605"/>
      <c r="AR16" s="605"/>
      <c r="AS16" s="605"/>
      <c r="AT16" s="605"/>
      <c r="AU16" s="605"/>
      <c r="AV16" s="605"/>
      <c r="AW16" s="605"/>
      <c r="AX16" s="605"/>
      <c r="AY16" s="605"/>
      <c r="AZ16" s="605"/>
      <c r="BA16" s="605"/>
      <c r="BB16" s="605"/>
      <c r="BC16" s="605"/>
      <c r="BD16" s="605"/>
      <c r="BE16" s="605"/>
      <c r="BF16" s="606"/>
      <c r="BG16" s="607" t="s">
        <v>143</v>
      </c>
      <c r="BH16" s="608"/>
      <c r="BI16" s="608"/>
      <c r="BJ16" s="608"/>
      <c r="BK16" s="608"/>
      <c r="BL16" s="608"/>
      <c r="BM16" s="608"/>
      <c r="BN16" s="609"/>
      <c r="BO16" s="610" t="s">
        <v>143</v>
      </c>
      <c r="BP16" s="610"/>
      <c r="BQ16" s="610"/>
      <c r="BR16" s="610"/>
      <c r="BS16" s="611" t="s">
        <v>143</v>
      </c>
      <c r="BT16" s="611"/>
      <c r="BU16" s="611"/>
      <c r="BV16" s="611"/>
      <c r="BW16" s="611"/>
      <c r="BX16" s="611"/>
      <c r="BY16" s="611"/>
      <c r="BZ16" s="611"/>
      <c r="CA16" s="611"/>
      <c r="CB16" s="615"/>
      <c r="CD16" s="604" t="s">
        <v>258</v>
      </c>
      <c r="CE16" s="605"/>
      <c r="CF16" s="605"/>
      <c r="CG16" s="605"/>
      <c r="CH16" s="605"/>
      <c r="CI16" s="605"/>
      <c r="CJ16" s="605"/>
      <c r="CK16" s="605"/>
      <c r="CL16" s="605"/>
      <c r="CM16" s="605"/>
      <c r="CN16" s="605"/>
      <c r="CO16" s="605"/>
      <c r="CP16" s="605"/>
      <c r="CQ16" s="606"/>
      <c r="CR16" s="607">
        <v>231825</v>
      </c>
      <c r="CS16" s="608"/>
      <c r="CT16" s="608"/>
      <c r="CU16" s="608"/>
      <c r="CV16" s="608"/>
      <c r="CW16" s="608"/>
      <c r="CX16" s="608"/>
      <c r="CY16" s="609"/>
      <c r="CZ16" s="610">
        <v>0.9</v>
      </c>
      <c r="DA16" s="610"/>
      <c r="DB16" s="610"/>
      <c r="DC16" s="610"/>
      <c r="DD16" s="616" t="s">
        <v>143</v>
      </c>
      <c r="DE16" s="608"/>
      <c r="DF16" s="608"/>
      <c r="DG16" s="608"/>
      <c r="DH16" s="608"/>
      <c r="DI16" s="608"/>
      <c r="DJ16" s="608"/>
      <c r="DK16" s="608"/>
      <c r="DL16" s="608"/>
      <c r="DM16" s="608"/>
      <c r="DN16" s="608"/>
      <c r="DO16" s="608"/>
      <c r="DP16" s="609"/>
      <c r="DQ16" s="616">
        <v>31660</v>
      </c>
      <c r="DR16" s="608"/>
      <c r="DS16" s="608"/>
      <c r="DT16" s="608"/>
      <c r="DU16" s="608"/>
      <c r="DV16" s="608"/>
      <c r="DW16" s="608"/>
      <c r="DX16" s="608"/>
      <c r="DY16" s="608"/>
      <c r="DZ16" s="608"/>
      <c r="EA16" s="608"/>
      <c r="EB16" s="608"/>
      <c r="EC16" s="617"/>
    </row>
    <row r="17" spans="2:133" ht="11.25" customHeight="1" x14ac:dyDescent="0.2">
      <c r="B17" s="604" t="s">
        <v>259</v>
      </c>
      <c r="C17" s="605"/>
      <c r="D17" s="605"/>
      <c r="E17" s="605"/>
      <c r="F17" s="605"/>
      <c r="G17" s="605"/>
      <c r="H17" s="605"/>
      <c r="I17" s="605"/>
      <c r="J17" s="605"/>
      <c r="K17" s="605"/>
      <c r="L17" s="605"/>
      <c r="M17" s="605"/>
      <c r="N17" s="605"/>
      <c r="O17" s="605"/>
      <c r="P17" s="605"/>
      <c r="Q17" s="606"/>
      <c r="R17" s="607">
        <v>28924</v>
      </c>
      <c r="S17" s="608"/>
      <c r="T17" s="608"/>
      <c r="U17" s="608"/>
      <c r="V17" s="608"/>
      <c r="W17" s="608"/>
      <c r="X17" s="608"/>
      <c r="Y17" s="609"/>
      <c r="Z17" s="610">
        <v>0.1</v>
      </c>
      <c r="AA17" s="610"/>
      <c r="AB17" s="610"/>
      <c r="AC17" s="610"/>
      <c r="AD17" s="611">
        <v>28924</v>
      </c>
      <c r="AE17" s="611"/>
      <c r="AF17" s="611"/>
      <c r="AG17" s="611"/>
      <c r="AH17" s="611"/>
      <c r="AI17" s="611"/>
      <c r="AJ17" s="611"/>
      <c r="AK17" s="611"/>
      <c r="AL17" s="612">
        <v>0.3</v>
      </c>
      <c r="AM17" s="613"/>
      <c r="AN17" s="613"/>
      <c r="AO17" s="614"/>
      <c r="AP17" s="604" t="s">
        <v>260</v>
      </c>
      <c r="AQ17" s="605"/>
      <c r="AR17" s="605"/>
      <c r="AS17" s="605"/>
      <c r="AT17" s="605"/>
      <c r="AU17" s="605"/>
      <c r="AV17" s="605"/>
      <c r="AW17" s="605"/>
      <c r="AX17" s="605"/>
      <c r="AY17" s="605"/>
      <c r="AZ17" s="605"/>
      <c r="BA17" s="605"/>
      <c r="BB17" s="605"/>
      <c r="BC17" s="605"/>
      <c r="BD17" s="605"/>
      <c r="BE17" s="605"/>
      <c r="BF17" s="606"/>
      <c r="BG17" s="607" t="s">
        <v>143</v>
      </c>
      <c r="BH17" s="608"/>
      <c r="BI17" s="608"/>
      <c r="BJ17" s="608"/>
      <c r="BK17" s="608"/>
      <c r="BL17" s="608"/>
      <c r="BM17" s="608"/>
      <c r="BN17" s="609"/>
      <c r="BO17" s="610" t="s">
        <v>143</v>
      </c>
      <c r="BP17" s="610"/>
      <c r="BQ17" s="610"/>
      <c r="BR17" s="610"/>
      <c r="BS17" s="611" t="s">
        <v>143</v>
      </c>
      <c r="BT17" s="611"/>
      <c r="BU17" s="611"/>
      <c r="BV17" s="611"/>
      <c r="BW17" s="611"/>
      <c r="BX17" s="611"/>
      <c r="BY17" s="611"/>
      <c r="BZ17" s="611"/>
      <c r="CA17" s="611"/>
      <c r="CB17" s="615"/>
      <c r="CD17" s="604" t="s">
        <v>261</v>
      </c>
      <c r="CE17" s="605"/>
      <c r="CF17" s="605"/>
      <c r="CG17" s="605"/>
      <c r="CH17" s="605"/>
      <c r="CI17" s="605"/>
      <c r="CJ17" s="605"/>
      <c r="CK17" s="605"/>
      <c r="CL17" s="605"/>
      <c r="CM17" s="605"/>
      <c r="CN17" s="605"/>
      <c r="CO17" s="605"/>
      <c r="CP17" s="605"/>
      <c r="CQ17" s="606"/>
      <c r="CR17" s="607">
        <v>942223</v>
      </c>
      <c r="CS17" s="608"/>
      <c r="CT17" s="608"/>
      <c r="CU17" s="608"/>
      <c r="CV17" s="608"/>
      <c r="CW17" s="608"/>
      <c r="CX17" s="608"/>
      <c r="CY17" s="609"/>
      <c r="CZ17" s="610">
        <v>3.8</v>
      </c>
      <c r="DA17" s="610"/>
      <c r="DB17" s="610"/>
      <c r="DC17" s="610"/>
      <c r="DD17" s="616" t="s">
        <v>143</v>
      </c>
      <c r="DE17" s="608"/>
      <c r="DF17" s="608"/>
      <c r="DG17" s="608"/>
      <c r="DH17" s="608"/>
      <c r="DI17" s="608"/>
      <c r="DJ17" s="608"/>
      <c r="DK17" s="608"/>
      <c r="DL17" s="608"/>
      <c r="DM17" s="608"/>
      <c r="DN17" s="608"/>
      <c r="DO17" s="608"/>
      <c r="DP17" s="609"/>
      <c r="DQ17" s="616">
        <v>896315</v>
      </c>
      <c r="DR17" s="608"/>
      <c r="DS17" s="608"/>
      <c r="DT17" s="608"/>
      <c r="DU17" s="608"/>
      <c r="DV17" s="608"/>
      <c r="DW17" s="608"/>
      <c r="DX17" s="608"/>
      <c r="DY17" s="608"/>
      <c r="DZ17" s="608"/>
      <c r="EA17" s="608"/>
      <c r="EB17" s="608"/>
      <c r="EC17" s="617"/>
    </row>
    <row r="18" spans="2:133" ht="11.25" customHeight="1" x14ac:dyDescent="0.2">
      <c r="B18" s="604" t="s">
        <v>262</v>
      </c>
      <c r="C18" s="605"/>
      <c r="D18" s="605"/>
      <c r="E18" s="605"/>
      <c r="F18" s="605"/>
      <c r="G18" s="605"/>
      <c r="H18" s="605"/>
      <c r="I18" s="605"/>
      <c r="J18" s="605"/>
      <c r="K18" s="605"/>
      <c r="L18" s="605"/>
      <c r="M18" s="605"/>
      <c r="N18" s="605"/>
      <c r="O18" s="605"/>
      <c r="P18" s="605"/>
      <c r="Q18" s="606"/>
      <c r="R18" s="607">
        <v>49093</v>
      </c>
      <c r="S18" s="608"/>
      <c r="T18" s="608"/>
      <c r="U18" s="608"/>
      <c r="V18" s="608"/>
      <c r="W18" s="608"/>
      <c r="X18" s="608"/>
      <c r="Y18" s="609"/>
      <c r="Z18" s="610">
        <v>0.2</v>
      </c>
      <c r="AA18" s="610"/>
      <c r="AB18" s="610"/>
      <c r="AC18" s="610"/>
      <c r="AD18" s="611">
        <v>49093</v>
      </c>
      <c r="AE18" s="611"/>
      <c r="AF18" s="611"/>
      <c r="AG18" s="611"/>
      <c r="AH18" s="611"/>
      <c r="AI18" s="611"/>
      <c r="AJ18" s="611"/>
      <c r="AK18" s="611"/>
      <c r="AL18" s="612">
        <v>0.5</v>
      </c>
      <c r="AM18" s="613"/>
      <c r="AN18" s="613"/>
      <c r="AO18" s="614"/>
      <c r="AP18" s="604" t="s">
        <v>263</v>
      </c>
      <c r="AQ18" s="605"/>
      <c r="AR18" s="605"/>
      <c r="AS18" s="605"/>
      <c r="AT18" s="605"/>
      <c r="AU18" s="605"/>
      <c r="AV18" s="605"/>
      <c r="AW18" s="605"/>
      <c r="AX18" s="605"/>
      <c r="AY18" s="605"/>
      <c r="AZ18" s="605"/>
      <c r="BA18" s="605"/>
      <c r="BB18" s="605"/>
      <c r="BC18" s="605"/>
      <c r="BD18" s="605"/>
      <c r="BE18" s="605"/>
      <c r="BF18" s="606"/>
      <c r="BG18" s="607" t="s">
        <v>143</v>
      </c>
      <c r="BH18" s="608"/>
      <c r="BI18" s="608"/>
      <c r="BJ18" s="608"/>
      <c r="BK18" s="608"/>
      <c r="BL18" s="608"/>
      <c r="BM18" s="608"/>
      <c r="BN18" s="609"/>
      <c r="BO18" s="610" t="s">
        <v>143</v>
      </c>
      <c r="BP18" s="610"/>
      <c r="BQ18" s="610"/>
      <c r="BR18" s="610"/>
      <c r="BS18" s="611" t="s">
        <v>143</v>
      </c>
      <c r="BT18" s="611"/>
      <c r="BU18" s="611"/>
      <c r="BV18" s="611"/>
      <c r="BW18" s="611"/>
      <c r="BX18" s="611"/>
      <c r="BY18" s="611"/>
      <c r="BZ18" s="611"/>
      <c r="CA18" s="611"/>
      <c r="CB18" s="615"/>
      <c r="CD18" s="604" t="s">
        <v>264</v>
      </c>
      <c r="CE18" s="605"/>
      <c r="CF18" s="605"/>
      <c r="CG18" s="605"/>
      <c r="CH18" s="605"/>
      <c r="CI18" s="605"/>
      <c r="CJ18" s="605"/>
      <c r="CK18" s="605"/>
      <c r="CL18" s="605"/>
      <c r="CM18" s="605"/>
      <c r="CN18" s="605"/>
      <c r="CO18" s="605"/>
      <c r="CP18" s="605"/>
      <c r="CQ18" s="606"/>
      <c r="CR18" s="607" t="s">
        <v>143</v>
      </c>
      <c r="CS18" s="608"/>
      <c r="CT18" s="608"/>
      <c r="CU18" s="608"/>
      <c r="CV18" s="608"/>
      <c r="CW18" s="608"/>
      <c r="CX18" s="608"/>
      <c r="CY18" s="609"/>
      <c r="CZ18" s="610" t="s">
        <v>143</v>
      </c>
      <c r="DA18" s="610"/>
      <c r="DB18" s="610"/>
      <c r="DC18" s="610"/>
      <c r="DD18" s="616" t="s">
        <v>143</v>
      </c>
      <c r="DE18" s="608"/>
      <c r="DF18" s="608"/>
      <c r="DG18" s="608"/>
      <c r="DH18" s="608"/>
      <c r="DI18" s="608"/>
      <c r="DJ18" s="608"/>
      <c r="DK18" s="608"/>
      <c r="DL18" s="608"/>
      <c r="DM18" s="608"/>
      <c r="DN18" s="608"/>
      <c r="DO18" s="608"/>
      <c r="DP18" s="609"/>
      <c r="DQ18" s="616" t="s">
        <v>143</v>
      </c>
      <c r="DR18" s="608"/>
      <c r="DS18" s="608"/>
      <c r="DT18" s="608"/>
      <c r="DU18" s="608"/>
      <c r="DV18" s="608"/>
      <c r="DW18" s="608"/>
      <c r="DX18" s="608"/>
      <c r="DY18" s="608"/>
      <c r="DZ18" s="608"/>
      <c r="EA18" s="608"/>
      <c r="EB18" s="608"/>
      <c r="EC18" s="617"/>
    </row>
    <row r="19" spans="2:133" ht="11.25" customHeight="1" x14ac:dyDescent="0.2">
      <c r="B19" s="604" t="s">
        <v>265</v>
      </c>
      <c r="C19" s="605"/>
      <c r="D19" s="605"/>
      <c r="E19" s="605"/>
      <c r="F19" s="605"/>
      <c r="G19" s="605"/>
      <c r="H19" s="605"/>
      <c r="I19" s="605"/>
      <c r="J19" s="605"/>
      <c r="K19" s="605"/>
      <c r="L19" s="605"/>
      <c r="M19" s="605"/>
      <c r="N19" s="605"/>
      <c r="O19" s="605"/>
      <c r="P19" s="605"/>
      <c r="Q19" s="606"/>
      <c r="R19" s="607">
        <v>16534</v>
      </c>
      <c r="S19" s="608"/>
      <c r="T19" s="608"/>
      <c r="U19" s="608"/>
      <c r="V19" s="608"/>
      <c r="W19" s="608"/>
      <c r="X19" s="608"/>
      <c r="Y19" s="609"/>
      <c r="Z19" s="610">
        <v>0.1</v>
      </c>
      <c r="AA19" s="610"/>
      <c r="AB19" s="610"/>
      <c r="AC19" s="610"/>
      <c r="AD19" s="611">
        <v>16534</v>
      </c>
      <c r="AE19" s="611"/>
      <c r="AF19" s="611"/>
      <c r="AG19" s="611"/>
      <c r="AH19" s="611"/>
      <c r="AI19" s="611"/>
      <c r="AJ19" s="611"/>
      <c r="AK19" s="611"/>
      <c r="AL19" s="612">
        <v>0.2</v>
      </c>
      <c r="AM19" s="613"/>
      <c r="AN19" s="613"/>
      <c r="AO19" s="614"/>
      <c r="AP19" s="604" t="s">
        <v>266</v>
      </c>
      <c r="AQ19" s="605"/>
      <c r="AR19" s="605"/>
      <c r="AS19" s="605"/>
      <c r="AT19" s="605"/>
      <c r="AU19" s="605"/>
      <c r="AV19" s="605"/>
      <c r="AW19" s="605"/>
      <c r="AX19" s="605"/>
      <c r="AY19" s="605"/>
      <c r="AZ19" s="605"/>
      <c r="BA19" s="605"/>
      <c r="BB19" s="605"/>
      <c r="BC19" s="605"/>
      <c r="BD19" s="605"/>
      <c r="BE19" s="605"/>
      <c r="BF19" s="606"/>
      <c r="BG19" s="607">
        <v>414</v>
      </c>
      <c r="BH19" s="608"/>
      <c r="BI19" s="608"/>
      <c r="BJ19" s="608"/>
      <c r="BK19" s="608"/>
      <c r="BL19" s="608"/>
      <c r="BM19" s="608"/>
      <c r="BN19" s="609"/>
      <c r="BO19" s="610">
        <v>0</v>
      </c>
      <c r="BP19" s="610"/>
      <c r="BQ19" s="610"/>
      <c r="BR19" s="610"/>
      <c r="BS19" s="611" t="s">
        <v>143</v>
      </c>
      <c r="BT19" s="611"/>
      <c r="BU19" s="611"/>
      <c r="BV19" s="611"/>
      <c r="BW19" s="611"/>
      <c r="BX19" s="611"/>
      <c r="BY19" s="611"/>
      <c r="BZ19" s="611"/>
      <c r="CA19" s="611"/>
      <c r="CB19" s="615"/>
      <c r="CD19" s="604" t="s">
        <v>267</v>
      </c>
      <c r="CE19" s="605"/>
      <c r="CF19" s="605"/>
      <c r="CG19" s="605"/>
      <c r="CH19" s="605"/>
      <c r="CI19" s="605"/>
      <c r="CJ19" s="605"/>
      <c r="CK19" s="605"/>
      <c r="CL19" s="605"/>
      <c r="CM19" s="605"/>
      <c r="CN19" s="605"/>
      <c r="CO19" s="605"/>
      <c r="CP19" s="605"/>
      <c r="CQ19" s="606"/>
      <c r="CR19" s="607" t="s">
        <v>143</v>
      </c>
      <c r="CS19" s="608"/>
      <c r="CT19" s="608"/>
      <c r="CU19" s="608"/>
      <c r="CV19" s="608"/>
      <c r="CW19" s="608"/>
      <c r="CX19" s="608"/>
      <c r="CY19" s="609"/>
      <c r="CZ19" s="610" t="s">
        <v>143</v>
      </c>
      <c r="DA19" s="610"/>
      <c r="DB19" s="610"/>
      <c r="DC19" s="610"/>
      <c r="DD19" s="616" t="s">
        <v>143</v>
      </c>
      <c r="DE19" s="608"/>
      <c r="DF19" s="608"/>
      <c r="DG19" s="608"/>
      <c r="DH19" s="608"/>
      <c r="DI19" s="608"/>
      <c r="DJ19" s="608"/>
      <c r="DK19" s="608"/>
      <c r="DL19" s="608"/>
      <c r="DM19" s="608"/>
      <c r="DN19" s="608"/>
      <c r="DO19" s="608"/>
      <c r="DP19" s="609"/>
      <c r="DQ19" s="616" t="s">
        <v>143</v>
      </c>
      <c r="DR19" s="608"/>
      <c r="DS19" s="608"/>
      <c r="DT19" s="608"/>
      <c r="DU19" s="608"/>
      <c r="DV19" s="608"/>
      <c r="DW19" s="608"/>
      <c r="DX19" s="608"/>
      <c r="DY19" s="608"/>
      <c r="DZ19" s="608"/>
      <c r="EA19" s="608"/>
      <c r="EB19" s="608"/>
      <c r="EC19" s="617"/>
    </row>
    <row r="20" spans="2:133" ht="11.25" customHeight="1" x14ac:dyDescent="0.2">
      <c r="B20" s="604" t="s">
        <v>268</v>
      </c>
      <c r="C20" s="605"/>
      <c r="D20" s="605"/>
      <c r="E20" s="605"/>
      <c r="F20" s="605"/>
      <c r="G20" s="605"/>
      <c r="H20" s="605"/>
      <c r="I20" s="605"/>
      <c r="J20" s="605"/>
      <c r="K20" s="605"/>
      <c r="L20" s="605"/>
      <c r="M20" s="605"/>
      <c r="N20" s="605"/>
      <c r="O20" s="605"/>
      <c r="P20" s="605"/>
      <c r="Q20" s="606"/>
      <c r="R20" s="607">
        <v>2932</v>
      </c>
      <c r="S20" s="608"/>
      <c r="T20" s="608"/>
      <c r="U20" s="608"/>
      <c r="V20" s="608"/>
      <c r="W20" s="608"/>
      <c r="X20" s="608"/>
      <c r="Y20" s="609"/>
      <c r="Z20" s="610">
        <v>0</v>
      </c>
      <c r="AA20" s="610"/>
      <c r="AB20" s="610"/>
      <c r="AC20" s="610"/>
      <c r="AD20" s="611">
        <v>2932</v>
      </c>
      <c r="AE20" s="611"/>
      <c r="AF20" s="611"/>
      <c r="AG20" s="611"/>
      <c r="AH20" s="611"/>
      <c r="AI20" s="611"/>
      <c r="AJ20" s="611"/>
      <c r="AK20" s="611"/>
      <c r="AL20" s="612">
        <v>0</v>
      </c>
      <c r="AM20" s="613"/>
      <c r="AN20" s="613"/>
      <c r="AO20" s="614"/>
      <c r="AP20" s="604" t="s">
        <v>269</v>
      </c>
      <c r="AQ20" s="605"/>
      <c r="AR20" s="605"/>
      <c r="AS20" s="605"/>
      <c r="AT20" s="605"/>
      <c r="AU20" s="605"/>
      <c r="AV20" s="605"/>
      <c r="AW20" s="605"/>
      <c r="AX20" s="605"/>
      <c r="AY20" s="605"/>
      <c r="AZ20" s="605"/>
      <c r="BA20" s="605"/>
      <c r="BB20" s="605"/>
      <c r="BC20" s="605"/>
      <c r="BD20" s="605"/>
      <c r="BE20" s="605"/>
      <c r="BF20" s="606"/>
      <c r="BG20" s="607">
        <v>414</v>
      </c>
      <c r="BH20" s="608"/>
      <c r="BI20" s="608"/>
      <c r="BJ20" s="608"/>
      <c r="BK20" s="608"/>
      <c r="BL20" s="608"/>
      <c r="BM20" s="608"/>
      <c r="BN20" s="609"/>
      <c r="BO20" s="610">
        <v>0</v>
      </c>
      <c r="BP20" s="610"/>
      <c r="BQ20" s="610"/>
      <c r="BR20" s="610"/>
      <c r="BS20" s="611" t="s">
        <v>143</v>
      </c>
      <c r="BT20" s="611"/>
      <c r="BU20" s="611"/>
      <c r="BV20" s="611"/>
      <c r="BW20" s="611"/>
      <c r="BX20" s="611"/>
      <c r="BY20" s="611"/>
      <c r="BZ20" s="611"/>
      <c r="CA20" s="611"/>
      <c r="CB20" s="615"/>
      <c r="CD20" s="604" t="s">
        <v>270</v>
      </c>
      <c r="CE20" s="605"/>
      <c r="CF20" s="605"/>
      <c r="CG20" s="605"/>
      <c r="CH20" s="605"/>
      <c r="CI20" s="605"/>
      <c r="CJ20" s="605"/>
      <c r="CK20" s="605"/>
      <c r="CL20" s="605"/>
      <c r="CM20" s="605"/>
      <c r="CN20" s="605"/>
      <c r="CO20" s="605"/>
      <c r="CP20" s="605"/>
      <c r="CQ20" s="606"/>
      <c r="CR20" s="607">
        <v>24793895</v>
      </c>
      <c r="CS20" s="608"/>
      <c r="CT20" s="608"/>
      <c r="CU20" s="608"/>
      <c r="CV20" s="608"/>
      <c r="CW20" s="608"/>
      <c r="CX20" s="608"/>
      <c r="CY20" s="609"/>
      <c r="CZ20" s="610">
        <v>100</v>
      </c>
      <c r="DA20" s="610"/>
      <c r="DB20" s="610"/>
      <c r="DC20" s="610"/>
      <c r="DD20" s="616">
        <v>3559758</v>
      </c>
      <c r="DE20" s="608"/>
      <c r="DF20" s="608"/>
      <c r="DG20" s="608"/>
      <c r="DH20" s="608"/>
      <c r="DI20" s="608"/>
      <c r="DJ20" s="608"/>
      <c r="DK20" s="608"/>
      <c r="DL20" s="608"/>
      <c r="DM20" s="608"/>
      <c r="DN20" s="608"/>
      <c r="DO20" s="608"/>
      <c r="DP20" s="609"/>
      <c r="DQ20" s="616">
        <v>15246451</v>
      </c>
      <c r="DR20" s="608"/>
      <c r="DS20" s="608"/>
      <c r="DT20" s="608"/>
      <c r="DU20" s="608"/>
      <c r="DV20" s="608"/>
      <c r="DW20" s="608"/>
      <c r="DX20" s="608"/>
      <c r="DY20" s="608"/>
      <c r="DZ20" s="608"/>
      <c r="EA20" s="608"/>
      <c r="EB20" s="608"/>
      <c r="EC20" s="617"/>
    </row>
    <row r="21" spans="2:133" ht="11.25" customHeight="1" x14ac:dyDescent="0.2">
      <c r="B21" s="604" t="s">
        <v>271</v>
      </c>
      <c r="C21" s="605"/>
      <c r="D21" s="605"/>
      <c r="E21" s="605"/>
      <c r="F21" s="605"/>
      <c r="G21" s="605"/>
      <c r="H21" s="605"/>
      <c r="I21" s="605"/>
      <c r="J21" s="605"/>
      <c r="K21" s="605"/>
      <c r="L21" s="605"/>
      <c r="M21" s="605"/>
      <c r="N21" s="605"/>
      <c r="O21" s="605"/>
      <c r="P21" s="605"/>
      <c r="Q21" s="606"/>
      <c r="R21" s="607">
        <v>1295</v>
      </c>
      <c r="S21" s="608"/>
      <c r="T21" s="608"/>
      <c r="U21" s="608"/>
      <c r="V21" s="608"/>
      <c r="W21" s="608"/>
      <c r="X21" s="608"/>
      <c r="Y21" s="609"/>
      <c r="Z21" s="610">
        <v>0</v>
      </c>
      <c r="AA21" s="610"/>
      <c r="AB21" s="610"/>
      <c r="AC21" s="610"/>
      <c r="AD21" s="611">
        <v>1295</v>
      </c>
      <c r="AE21" s="611"/>
      <c r="AF21" s="611"/>
      <c r="AG21" s="611"/>
      <c r="AH21" s="611"/>
      <c r="AI21" s="611"/>
      <c r="AJ21" s="611"/>
      <c r="AK21" s="611"/>
      <c r="AL21" s="612">
        <v>0</v>
      </c>
      <c r="AM21" s="613"/>
      <c r="AN21" s="613"/>
      <c r="AO21" s="614"/>
      <c r="AP21" s="604" t="s">
        <v>272</v>
      </c>
      <c r="AQ21" s="620"/>
      <c r="AR21" s="620"/>
      <c r="AS21" s="620"/>
      <c r="AT21" s="620"/>
      <c r="AU21" s="620"/>
      <c r="AV21" s="620"/>
      <c r="AW21" s="620"/>
      <c r="AX21" s="620"/>
      <c r="AY21" s="620"/>
      <c r="AZ21" s="620"/>
      <c r="BA21" s="620"/>
      <c r="BB21" s="620"/>
      <c r="BC21" s="620"/>
      <c r="BD21" s="620"/>
      <c r="BE21" s="620"/>
      <c r="BF21" s="621"/>
      <c r="BG21" s="607">
        <v>414</v>
      </c>
      <c r="BH21" s="608"/>
      <c r="BI21" s="608"/>
      <c r="BJ21" s="608"/>
      <c r="BK21" s="608"/>
      <c r="BL21" s="608"/>
      <c r="BM21" s="608"/>
      <c r="BN21" s="609"/>
      <c r="BO21" s="610">
        <v>0</v>
      </c>
      <c r="BP21" s="610"/>
      <c r="BQ21" s="610"/>
      <c r="BR21" s="610"/>
      <c r="BS21" s="611" t="s">
        <v>143</v>
      </c>
      <c r="BT21" s="611"/>
      <c r="BU21" s="611"/>
      <c r="BV21" s="611"/>
      <c r="BW21" s="611"/>
      <c r="BX21" s="611"/>
      <c r="BY21" s="611"/>
      <c r="BZ21" s="611"/>
      <c r="CA21" s="611"/>
      <c r="CB21" s="615"/>
      <c r="CD21" s="625"/>
      <c r="CE21" s="626"/>
      <c r="CF21" s="626"/>
      <c r="CG21" s="626"/>
      <c r="CH21" s="626"/>
      <c r="CI21" s="626"/>
      <c r="CJ21" s="626"/>
      <c r="CK21" s="626"/>
      <c r="CL21" s="626"/>
      <c r="CM21" s="626"/>
      <c r="CN21" s="626"/>
      <c r="CO21" s="626"/>
      <c r="CP21" s="626"/>
      <c r="CQ21" s="627"/>
      <c r="CR21" s="628"/>
      <c r="CS21" s="623"/>
      <c r="CT21" s="623"/>
      <c r="CU21" s="623"/>
      <c r="CV21" s="623"/>
      <c r="CW21" s="623"/>
      <c r="CX21" s="623"/>
      <c r="CY21" s="629"/>
      <c r="CZ21" s="630"/>
      <c r="DA21" s="630"/>
      <c r="DB21" s="630"/>
      <c r="DC21" s="630"/>
      <c r="DD21" s="622"/>
      <c r="DE21" s="623"/>
      <c r="DF21" s="623"/>
      <c r="DG21" s="623"/>
      <c r="DH21" s="623"/>
      <c r="DI21" s="623"/>
      <c r="DJ21" s="623"/>
      <c r="DK21" s="623"/>
      <c r="DL21" s="623"/>
      <c r="DM21" s="623"/>
      <c r="DN21" s="623"/>
      <c r="DO21" s="623"/>
      <c r="DP21" s="629"/>
      <c r="DQ21" s="622"/>
      <c r="DR21" s="623"/>
      <c r="DS21" s="623"/>
      <c r="DT21" s="623"/>
      <c r="DU21" s="623"/>
      <c r="DV21" s="623"/>
      <c r="DW21" s="623"/>
      <c r="DX21" s="623"/>
      <c r="DY21" s="623"/>
      <c r="DZ21" s="623"/>
      <c r="EA21" s="623"/>
      <c r="EB21" s="623"/>
      <c r="EC21" s="624"/>
    </row>
    <row r="22" spans="2:133" ht="11.25" customHeight="1" x14ac:dyDescent="0.2">
      <c r="B22" s="636" t="s">
        <v>273</v>
      </c>
      <c r="C22" s="637"/>
      <c r="D22" s="637"/>
      <c r="E22" s="637"/>
      <c r="F22" s="637"/>
      <c r="G22" s="637"/>
      <c r="H22" s="637"/>
      <c r="I22" s="637"/>
      <c r="J22" s="637"/>
      <c r="K22" s="637"/>
      <c r="L22" s="637"/>
      <c r="M22" s="637"/>
      <c r="N22" s="637"/>
      <c r="O22" s="637"/>
      <c r="P22" s="637"/>
      <c r="Q22" s="638"/>
      <c r="R22" s="607">
        <v>28332</v>
      </c>
      <c r="S22" s="608"/>
      <c r="T22" s="608"/>
      <c r="U22" s="608"/>
      <c r="V22" s="608"/>
      <c r="W22" s="608"/>
      <c r="X22" s="608"/>
      <c r="Y22" s="609"/>
      <c r="Z22" s="610">
        <v>0.1</v>
      </c>
      <c r="AA22" s="610"/>
      <c r="AB22" s="610"/>
      <c r="AC22" s="610"/>
      <c r="AD22" s="611" t="s">
        <v>143</v>
      </c>
      <c r="AE22" s="611"/>
      <c r="AF22" s="611"/>
      <c r="AG22" s="611"/>
      <c r="AH22" s="611"/>
      <c r="AI22" s="611"/>
      <c r="AJ22" s="611"/>
      <c r="AK22" s="611"/>
      <c r="AL22" s="612" t="s">
        <v>143</v>
      </c>
      <c r="AM22" s="613"/>
      <c r="AN22" s="613"/>
      <c r="AO22" s="614"/>
      <c r="AP22" s="604" t="s">
        <v>274</v>
      </c>
      <c r="AQ22" s="620"/>
      <c r="AR22" s="620"/>
      <c r="AS22" s="620"/>
      <c r="AT22" s="620"/>
      <c r="AU22" s="620"/>
      <c r="AV22" s="620"/>
      <c r="AW22" s="620"/>
      <c r="AX22" s="620"/>
      <c r="AY22" s="620"/>
      <c r="AZ22" s="620"/>
      <c r="BA22" s="620"/>
      <c r="BB22" s="620"/>
      <c r="BC22" s="620"/>
      <c r="BD22" s="620"/>
      <c r="BE22" s="620"/>
      <c r="BF22" s="621"/>
      <c r="BG22" s="607" t="s">
        <v>143</v>
      </c>
      <c r="BH22" s="608"/>
      <c r="BI22" s="608"/>
      <c r="BJ22" s="608"/>
      <c r="BK22" s="608"/>
      <c r="BL22" s="608"/>
      <c r="BM22" s="608"/>
      <c r="BN22" s="609"/>
      <c r="BO22" s="610" t="s">
        <v>143</v>
      </c>
      <c r="BP22" s="610"/>
      <c r="BQ22" s="610"/>
      <c r="BR22" s="610"/>
      <c r="BS22" s="611" t="s">
        <v>143</v>
      </c>
      <c r="BT22" s="611"/>
      <c r="BU22" s="611"/>
      <c r="BV22" s="611"/>
      <c r="BW22" s="611"/>
      <c r="BX22" s="611"/>
      <c r="BY22" s="611"/>
      <c r="BZ22" s="611"/>
      <c r="CA22" s="611"/>
      <c r="CB22" s="615"/>
      <c r="CD22" s="589" t="s">
        <v>275</v>
      </c>
      <c r="CE22" s="590"/>
      <c r="CF22" s="590"/>
      <c r="CG22" s="590"/>
      <c r="CH22" s="590"/>
      <c r="CI22" s="590"/>
      <c r="CJ22" s="590"/>
      <c r="CK22" s="590"/>
      <c r="CL22" s="590"/>
      <c r="CM22" s="590"/>
      <c r="CN22" s="590"/>
      <c r="CO22" s="590"/>
      <c r="CP22" s="590"/>
      <c r="CQ22" s="590"/>
      <c r="CR22" s="590"/>
      <c r="CS22" s="590"/>
      <c r="CT22" s="590"/>
      <c r="CU22" s="590"/>
      <c r="CV22" s="590"/>
      <c r="CW22" s="590"/>
      <c r="CX22" s="590"/>
      <c r="CY22" s="590"/>
      <c r="CZ22" s="590"/>
      <c r="DA22" s="590"/>
      <c r="DB22" s="590"/>
      <c r="DC22" s="590"/>
      <c r="DD22" s="590"/>
      <c r="DE22" s="590"/>
      <c r="DF22" s="590"/>
      <c r="DG22" s="590"/>
      <c r="DH22" s="590"/>
      <c r="DI22" s="590"/>
      <c r="DJ22" s="590"/>
      <c r="DK22" s="590"/>
      <c r="DL22" s="590"/>
      <c r="DM22" s="590"/>
      <c r="DN22" s="590"/>
      <c r="DO22" s="590"/>
      <c r="DP22" s="590"/>
      <c r="DQ22" s="590"/>
      <c r="DR22" s="590"/>
      <c r="DS22" s="590"/>
      <c r="DT22" s="590"/>
      <c r="DU22" s="590"/>
      <c r="DV22" s="590"/>
      <c r="DW22" s="590"/>
      <c r="DX22" s="590"/>
      <c r="DY22" s="590"/>
      <c r="DZ22" s="590"/>
      <c r="EA22" s="590"/>
      <c r="EB22" s="590"/>
      <c r="EC22" s="591"/>
    </row>
    <row r="23" spans="2:133" ht="11.25" customHeight="1" x14ac:dyDescent="0.2">
      <c r="B23" s="604" t="s">
        <v>276</v>
      </c>
      <c r="C23" s="605"/>
      <c r="D23" s="605"/>
      <c r="E23" s="605"/>
      <c r="F23" s="605"/>
      <c r="G23" s="605"/>
      <c r="H23" s="605"/>
      <c r="I23" s="605"/>
      <c r="J23" s="605"/>
      <c r="K23" s="605"/>
      <c r="L23" s="605"/>
      <c r="M23" s="605"/>
      <c r="N23" s="605"/>
      <c r="O23" s="605"/>
      <c r="P23" s="605"/>
      <c r="Q23" s="606"/>
      <c r="R23" s="607">
        <v>6049241</v>
      </c>
      <c r="S23" s="608"/>
      <c r="T23" s="608"/>
      <c r="U23" s="608"/>
      <c r="V23" s="608"/>
      <c r="W23" s="608"/>
      <c r="X23" s="608"/>
      <c r="Y23" s="609"/>
      <c r="Z23" s="610">
        <v>23.5</v>
      </c>
      <c r="AA23" s="610"/>
      <c r="AB23" s="610"/>
      <c r="AC23" s="610"/>
      <c r="AD23" s="611">
        <v>5172105</v>
      </c>
      <c r="AE23" s="611"/>
      <c r="AF23" s="611"/>
      <c r="AG23" s="611"/>
      <c r="AH23" s="611"/>
      <c r="AI23" s="611"/>
      <c r="AJ23" s="611"/>
      <c r="AK23" s="611"/>
      <c r="AL23" s="612">
        <v>54.5</v>
      </c>
      <c r="AM23" s="613"/>
      <c r="AN23" s="613"/>
      <c r="AO23" s="614"/>
      <c r="AP23" s="604" t="s">
        <v>277</v>
      </c>
      <c r="AQ23" s="620"/>
      <c r="AR23" s="620"/>
      <c r="AS23" s="620"/>
      <c r="AT23" s="620"/>
      <c r="AU23" s="620"/>
      <c r="AV23" s="620"/>
      <c r="AW23" s="620"/>
      <c r="AX23" s="620"/>
      <c r="AY23" s="620"/>
      <c r="AZ23" s="620"/>
      <c r="BA23" s="620"/>
      <c r="BB23" s="620"/>
      <c r="BC23" s="620"/>
      <c r="BD23" s="620"/>
      <c r="BE23" s="620"/>
      <c r="BF23" s="621"/>
      <c r="BG23" s="607" t="s">
        <v>143</v>
      </c>
      <c r="BH23" s="608"/>
      <c r="BI23" s="608"/>
      <c r="BJ23" s="608"/>
      <c r="BK23" s="608"/>
      <c r="BL23" s="608"/>
      <c r="BM23" s="608"/>
      <c r="BN23" s="609"/>
      <c r="BO23" s="610" t="s">
        <v>143</v>
      </c>
      <c r="BP23" s="610"/>
      <c r="BQ23" s="610"/>
      <c r="BR23" s="610"/>
      <c r="BS23" s="611" t="s">
        <v>143</v>
      </c>
      <c r="BT23" s="611"/>
      <c r="BU23" s="611"/>
      <c r="BV23" s="611"/>
      <c r="BW23" s="611"/>
      <c r="BX23" s="611"/>
      <c r="BY23" s="611"/>
      <c r="BZ23" s="611"/>
      <c r="CA23" s="611"/>
      <c r="CB23" s="615"/>
      <c r="CD23" s="589" t="s">
        <v>217</v>
      </c>
      <c r="CE23" s="590"/>
      <c r="CF23" s="590"/>
      <c r="CG23" s="590"/>
      <c r="CH23" s="590"/>
      <c r="CI23" s="590"/>
      <c r="CJ23" s="590"/>
      <c r="CK23" s="590"/>
      <c r="CL23" s="590"/>
      <c r="CM23" s="590"/>
      <c r="CN23" s="590"/>
      <c r="CO23" s="590"/>
      <c r="CP23" s="590"/>
      <c r="CQ23" s="591"/>
      <c r="CR23" s="589" t="s">
        <v>278</v>
      </c>
      <c r="CS23" s="590"/>
      <c r="CT23" s="590"/>
      <c r="CU23" s="590"/>
      <c r="CV23" s="590"/>
      <c r="CW23" s="590"/>
      <c r="CX23" s="590"/>
      <c r="CY23" s="591"/>
      <c r="CZ23" s="589" t="s">
        <v>279</v>
      </c>
      <c r="DA23" s="590"/>
      <c r="DB23" s="590"/>
      <c r="DC23" s="591"/>
      <c r="DD23" s="589" t="s">
        <v>280</v>
      </c>
      <c r="DE23" s="590"/>
      <c r="DF23" s="590"/>
      <c r="DG23" s="590"/>
      <c r="DH23" s="590"/>
      <c r="DI23" s="590"/>
      <c r="DJ23" s="590"/>
      <c r="DK23" s="591"/>
      <c r="DL23" s="631" t="s">
        <v>281</v>
      </c>
      <c r="DM23" s="632"/>
      <c r="DN23" s="632"/>
      <c r="DO23" s="632"/>
      <c r="DP23" s="632"/>
      <c r="DQ23" s="632"/>
      <c r="DR23" s="632"/>
      <c r="DS23" s="632"/>
      <c r="DT23" s="632"/>
      <c r="DU23" s="632"/>
      <c r="DV23" s="633"/>
      <c r="DW23" s="589" t="s">
        <v>282</v>
      </c>
      <c r="DX23" s="590"/>
      <c r="DY23" s="590"/>
      <c r="DZ23" s="590"/>
      <c r="EA23" s="590"/>
      <c r="EB23" s="590"/>
      <c r="EC23" s="591"/>
    </row>
    <row r="24" spans="2:133" ht="11.25" customHeight="1" x14ac:dyDescent="0.2">
      <c r="B24" s="604" t="s">
        <v>283</v>
      </c>
      <c r="C24" s="605"/>
      <c r="D24" s="605"/>
      <c r="E24" s="605"/>
      <c r="F24" s="605"/>
      <c r="G24" s="605"/>
      <c r="H24" s="605"/>
      <c r="I24" s="605"/>
      <c r="J24" s="605"/>
      <c r="K24" s="605"/>
      <c r="L24" s="605"/>
      <c r="M24" s="605"/>
      <c r="N24" s="605"/>
      <c r="O24" s="605"/>
      <c r="P24" s="605"/>
      <c r="Q24" s="606"/>
      <c r="R24" s="607">
        <v>5172105</v>
      </c>
      <c r="S24" s="608"/>
      <c r="T24" s="608"/>
      <c r="U24" s="608"/>
      <c r="V24" s="608"/>
      <c r="W24" s="608"/>
      <c r="X24" s="608"/>
      <c r="Y24" s="609"/>
      <c r="Z24" s="610">
        <v>20.100000000000001</v>
      </c>
      <c r="AA24" s="610"/>
      <c r="AB24" s="610"/>
      <c r="AC24" s="610"/>
      <c r="AD24" s="611">
        <v>5172105</v>
      </c>
      <c r="AE24" s="611"/>
      <c r="AF24" s="611"/>
      <c r="AG24" s="611"/>
      <c r="AH24" s="611"/>
      <c r="AI24" s="611"/>
      <c r="AJ24" s="611"/>
      <c r="AK24" s="611"/>
      <c r="AL24" s="612">
        <v>54.5</v>
      </c>
      <c r="AM24" s="613"/>
      <c r="AN24" s="613"/>
      <c r="AO24" s="614"/>
      <c r="AP24" s="604" t="s">
        <v>284</v>
      </c>
      <c r="AQ24" s="620"/>
      <c r="AR24" s="620"/>
      <c r="AS24" s="620"/>
      <c r="AT24" s="620"/>
      <c r="AU24" s="620"/>
      <c r="AV24" s="620"/>
      <c r="AW24" s="620"/>
      <c r="AX24" s="620"/>
      <c r="AY24" s="620"/>
      <c r="AZ24" s="620"/>
      <c r="BA24" s="620"/>
      <c r="BB24" s="620"/>
      <c r="BC24" s="620"/>
      <c r="BD24" s="620"/>
      <c r="BE24" s="620"/>
      <c r="BF24" s="621"/>
      <c r="BG24" s="607" t="s">
        <v>143</v>
      </c>
      <c r="BH24" s="608"/>
      <c r="BI24" s="608"/>
      <c r="BJ24" s="608"/>
      <c r="BK24" s="608"/>
      <c r="BL24" s="608"/>
      <c r="BM24" s="608"/>
      <c r="BN24" s="609"/>
      <c r="BO24" s="610" t="s">
        <v>143</v>
      </c>
      <c r="BP24" s="610"/>
      <c r="BQ24" s="610"/>
      <c r="BR24" s="610"/>
      <c r="BS24" s="611" t="s">
        <v>143</v>
      </c>
      <c r="BT24" s="611"/>
      <c r="BU24" s="611"/>
      <c r="BV24" s="611"/>
      <c r="BW24" s="611"/>
      <c r="BX24" s="611"/>
      <c r="BY24" s="611"/>
      <c r="BZ24" s="611"/>
      <c r="CA24" s="611"/>
      <c r="CB24" s="615"/>
      <c r="CD24" s="593" t="s">
        <v>285</v>
      </c>
      <c r="CE24" s="594"/>
      <c r="CF24" s="594"/>
      <c r="CG24" s="594"/>
      <c r="CH24" s="594"/>
      <c r="CI24" s="594"/>
      <c r="CJ24" s="594"/>
      <c r="CK24" s="594"/>
      <c r="CL24" s="594"/>
      <c r="CM24" s="594"/>
      <c r="CN24" s="594"/>
      <c r="CO24" s="594"/>
      <c r="CP24" s="594"/>
      <c r="CQ24" s="595"/>
      <c r="CR24" s="596">
        <v>8912138</v>
      </c>
      <c r="CS24" s="597"/>
      <c r="CT24" s="597"/>
      <c r="CU24" s="597"/>
      <c r="CV24" s="597"/>
      <c r="CW24" s="597"/>
      <c r="CX24" s="597"/>
      <c r="CY24" s="598"/>
      <c r="CZ24" s="601">
        <v>35.9</v>
      </c>
      <c r="DA24" s="602"/>
      <c r="DB24" s="602"/>
      <c r="DC24" s="618"/>
      <c r="DD24" s="642">
        <v>4975552</v>
      </c>
      <c r="DE24" s="597"/>
      <c r="DF24" s="597"/>
      <c r="DG24" s="597"/>
      <c r="DH24" s="597"/>
      <c r="DI24" s="597"/>
      <c r="DJ24" s="597"/>
      <c r="DK24" s="598"/>
      <c r="DL24" s="642">
        <v>4918448</v>
      </c>
      <c r="DM24" s="597"/>
      <c r="DN24" s="597"/>
      <c r="DO24" s="597"/>
      <c r="DP24" s="597"/>
      <c r="DQ24" s="597"/>
      <c r="DR24" s="597"/>
      <c r="DS24" s="597"/>
      <c r="DT24" s="597"/>
      <c r="DU24" s="597"/>
      <c r="DV24" s="598"/>
      <c r="DW24" s="601">
        <v>49.7</v>
      </c>
      <c r="DX24" s="602"/>
      <c r="DY24" s="602"/>
      <c r="DZ24" s="602"/>
      <c r="EA24" s="602"/>
      <c r="EB24" s="602"/>
      <c r="EC24" s="603"/>
    </row>
    <row r="25" spans="2:133" ht="11.25" customHeight="1" x14ac:dyDescent="0.2">
      <c r="B25" s="604" t="s">
        <v>286</v>
      </c>
      <c r="C25" s="605"/>
      <c r="D25" s="605"/>
      <c r="E25" s="605"/>
      <c r="F25" s="605"/>
      <c r="G25" s="605"/>
      <c r="H25" s="605"/>
      <c r="I25" s="605"/>
      <c r="J25" s="605"/>
      <c r="K25" s="605"/>
      <c r="L25" s="605"/>
      <c r="M25" s="605"/>
      <c r="N25" s="605"/>
      <c r="O25" s="605"/>
      <c r="P25" s="605"/>
      <c r="Q25" s="606"/>
      <c r="R25" s="607">
        <v>877136</v>
      </c>
      <c r="S25" s="608"/>
      <c r="T25" s="608"/>
      <c r="U25" s="608"/>
      <c r="V25" s="608"/>
      <c r="W25" s="608"/>
      <c r="X25" s="608"/>
      <c r="Y25" s="609"/>
      <c r="Z25" s="610">
        <v>3.4</v>
      </c>
      <c r="AA25" s="610"/>
      <c r="AB25" s="610"/>
      <c r="AC25" s="610"/>
      <c r="AD25" s="611" t="s">
        <v>143</v>
      </c>
      <c r="AE25" s="611"/>
      <c r="AF25" s="611"/>
      <c r="AG25" s="611"/>
      <c r="AH25" s="611"/>
      <c r="AI25" s="611"/>
      <c r="AJ25" s="611"/>
      <c r="AK25" s="611"/>
      <c r="AL25" s="612" t="s">
        <v>143</v>
      </c>
      <c r="AM25" s="613"/>
      <c r="AN25" s="613"/>
      <c r="AO25" s="614"/>
      <c r="AP25" s="604" t="s">
        <v>287</v>
      </c>
      <c r="AQ25" s="620"/>
      <c r="AR25" s="620"/>
      <c r="AS25" s="620"/>
      <c r="AT25" s="620"/>
      <c r="AU25" s="620"/>
      <c r="AV25" s="620"/>
      <c r="AW25" s="620"/>
      <c r="AX25" s="620"/>
      <c r="AY25" s="620"/>
      <c r="AZ25" s="620"/>
      <c r="BA25" s="620"/>
      <c r="BB25" s="620"/>
      <c r="BC25" s="620"/>
      <c r="BD25" s="620"/>
      <c r="BE25" s="620"/>
      <c r="BF25" s="621"/>
      <c r="BG25" s="607" t="s">
        <v>143</v>
      </c>
      <c r="BH25" s="608"/>
      <c r="BI25" s="608"/>
      <c r="BJ25" s="608"/>
      <c r="BK25" s="608"/>
      <c r="BL25" s="608"/>
      <c r="BM25" s="608"/>
      <c r="BN25" s="609"/>
      <c r="BO25" s="610" t="s">
        <v>143</v>
      </c>
      <c r="BP25" s="610"/>
      <c r="BQ25" s="610"/>
      <c r="BR25" s="610"/>
      <c r="BS25" s="611" t="s">
        <v>143</v>
      </c>
      <c r="BT25" s="611"/>
      <c r="BU25" s="611"/>
      <c r="BV25" s="611"/>
      <c r="BW25" s="611"/>
      <c r="BX25" s="611"/>
      <c r="BY25" s="611"/>
      <c r="BZ25" s="611"/>
      <c r="CA25" s="611"/>
      <c r="CB25" s="615"/>
      <c r="CD25" s="604" t="s">
        <v>288</v>
      </c>
      <c r="CE25" s="605"/>
      <c r="CF25" s="605"/>
      <c r="CG25" s="605"/>
      <c r="CH25" s="605"/>
      <c r="CI25" s="605"/>
      <c r="CJ25" s="605"/>
      <c r="CK25" s="605"/>
      <c r="CL25" s="605"/>
      <c r="CM25" s="605"/>
      <c r="CN25" s="605"/>
      <c r="CO25" s="605"/>
      <c r="CP25" s="605"/>
      <c r="CQ25" s="606"/>
      <c r="CR25" s="607">
        <v>3080950</v>
      </c>
      <c r="CS25" s="639"/>
      <c r="CT25" s="639"/>
      <c r="CU25" s="639"/>
      <c r="CV25" s="639"/>
      <c r="CW25" s="639"/>
      <c r="CX25" s="639"/>
      <c r="CY25" s="640"/>
      <c r="CZ25" s="612">
        <v>12.4</v>
      </c>
      <c r="DA25" s="634"/>
      <c r="DB25" s="634"/>
      <c r="DC25" s="641"/>
      <c r="DD25" s="616">
        <v>2866063</v>
      </c>
      <c r="DE25" s="639"/>
      <c r="DF25" s="639"/>
      <c r="DG25" s="639"/>
      <c r="DH25" s="639"/>
      <c r="DI25" s="639"/>
      <c r="DJ25" s="639"/>
      <c r="DK25" s="640"/>
      <c r="DL25" s="616">
        <v>2809280</v>
      </c>
      <c r="DM25" s="639"/>
      <c r="DN25" s="639"/>
      <c r="DO25" s="639"/>
      <c r="DP25" s="639"/>
      <c r="DQ25" s="639"/>
      <c r="DR25" s="639"/>
      <c r="DS25" s="639"/>
      <c r="DT25" s="639"/>
      <c r="DU25" s="639"/>
      <c r="DV25" s="640"/>
      <c r="DW25" s="612">
        <v>28.4</v>
      </c>
      <c r="DX25" s="634"/>
      <c r="DY25" s="634"/>
      <c r="DZ25" s="634"/>
      <c r="EA25" s="634"/>
      <c r="EB25" s="634"/>
      <c r="EC25" s="635"/>
    </row>
    <row r="26" spans="2:133" ht="11.25" customHeight="1" x14ac:dyDescent="0.2">
      <c r="B26" s="604" t="s">
        <v>289</v>
      </c>
      <c r="C26" s="605"/>
      <c r="D26" s="605"/>
      <c r="E26" s="605"/>
      <c r="F26" s="605"/>
      <c r="G26" s="605"/>
      <c r="H26" s="605"/>
      <c r="I26" s="605"/>
      <c r="J26" s="605"/>
      <c r="K26" s="605"/>
      <c r="L26" s="605"/>
      <c r="M26" s="605"/>
      <c r="N26" s="605"/>
      <c r="O26" s="605"/>
      <c r="P26" s="605"/>
      <c r="Q26" s="606"/>
      <c r="R26" s="607" t="s">
        <v>143</v>
      </c>
      <c r="S26" s="608"/>
      <c r="T26" s="608"/>
      <c r="U26" s="608"/>
      <c r="V26" s="608"/>
      <c r="W26" s="608"/>
      <c r="X26" s="608"/>
      <c r="Y26" s="609"/>
      <c r="Z26" s="610" t="s">
        <v>143</v>
      </c>
      <c r="AA26" s="610"/>
      <c r="AB26" s="610"/>
      <c r="AC26" s="610"/>
      <c r="AD26" s="611" t="s">
        <v>143</v>
      </c>
      <c r="AE26" s="611"/>
      <c r="AF26" s="611"/>
      <c r="AG26" s="611"/>
      <c r="AH26" s="611"/>
      <c r="AI26" s="611"/>
      <c r="AJ26" s="611"/>
      <c r="AK26" s="611"/>
      <c r="AL26" s="612" t="s">
        <v>143</v>
      </c>
      <c r="AM26" s="613"/>
      <c r="AN26" s="613"/>
      <c r="AO26" s="614"/>
      <c r="AP26" s="604" t="s">
        <v>290</v>
      </c>
      <c r="AQ26" s="620"/>
      <c r="AR26" s="620"/>
      <c r="AS26" s="620"/>
      <c r="AT26" s="620"/>
      <c r="AU26" s="620"/>
      <c r="AV26" s="620"/>
      <c r="AW26" s="620"/>
      <c r="AX26" s="620"/>
      <c r="AY26" s="620"/>
      <c r="AZ26" s="620"/>
      <c r="BA26" s="620"/>
      <c r="BB26" s="620"/>
      <c r="BC26" s="620"/>
      <c r="BD26" s="620"/>
      <c r="BE26" s="620"/>
      <c r="BF26" s="621"/>
      <c r="BG26" s="607" t="s">
        <v>143</v>
      </c>
      <c r="BH26" s="608"/>
      <c r="BI26" s="608"/>
      <c r="BJ26" s="608"/>
      <c r="BK26" s="608"/>
      <c r="BL26" s="608"/>
      <c r="BM26" s="608"/>
      <c r="BN26" s="609"/>
      <c r="BO26" s="610" t="s">
        <v>143</v>
      </c>
      <c r="BP26" s="610"/>
      <c r="BQ26" s="610"/>
      <c r="BR26" s="610"/>
      <c r="BS26" s="611" t="s">
        <v>143</v>
      </c>
      <c r="BT26" s="611"/>
      <c r="BU26" s="611"/>
      <c r="BV26" s="611"/>
      <c r="BW26" s="611"/>
      <c r="BX26" s="611"/>
      <c r="BY26" s="611"/>
      <c r="BZ26" s="611"/>
      <c r="CA26" s="611"/>
      <c r="CB26" s="615"/>
      <c r="CD26" s="604" t="s">
        <v>291</v>
      </c>
      <c r="CE26" s="605"/>
      <c r="CF26" s="605"/>
      <c r="CG26" s="605"/>
      <c r="CH26" s="605"/>
      <c r="CI26" s="605"/>
      <c r="CJ26" s="605"/>
      <c r="CK26" s="605"/>
      <c r="CL26" s="605"/>
      <c r="CM26" s="605"/>
      <c r="CN26" s="605"/>
      <c r="CO26" s="605"/>
      <c r="CP26" s="605"/>
      <c r="CQ26" s="606"/>
      <c r="CR26" s="607">
        <v>1923697</v>
      </c>
      <c r="CS26" s="608"/>
      <c r="CT26" s="608"/>
      <c r="CU26" s="608"/>
      <c r="CV26" s="608"/>
      <c r="CW26" s="608"/>
      <c r="CX26" s="608"/>
      <c r="CY26" s="609"/>
      <c r="CZ26" s="612">
        <v>7.8</v>
      </c>
      <c r="DA26" s="634"/>
      <c r="DB26" s="634"/>
      <c r="DC26" s="641"/>
      <c r="DD26" s="616">
        <v>1797900</v>
      </c>
      <c r="DE26" s="608"/>
      <c r="DF26" s="608"/>
      <c r="DG26" s="608"/>
      <c r="DH26" s="608"/>
      <c r="DI26" s="608"/>
      <c r="DJ26" s="608"/>
      <c r="DK26" s="609"/>
      <c r="DL26" s="616" t="s">
        <v>143</v>
      </c>
      <c r="DM26" s="608"/>
      <c r="DN26" s="608"/>
      <c r="DO26" s="608"/>
      <c r="DP26" s="608"/>
      <c r="DQ26" s="608"/>
      <c r="DR26" s="608"/>
      <c r="DS26" s="608"/>
      <c r="DT26" s="608"/>
      <c r="DU26" s="608"/>
      <c r="DV26" s="609"/>
      <c r="DW26" s="612" t="s">
        <v>143</v>
      </c>
      <c r="DX26" s="634"/>
      <c r="DY26" s="634"/>
      <c r="DZ26" s="634"/>
      <c r="EA26" s="634"/>
      <c r="EB26" s="634"/>
      <c r="EC26" s="635"/>
    </row>
    <row r="27" spans="2:133" ht="11.25" customHeight="1" x14ac:dyDescent="0.2">
      <c r="B27" s="604" t="s">
        <v>292</v>
      </c>
      <c r="C27" s="605"/>
      <c r="D27" s="605"/>
      <c r="E27" s="605"/>
      <c r="F27" s="605"/>
      <c r="G27" s="605"/>
      <c r="H27" s="605"/>
      <c r="I27" s="605"/>
      <c r="J27" s="605"/>
      <c r="K27" s="605"/>
      <c r="L27" s="605"/>
      <c r="M27" s="605"/>
      <c r="N27" s="605"/>
      <c r="O27" s="605"/>
      <c r="P27" s="605"/>
      <c r="Q27" s="606"/>
      <c r="R27" s="607">
        <v>10290811</v>
      </c>
      <c r="S27" s="608"/>
      <c r="T27" s="608"/>
      <c r="U27" s="608"/>
      <c r="V27" s="608"/>
      <c r="W27" s="608"/>
      <c r="X27" s="608"/>
      <c r="Y27" s="609"/>
      <c r="Z27" s="610">
        <v>40</v>
      </c>
      <c r="AA27" s="610"/>
      <c r="AB27" s="610"/>
      <c r="AC27" s="610"/>
      <c r="AD27" s="611">
        <v>9413675</v>
      </c>
      <c r="AE27" s="611"/>
      <c r="AF27" s="611"/>
      <c r="AG27" s="611"/>
      <c r="AH27" s="611"/>
      <c r="AI27" s="611"/>
      <c r="AJ27" s="611"/>
      <c r="AK27" s="611"/>
      <c r="AL27" s="612">
        <v>99.2</v>
      </c>
      <c r="AM27" s="613"/>
      <c r="AN27" s="613"/>
      <c r="AO27" s="614"/>
      <c r="AP27" s="604" t="s">
        <v>293</v>
      </c>
      <c r="AQ27" s="605"/>
      <c r="AR27" s="605"/>
      <c r="AS27" s="605"/>
      <c r="AT27" s="605"/>
      <c r="AU27" s="605"/>
      <c r="AV27" s="605"/>
      <c r="AW27" s="605"/>
      <c r="AX27" s="605"/>
      <c r="AY27" s="605"/>
      <c r="AZ27" s="605"/>
      <c r="BA27" s="605"/>
      <c r="BB27" s="605"/>
      <c r="BC27" s="605"/>
      <c r="BD27" s="605"/>
      <c r="BE27" s="605"/>
      <c r="BF27" s="606"/>
      <c r="BG27" s="607">
        <v>3219541</v>
      </c>
      <c r="BH27" s="608"/>
      <c r="BI27" s="608"/>
      <c r="BJ27" s="608"/>
      <c r="BK27" s="608"/>
      <c r="BL27" s="608"/>
      <c r="BM27" s="608"/>
      <c r="BN27" s="609"/>
      <c r="BO27" s="610">
        <v>100</v>
      </c>
      <c r="BP27" s="610"/>
      <c r="BQ27" s="610"/>
      <c r="BR27" s="610"/>
      <c r="BS27" s="611">
        <v>237343</v>
      </c>
      <c r="BT27" s="611"/>
      <c r="BU27" s="611"/>
      <c r="BV27" s="611"/>
      <c r="BW27" s="611"/>
      <c r="BX27" s="611"/>
      <c r="BY27" s="611"/>
      <c r="BZ27" s="611"/>
      <c r="CA27" s="611"/>
      <c r="CB27" s="615"/>
      <c r="CD27" s="604" t="s">
        <v>294</v>
      </c>
      <c r="CE27" s="605"/>
      <c r="CF27" s="605"/>
      <c r="CG27" s="605"/>
      <c r="CH27" s="605"/>
      <c r="CI27" s="605"/>
      <c r="CJ27" s="605"/>
      <c r="CK27" s="605"/>
      <c r="CL27" s="605"/>
      <c r="CM27" s="605"/>
      <c r="CN27" s="605"/>
      <c r="CO27" s="605"/>
      <c r="CP27" s="605"/>
      <c r="CQ27" s="606"/>
      <c r="CR27" s="607">
        <v>4888965</v>
      </c>
      <c r="CS27" s="639"/>
      <c r="CT27" s="639"/>
      <c r="CU27" s="639"/>
      <c r="CV27" s="639"/>
      <c r="CW27" s="639"/>
      <c r="CX27" s="639"/>
      <c r="CY27" s="640"/>
      <c r="CZ27" s="612">
        <v>19.7</v>
      </c>
      <c r="DA27" s="634"/>
      <c r="DB27" s="634"/>
      <c r="DC27" s="641"/>
      <c r="DD27" s="616">
        <v>1213174</v>
      </c>
      <c r="DE27" s="639"/>
      <c r="DF27" s="639"/>
      <c r="DG27" s="639"/>
      <c r="DH27" s="639"/>
      <c r="DI27" s="639"/>
      <c r="DJ27" s="639"/>
      <c r="DK27" s="640"/>
      <c r="DL27" s="616">
        <v>1212853</v>
      </c>
      <c r="DM27" s="639"/>
      <c r="DN27" s="639"/>
      <c r="DO27" s="639"/>
      <c r="DP27" s="639"/>
      <c r="DQ27" s="639"/>
      <c r="DR27" s="639"/>
      <c r="DS27" s="639"/>
      <c r="DT27" s="639"/>
      <c r="DU27" s="639"/>
      <c r="DV27" s="640"/>
      <c r="DW27" s="612">
        <v>12.3</v>
      </c>
      <c r="DX27" s="634"/>
      <c r="DY27" s="634"/>
      <c r="DZ27" s="634"/>
      <c r="EA27" s="634"/>
      <c r="EB27" s="634"/>
      <c r="EC27" s="635"/>
    </row>
    <row r="28" spans="2:133" ht="11.25" customHeight="1" x14ac:dyDescent="0.2">
      <c r="B28" s="604" t="s">
        <v>295</v>
      </c>
      <c r="C28" s="605"/>
      <c r="D28" s="605"/>
      <c r="E28" s="605"/>
      <c r="F28" s="605"/>
      <c r="G28" s="605"/>
      <c r="H28" s="605"/>
      <c r="I28" s="605"/>
      <c r="J28" s="605"/>
      <c r="K28" s="605"/>
      <c r="L28" s="605"/>
      <c r="M28" s="605"/>
      <c r="N28" s="605"/>
      <c r="O28" s="605"/>
      <c r="P28" s="605"/>
      <c r="Q28" s="606"/>
      <c r="R28" s="607">
        <v>4968</v>
      </c>
      <c r="S28" s="608"/>
      <c r="T28" s="608"/>
      <c r="U28" s="608"/>
      <c r="V28" s="608"/>
      <c r="W28" s="608"/>
      <c r="X28" s="608"/>
      <c r="Y28" s="609"/>
      <c r="Z28" s="610">
        <v>0</v>
      </c>
      <c r="AA28" s="610"/>
      <c r="AB28" s="610"/>
      <c r="AC28" s="610"/>
      <c r="AD28" s="611">
        <v>4968</v>
      </c>
      <c r="AE28" s="611"/>
      <c r="AF28" s="611"/>
      <c r="AG28" s="611"/>
      <c r="AH28" s="611"/>
      <c r="AI28" s="611"/>
      <c r="AJ28" s="611"/>
      <c r="AK28" s="611"/>
      <c r="AL28" s="612">
        <v>0.1</v>
      </c>
      <c r="AM28" s="613"/>
      <c r="AN28" s="613"/>
      <c r="AO28" s="614"/>
      <c r="AP28" s="604"/>
      <c r="AQ28" s="605"/>
      <c r="AR28" s="605"/>
      <c r="AS28" s="605"/>
      <c r="AT28" s="605"/>
      <c r="AU28" s="605"/>
      <c r="AV28" s="605"/>
      <c r="AW28" s="605"/>
      <c r="AX28" s="605"/>
      <c r="AY28" s="605"/>
      <c r="AZ28" s="605"/>
      <c r="BA28" s="605"/>
      <c r="BB28" s="605"/>
      <c r="BC28" s="605"/>
      <c r="BD28" s="605"/>
      <c r="BE28" s="605"/>
      <c r="BF28" s="606"/>
      <c r="BG28" s="607"/>
      <c r="BH28" s="608"/>
      <c r="BI28" s="608"/>
      <c r="BJ28" s="608"/>
      <c r="BK28" s="608"/>
      <c r="BL28" s="608"/>
      <c r="BM28" s="608"/>
      <c r="BN28" s="609"/>
      <c r="BO28" s="610"/>
      <c r="BP28" s="610"/>
      <c r="BQ28" s="610"/>
      <c r="BR28" s="610"/>
      <c r="BS28" s="616"/>
      <c r="BT28" s="608"/>
      <c r="BU28" s="608"/>
      <c r="BV28" s="608"/>
      <c r="BW28" s="608"/>
      <c r="BX28" s="608"/>
      <c r="BY28" s="608"/>
      <c r="BZ28" s="608"/>
      <c r="CA28" s="608"/>
      <c r="CB28" s="617"/>
      <c r="CD28" s="604" t="s">
        <v>296</v>
      </c>
      <c r="CE28" s="605"/>
      <c r="CF28" s="605"/>
      <c r="CG28" s="605"/>
      <c r="CH28" s="605"/>
      <c r="CI28" s="605"/>
      <c r="CJ28" s="605"/>
      <c r="CK28" s="605"/>
      <c r="CL28" s="605"/>
      <c r="CM28" s="605"/>
      <c r="CN28" s="605"/>
      <c r="CO28" s="605"/>
      <c r="CP28" s="605"/>
      <c r="CQ28" s="606"/>
      <c r="CR28" s="607">
        <v>942223</v>
      </c>
      <c r="CS28" s="608"/>
      <c r="CT28" s="608"/>
      <c r="CU28" s="608"/>
      <c r="CV28" s="608"/>
      <c r="CW28" s="608"/>
      <c r="CX28" s="608"/>
      <c r="CY28" s="609"/>
      <c r="CZ28" s="612">
        <v>3.8</v>
      </c>
      <c r="DA28" s="634"/>
      <c r="DB28" s="634"/>
      <c r="DC28" s="641"/>
      <c r="DD28" s="616">
        <v>896315</v>
      </c>
      <c r="DE28" s="608"/>
      <c r="DF28" s="608"/>
      <c r="DG28" s="608"/>
      <c r="DH28" s="608"/>
      <c r="DI28" s="608"/>
      <c r="DJ28" s="608"/>
      <c r="DK28" s="609"/>
      <c r="DL28" s="616">
        <v>896315</v>
      </c>
      <c r="DM28" s="608"/>
      <c r="DN28" s="608"/>
      <c r="DO28" s="608"/>
      <c r="DP28" s="608"/>
      <c r="DQ28" s="608"/>
      <c r="DR28" s="608"/>
      <c r="DS28" s="608"/>
      <c r="DT28" s="608"/>
      <c r="DU28" s="608"/>
      <c r="DV28" s="609"/>
      <c r="DW28" s="612">
        <v>9.1</v>
      </c>
      <c r="DX28" s="634"/>
      <c r="DY28" s="634"/>
      <c r="DZ28" s="634"/>
      <c r="EA28" s="634"/>
      <c r="EB28" s="634"/>
      <c r="EC28" s="635"/>
    </row>
    <row r="29" spans="2:133" ht="11.25" customHeight="1" x14ac:dyDescent="0.2">
      <c r="B29" s="604" t="s">
        <v>297</v>
      </c>
      <c r="C29" s="605"/>
      <c r="D29" s="605"/>
      <c r="E29" s="605"/>
      <c r="F29" s="605"/>
      <c r="G29" s="605"/>
      <c r="H29" s="605"/>
      <c r="I29" s="605"/>
      <c r="J29" s="605"/>
      <c r="K29" s="605"/>
      <c r="L29" s="605"/>
      <c r="M29" s="605"/>
      <c r="N29" s="605"/>
      <c r="O29" s="605"/>
      <c r="P29" s="605"/>
      <c r="Q29" s="606"/>
      <c r="R29" s="607">
        <v>107835</v>
      </c>
      <c r="S29" s="608"/>
      <c r="T29" s="608"/>
      <c r="U29" s="608"/>
      <c r="V29" s="608"/>
      <c r="W29" s="608"/>
      <c r="X29" s="608"/>
      <c r="Y29" s="609"/>
      <c r="Z29" s="610">
        <v>0.4</v>
      </c>
      <c r="AA29" s="610"/>
      <c r="AB29" s="610"/>
      <c r="AC29" s="610"/>
      <c r="AD29" s="611" t="s">
        <v>143</v>
      </c>
      <c r="AE29" s="611"/>
      <c r="AF29" s="611"/>
      <c r="AG29" s="611"/>
      <c r="AH29" s="611"/>
      <c r="AI29" s="611"/>
      <c r="AJ29" s="611"/>
      <c r="AK29" s="611"/>
      <c r="AL29" s="612" t="s">
        <v>143</v>
      </c>
      <c r="AM29" s="613"/>
      <c r="AN29" s="613"/>
      <c r="AO29" s="614"/>
      <c r="AP29" s="625"/>
      <c r="AQ29" s="626"/>
      <c r="AR29" s="626"/>
      <c r="AS29" s="626"/>
      <c r="AT29" s="626"/>
      <c r="AU29" s="626"/>
      <c r="AV29" s="626"/>
      <c r="AW29" s="626"/>
      <c r="AX29" s="626"/>
      <c r="AY29" s="626"/>
      <c r="AZ29" s="626"/>
      <c r="BA29" s="626"/>
      <c r="BB29" s="626"/>
      <c r="BC29" s="626"/>
      <c r="BD29" s="626"/>
      <c r="BE29" s="626"/>
      <c r="BF29" s="627"/>
      <c r="BG29" s="607"/>
      <c r="BH29" s="608"/>
      <c r="BI29" s="608"/>
      <c r="BJ29" s="608"/>
      <c r="BK29" s="608"/>
      <c r="BL29" s="608"/>
      <c r="BM29" s="608"/>
      <c r="BN29" s="609"/>
      <c r="BO29" s="610"/>
      <c r="BP29" s="610"/>
      <c r="BQ29" s="610"/>
      <c r="BR29" s="610"/>
      <c r="BS29" s="611"/>
      <c r="BT29" s="611"/>
      <c r="BU29" s="611"/>
      <c r="BV29" s="611"/>
      <c r="BW29" s="611"/>
      <c r="BX29" s="611"/>
      <c r="BY29" s="611"/>
      <c r="BZ29" s="611"/>
      <c r="CA29" s="611"/>
      <c r="CB29" s="615"/>
      <c r="CD29" s="643" t="s">
        <v>298</v>
      </c>
      <c r="CE29" s="644"/>
      <c r="CF29" s="604" t="s">
        <v>299</v>
      </c>
      <c r="CG29" s="605"/>
      <c r="CH29" s="605"/>
      <c r="CI29" s="605"/>
      <c r="CJ29" s="605"/>
      <c r="CK29" s="605"/>
      <c r="CL29" s="605"/>
      <c r="CM29" s="605"/>
      <c r="CN29" s="605"/>
      <c r="CO29" s="605"/>
      <c r="CP29" s="605"/>
      <c r="CQ29" s="606"/>
      <c r="CR29" s="607">
        <v>942223</v>
      </c>
      <c r="CS29" s="639"/>
      <c r="CT29" s="639"/>
      <c r="CU29" s="639"/>
      <c r="CV29" s="639"/>
      <c r="CW29" s="639"/>
      <c r="CX29" s="639"/>
      <c r="CY29" s="640"/>
      <c r="CZ29" s="612">
        <v>3.8</v>
      </c>
      <c r="DA29" s="634"/>
      <c r="DB29" s="634"/>
      <c r="DC29" s="641"/>
      <c r="DD29" s="616">
        <v>896315</v>
      </c>
      <c r="DE29" s="639"/>
      <c r="DF29" s="639"/>
      <c r="DG29" s="639"/>
      <c r="DH29" s="639"/>
      <c r="DI29" s="639"/>
      <c r="DJ29" s="639"/>
      <c r="DK29" s="640"/>
      <c r="DL29" s="616">
        <v>896315</v>
      </c>
      <c r="DM29" s="639"/>
      <c r="DN29" s="639"/>
      <c r="DO29" s="639"/>
      <c r="DP29" s="639"/>
      <c r="DQ29" s="639"/>
      <c r="DR29" s="639"/>
      <c r="DS29" s="639"/>
      <c r="DT29" s="639"/>
      <c r="DU29" s="639"/>
      <c r="DV29" s="640"/>
      <c r="DW29" s="612">
        <v>9.1</v>
      </c>
      <c r="DX29" s="634"/>
      <c r="DY29" s="634"/>
      <c r="DZ29" s="634"/>
      <c r="EA29" s="634"/>
      <c r="EB29" s="634"/>
      <c r="EC29" s="635"/>
    </row>
    <row r="30" spans="2:133" ht="11.25" customHeight="1" x14ac:dyDescent="0.2">
      <c r="B30" s="604" t="s">
        <v>300</v>
      </c>
      <c r="C30" s="605"/>
      <c r="D30" s="605"/>
      <c r="E30" s="605"/>
      <c r="F30" s="605"/>
      <c r="G30" s="605"/>
      <c r="H30" s="605"/>
      <c r="I30" s="605"/>
      <c r="J30" s="605"/>
      <c r="K30" s="605"/>
      <c r="L30" s="605"/>
      <c r="M30" s="605"/>
      <c r="N30" s="605"/>
      <c r="O30" s="605"/>
      <c r="P30" s="605"/>
      <c r="Q30" s="606"/>
      <c r="R30" s="607">
        <v>186302</v>
      </c>
      <c r="S30" s="608"/>
      <c r="T30" s="608"/>
      <c r="U30" s="608"/>
      <c r="V30" s="608"/>
      <c r="W30" s="608"/>
      <c r="X30" s="608"/>
      <c r="Y30" s="609"/>
      <c r="Z30" s="610">
        <v>0.7</v>
      </c>
      <c r="AA30" s="610"/>
      <c r="AB30" s="610"/>
      <c r="AC30" s="610"/>
      <c r="AD30" s="611">
        <v>8178</v>
      </c>
      <c r="AE30" s="611"/>
      <c r="AF30" s="611"/>
      <c r="AG30" s="611"/>
      <c r="AH30" s="611"/>
      <c r="AI30" s="611"/>
      <c r="AJ30" s="611"/>
      <c r="AK30" s="611"/>
      <c r="AL30" s="612">
        <v>0.1</v>
      </c>
      <c r="AM30" s="613"/>
      <c r="AN30" s="613"/>
      <c r="AO30" s="614"/>
      <c r="AP30" s="589" t="s">
        <v>217</v>
      </c>
      <c r="AQ30" s="590"/>
      <c r="AR30" s="590"/>
      <c r="AS30" s="590"/>
      <c r="AT30" s="590"/>
      <c r="AU30" s="590"/>
      <c r="AV30" s="590"/>
      <c r="AW30" s="590"/>
      <c r="AX30" s="590"/>
      <c r="AY30" s="590"/>
      <c r="AZ30" s="590"/>
      <c r="BA30" s="590"/>
      <c r="BB30" s="590"/>
      <c r="BC30" s="590"/>
      <c r="BD30" s="590"/>
      <c r="BE30" s="590"/>
      <c r="BF30" s="591"/>
      <c r="BG30" s="589" t="s">
        <v>301</v>
      </c>
      <c r="BH30" s="649"/>
      <c r="BI30" s="649"/>
      <c r="BJ30" s="649"/>
      <c r="BK30" s="649"/>
      <c r="BL30" s="649"/>
      <c r="BM30" s="649"/>
      <c r="BN30" s="649"/>
      <c r="BO30" s="649"/>
      <c r="BP30" s="649"/>
      <c r="BQ30" s="650"/>
      <c r="BR30" s="589" t="s">
        <v>302</v>
      </c>
      <c r="BS30" s="649"/>
      <c r="BT30" s="649"/>
      <c r="BU30" s="649"/>
      <c r="BV30" s="649"/>
      <c r="BW30" s="649"/>
      <c r="BX30" s="649"/>
      <c r="BY30" s="649"/>
      <c r="BZ30" s="649"/>
      <c r="CA30" s="649"/>
      <c r="CB30" s="650"/>
      <c r="CD30" s="645"/>
      <c r="CE30" s="646"/>
      <c r="CF30" s="604" t="s">
        <v>303</v>
      </c>
      <c r="CG30" s="605"/>
      <c r="CH30" s="605"/>
      <c r="CI30" s="605"/>
      <c r="CJ30" s="605"/>
      <c r="CK30" s="605"/>
      <c r="CL30" s="605"/>
      <c r="CM30" s="605"/>
      <c r="CN30" s="605"/>
      <c r="CO30" s="605"/>
      <c r="CP30" s="605"/>
      <c r="CQ30" s="606"/>
      <c r="CR30" s="607">
        <v>900549</v>
      </c>
      <c r="CS30" s="608"/>
      <c r="CT30" s="608"/>
      <c r="CU30" s="608"/>
      <c r="CV30" s="608"/>
      <c r="CW30" s="608"/>
      <c r="CX30" s="608"/>
      <c r="CY30" s="609"/>
      <c r="CZ30" s="612">
        <v>3.6</v>
      </c>
      <c r="DA30" s="634"/>
      <c r="DB30" s="634"/>
      <c r="DC30" s="641"/>
      <c r="DD30" s="616">
        <v>857086</v>
      </c>
      <c r="DE30" s="608"/>
      <c r="DF30" s="608"/>
      <c r="DG30" s="608"/>
      <c r="DH30" s="608"/>
      <c r="DI30" s="608"/>
      <c r="DJ30" s="608"/>
      <c r="DK30" s="609"/>
      <c r="DL30" s="616">
        <v>857086</v>
      </c>
      <c r="DM30" s="608"/>
      <c r="DN30" s="608"/>
      <c r="DO30" s="608"/>
      <c r="DP30" s="608"/>
      <c r="DQ30" s="608"/>
      <c r="DR30" s="608"/>
      <c r="DS30" s="608"/>
      <c r="DT30" s="608"/>
      <c r="DU30" s="608"/>
      <c r="DV30" s="609"/>
      <c r="DW30" s="612">
        <v>8.6999999999999993</v>
      </c>
      <c r="DX30" s="634"/>
      <c r="DY30" s="634"/>
      <c r="DZ30" s="634"/>
      <c r="EA30" s="634"/>
      <c r="EB30" s="634"/>
      <c r="EC30" s="635"/>
    </row>
    <row r="31" spans="2:133" ht="11.25" customHeight="1" x14ac:dyDescent="0.2">
      <c r="B31" s="604" t="s">
        <v>304</v>
      </c>
      <c r="C31" s="605"/>
      <c r="D31" s="605"/>
      <c r="E31" s="605"/>
      <c r="F31" s="605"/>
      <c r="G31" s="605"/>
      <c r="H31" s="605"/>
      <c r="I31" s="605"/>
      <c r="J31" s="605"/>
      <c r="K31" s="605"/>
      <c r="L31" s="605"/>
      <c r="M31" s="605"/>
      <c r="N31" s="605"/>
      <c r="O31" s="605"/>
      <c r="P31" s="605"/>
      <c r="Q31" s="606"/>
      <c r="R31" s="607">
        <v>102395</v>
      </c>
      <c r="S31" s="608"/>
      <c r="T31" s="608"/>
      <c r="U31" s="608"/>
      <c r="V31" s="608"/>
      <c r="W31" s="608"/>
      <c r="X31" s="608"/>
      <c r="Y31" s="609"/>
      <c r="Z31" s="610">
        <v>0.4</v>
      </c>
      <c r="AA31" s="610"/>
      <c r="AB31" s="610"/>
      <c r="AC31" s="610"/>
      <c r="AD31" s="611" t="s">
        <v>143</v>
      </c>
      <c r="AE31" s="611"/>
      <c r="AF31" s="611"/>
      <c r="AG31" s="611"/>
      <c r="AH31" s="611"/>
      <c r="AI31" s="611"/>
      <c r="AJ31" s="611"/>
      <c r="AK31" s="611"/>
      <c r="AL31" s="612" t="s">
        <v>143</v>
      </c>
      <c r="AM31" s="613"/>
      <c r="AN31" s="613"/>
      <c r="AO31" s="614"/>
      <c r="AP31" s="653" t="s">
        <v>305</v>
      </c>
      <c r="AQ31" s="654"/>
      <c r="AR31" s="654"/>
      <c r="AS31" s="654"/>
      <c r="AT31" s="659" t="s">
        <v>306</v>
      </c>
      <c r="AU31" s="209"/>
      <c r="AV31" s="209"/>
      <c r="AW31" s="209"/>
      <c r="AX31" s="593" t="s">
        <v>184</v>
      </c>
      <c r="AY31" s="594"/>
      <c r="AZ31" s="594"/>
      <c r="BA31" s="594"/>
      <c r="BB31" s="594"/>
      <c r="BC31" s="594"/>
      <c r="BD31" s="594"/>
      <c r="BE31" s="594"/>
      <c r="BF31" s="595"/>
      <c r="BG31" s="663">
        <v>99.6</v>
      </c>
      <c r="BH31" s="651"/>
      <c r="BI31" s="651"/>
      <c r="BJ31" s="651"/>
      <c r="BK31" s="651"/>
      <c r="BL31" s="651"/>
      <c r="BM31" s="602">
        <v>99</v>
      </c>
      <c r="BN31" s="651"/>
      <c r="BO31" s="651"/>
      <c r="BP31" s="651"/>
      <c r="BQ31" s="652"/>
      <c r="BR31" s="663">
        <v>99.6</v>
      </c>
      <c r="BS31" s="651"/>
      <c r="BT31" s="651"/>
      <c r="BU31" s="651"/>
      <c r="BV31" s="651"/>
      <c r="BW31" s="651"/>
      <c r="BX31" s="602">
        <v>99.1</v>
      </c>
      <c r="BY31" s="651"/>
      <c r="BZ31" s="651"/>
      <c r="CA31" s="651"/>
      <c r="CB31" s="652"/>
      <c r="CD31" s="645"/>
      <c r="CE31" s="646"/>
      <c r="CF31" s="604" t="s">
        <v>307</v>
      </c>
      <c r="CG31" s="605"/>
      <c r="CH31" s="605"/>
      <c r="CI31" s="605"/>
      <c r="CJ31" s="605"/>
      <c r="CK31" s="605"/>
      <c r="CL31" s="605"/>
      <c r="CM31" s="605"/>
      <c r="CN31" s="605"/>
      <c r="CO31" s="605"/>
      <c r="CP31" s="605"/>
      <c r="CQ31" s="606"/>
      <c r="CR31" s="607">
        <v>41674</v>
      </c>
      <c r="CS31" s="639"/>
      <c r="CT31" s="639"/>
      <c r="CU31" s="639"/>
      <c r="CV31" s="639"/>
      <c r="CW31" s="639"/>
      <c r="CX31" s="639"/>
      <c r="CY31" s="640"/>
      <c r="CZ31" s="612">
        <v>0.2</v>
      </c>
      <c r="DA31" s="634"/>
      <c r="DB31" s="634"/>
      <c r="DC31" s="641"/>
      <c r="DD31" s="616">
        <v>39229</v>
      </c>
      <c r="DE31" s="639"/>
      <c r="DF31" s="639"/>
      <c r="DG31" s="639"/>
      <c r="DH31" s="639"/>
      <c r="DI31" s="639"/>
      <c r="DJ31" s="639"/>
      <c r="DK31" s="640"/>
      <c r="DL31" s="616">
        <v>39229</v>
      </c>
      <c r="DM31" s="639"/>
      <c r="DN31" s="639"/>
      <c r="DO31" s="639"/>
      <c r="DP31" s="639"/>
      <c r="DQ31" s="639"/>
      <c r="DR31" s="639"/>
      <c r="DS31" s="639"/>
      <c r="DT31" s="639"/>
      <c r="DU31" s="639"/>
      <c r="DV31" s="640"/>
      <c r="DW31" s="612">
        <v>0.4</v>
      </c>
      <c r="DX31" s="634"/>
      <c r="DY31" s="634"/>
      <c r="DZ31" s="634"/>
      <c r="EA31" s="634"/>
      <c r="EB31" s="634"/>
      <c r="EC31" s="635"/>
    </row>
    <row r="32" spans="2:133" ht="11.25" customHeight="1" x14ac:dyDescent="0.2">
      <c r="B32" s="604" t="s">
        <v>308</v>
      </c>
      <c r="C32" s="605"/>
      <c r="D32" s="605"/>
      <c r="E32" s="605"/>
      <c r="F32" s="605"/>
      <c r="G32" s="605"/>
      <c r="H32" s="605"/>
      <c r="I32" s="605"/>
      <c r="J32" s="605"/>
      <c r="K32" s="605"/>
      <c r="L32" s="605"/>
      <c r="M32" s="605"/>
      <c r="N32" s="605"/>
      <c r="O32" s="605"/>
      <c r="P32" s="605"/>
      <c r="Q32" s="606"/>
      <c r="R32" s="607">
        <v>4985701</v>
      </c>
      <c r="S32" s="608"/>
      <c r="T32" s="608"/>
      <c r="U32" s="608"/>
      <c r="V32" s="608"/>
      <c r="W32" s="608"/>
      <c r="X32" s="608"/>
      <c r="Y32" s="609"/>
      <c r="Z32" s="610">
        <v>19.399999999999999</v>
      </c>
      <c r="AA32" s="610"/>
      <c r="AB32" s="610"/>
      <c r="AC32" s="610"/>
      <c r="AD32" s="611" t="s">
        <v>143</v>
      </c>
      <c r="AE32" s="611"/>
      <c r="AF32" s="611"/>
      <c r="AG32" s="611"/>
      <c r="AH32" s="611"/>
      <c r="AI32" s="611"/>
      <c r="AJ32" s="611"/>
      <c r="AK32" s="611"/>
      <c r="AL32" s="612" t="s">
        <v>143</v>
      </c>
      <c r="AM32" s="613"/>
      <c r="AN32" s="613"/>
      <c r="AO32" s="614"/>
      <c r="AP32" s="655"/>
      <c r="AQ32" s="656"/>
      <c r="AR32" s="656"/>
      <c r="AS32" s="656"/>
      <c r="AT32" s="660"/>
      <c r="AU32" s="205" t="s">
        <v>309</v>
      </c>
      <c r="AX32" s="604" t="s">
        <v>310</v>
      </c>
      <c r="AY32" s="605"/>
      <c r="AZ32" s="605"/>
      <c r="BA32" s="605"/>
      <c r="BB32" s="605"/>
      <c r="BC32" s="605"/>
      <c r="BD32" s="605"/>
      <c r="BE32" s="605"/>
      <c r="BF32" s="606"/>
      <c r="BG32" s="664">
        <v>99.5</v>
      </c>
      <c r="BH32" s="639"/>
      <c r="BI32" s="639"/>
      <c r="BJ32" s="639"/>
      <c r="BK32" s="639"/>
      <c r="BL32" s="639"/>
      <c r="BM32" s="613">
        <v>99.1</v>
      </c>
      <c r="BN32" s="639"/>
      <c r="BO32" s="639"/>
      <c r="BP32" s="639"/>
      <c r="BQ32" s="662"/>
      <c r="BR32" s="664">
        <v>99.5</v>
      </c>
      <c r="BS32" s="639"/>
      <c r="BT32" s="639"/>
      <c r="BU32" s="639"/>
      <c r="BV32" s="639"/>
      <c r="BW32" s="639"/>
      <c r="BX32" s="613">
        <v>99.1</v>
      </c>
      <c r="BY32" s="639"/>
      <c r="BZ32" s="639"/>
      <c r="CA32" s="639"/>
      <c r="CB32" s="662"/>
      <c r="CD32" s="647"/>
      <c r="CE32" s="648"/>
      <c r="CF32" s="604" t="s">
        <v>311</v>
      </c>
      <c r="CG32" s="605"/>
      <c r="CH32" s="605"/>
      <c r="CI32" s="605"/>
      <c r="CJ32" s="605"/>
      <c r="CK32" s="605"/>
      <c r="CL32" s="605"/>
      <c r="CM32" s="605"/>
      <c r="CN32" s="605"/>
      <c r="CO32" s="605"/>
      <c r="CP32" s="605"/>
      <c r="CQ32" s="606"/>
      <c r="CR32" s="607" t="s">
        <v>143</v>
      </c>
      <c r="CS32" s="608"/>
      <c r="CT32" s="608"/>
      <c r="CU32" s="608"/>
      <c r="CV32" s="608"/>
      <c r="CW32" s="608"/>
      <c r="CX32" s="608"/>
      <c r="CY32" s="609"/>
      <c r="CZ32" s="612" t="s">
        <v>143</v>
      </c>
      <c r="DA32" s="634"/>
      <c r="DB32" s="634"/>
      <c r="DC32" s="641"/>
      <c r="DD32" s="616" t="s">
        <v>143</v>
      </c>
      <c r="DE32" s="608"/>
      <c r="DF32" s="608"/>
      <c r="DG32" s="608"/>
      <c r="DH32" s="608"/>
      <c r="DI32" s="608"/>
      <c r="DJ32" s="608"/>
      <c r="DK32" s="609"/>
      <c r="DL32" s="616" t="s">
        <v>143</v>
      </c>
      <c r="DM32" s="608"/>
      <c r="DN32" s="608"/>
      <c r="DO32" s="608"/>
      <c r="DP32" s="608"/>
      <c r="DQ32" s="608"/>
      <c r="DR32" s="608"/>
      <c r="DS32" s="608"/>
      <c r="DT32" s="608"/>
      <c r="DU32" s="608"/>
      <c r="DV32" s="609"/>
      <c r="DW32" s="612" t="s">
        <v>143</v>
      </c>
      <c r="DX32" s="634"/>
      <c r="DY32" s="634"/>
      <c r="DZ32" s="634"/>
      <c r="EA32" s="634"/>
      <c r="EB32" s="634"/>
      <c r="EC32" s="635"/>
    </row>
    <row r="33" spans="2:133" ht="11.25" customHeight="1" x14ac:dyDescent="0.2">
      <c r="B33" s="636" t="s">
        <v>312</v>
      </c>
      <c r="C33" s="637"/>
      <c r="D33" s="637"/>
      <c r="E33" s="637"/>
      <c r="F33" s="637"/>
      <c r="G33" s="637"/>
      <c r="H33" s="637"/>
      <c r="I33" s="637"/>
      <c r="J33" s="637"/>
      <c r="K33" s="637"/>
      <c r="L33" s="637"/>
      <c r="M33" s="637"/>
      <c r="N33" s="637"/>
      <c r="O33" s="637"/>
      <c r="P33" s="637"/>
      <c r="Q33" s="638"/>
      <c r="R33" s="607" t="s">
        <v>143</v>
      </c>
      <c r="S33" s="608"/>
      <c r="T33" s="608"/>
      <c r="U33" s="608"/>
      <c r="V33" s="608"/>
      <c r="W33" s="608"/>
      <c r="X33" s="608"/>
      <c r="Y33" s="609"/>
      <c r="Z33" s="610" t="s">
        <v>143</v>
      </c>
      <c r="AA33" s="610"/>
      <c r="AB33" s="610"/>
      <c r="AC33" s="610"/>
      <c r="AD33" s="611" t="s">
        <v>143</v>
      </c>
      <c r="AE33" s="611"/>
      <c r="AF33" s="611"/>
      <c r="AG33" s="611"/>
      <c r="AH33" s="611"/>
      <c r="AI33" s="611"/>
      <c r="AJ33" s="611"/>
      <c r="AK33" s="611"/>
      <c r="AL33" s="612" t="s">
        <v>143</v>
      </c>
      <c r="AM33" s="613"/>
      <c r="AN33" s="613"/>
      <c r="AO33" s="614"/>
      <c r="AP33" s="657"/>
      <c r="AQ33" s="658"/>
      <c r="AR33" s="658"/>
      <c r="AS33" s="658"/>
      <c r="AT33" s="661"/>
      <c r="AU33" s="210"/>
      <c r="AV33" s="210"/>
      <c r="AW33" s="210"/>
      <c r="AX33" s="625" t="s">
        <v>313</v>
      </c>
      <c r="AY33" s="626"/>
      <c r="AZ33" s="626"/>
      <c r="BA33" s="626"/>
      <c r="BB33" s="626"/>
      <c r="BC33" s="626"/>
      <c r="BD33" s="626"/>
      <c r="BE33" s="626"/>
      <c r="BF33" s="627"/>
      <c r="BG33" s="665">
        <v>99.6</v>
      </c>
      <c r="BH33" s="666"/>
      <c r="BI33" s="666"/>
      <c r="BJ33" s="666"/>
      <c r="BK33" s="666"/>
      <c r="BL33" s="666"/>
      <c r="BM33" s="667">
        <v>98.8</v>
      </c>
      <c r="BN33" s="666"/>
      <c r="BO33" s="666"/>
      <c r="BP33" s="666"/>
      <c r="BQ33" s="668"/>
      <c r="BR33" s="665">
        <v>99.5</v>
      </c>
      <c r="BS33" s="666"/>
      <c r="BT33" s="666"/>
      <c r="BU33" s="666"/>
      <c r="BV33" s="666"/>
      <c r="BW33" s="666"/>
      <c r="BX33" s="667">
        <v>98.9</v>
      </c>
      <c r="BY33" s="666"/>
      <c r="BZ33" s="666"/>
      <c r="CA33" s="666"/>
      <c r="CB33" s="668"/>
      <c r="CD33" s="604" t="s">
        <v>314</v>
      </c>
      <c r="CE33" s="605"/>
      <c r="CF33" s="605"/>
      <c r="CG33" s="605"/>
      <c r="CH33" s="605"/>
      <c r="CI33" s="605"/>
      <c r="CJ33" s="605"/>
      <c r="CK33" s="605"/>
      <c r="CL33" s="605"/>
      <c r="CM33" s="605"/>
      <c r="CN33" s="605"/>
      <c r="CO33" s="605"/>
      <c r="CP33" s="605"/>
      <c r="CQ33" s="606"/>
      <c r="CR33" s="607">
        <v>12090174</v>
      </c>
      <c r="CS33" s="639"/>
      <c r="CT33" s="639"/>
      <c r="CU33" s="639"/>
      <c r="CV33" s="639"/>
      <c r="CW33" s="639"/>
      <c r="CX33" s="639"/>
      <c r="CY33" s="640"/>
      <c r="CZ33" s="612">
        <v>48.8</v>
      </c>
      <c r="DA33" s="634"/>
      <c r="DB33" s="634"/>
      <c r="DC33" s="641"/>
      <c r="DD33" s="616">
        <v>9300228</v>
      </c>
      <c r="DE33" s="639"/>
      <c r="DF33" s="639"/>
      <c r="DG33" s="639"/>
      <c r="DH33" s="639"/>
      <c r="DI33" s="639"/>
      <c r="DJ33" s="639"/>
      <c r="DK33" s="640"/>
      <c r="DL33" s="616">
        <v>3555342</v>
      </c>
      <c r="DM33" s="639"/>
      <c r="DN33" s="639"/>
      <c r="DO33" s="639"/>
      <c r="DP33" s="639"/>
      <c r="DQ33" s="639"/>
      <c r="DR33" s="639"/>
      <c r="DS33" s="639"/>
      <c r="DT33" s="639"/>
      <c r="DU33" s="639"/>
      <c r="DV33" s="640"/>
      <c r="DW33" s="612">
        <v>35.9</v>
      </c>
      <c r="DX33" s="634"/>
      <c r="DY33" s="634"/>
      <c r="DZ33" s="634"/>
      <c r="EA33" s="634"/>
      <c r="EB33" s="634"/>
      <c r="EC33" s="635"/>
    </row>
    <row r="34" spans="2:133" ht="11.25" customHeight="1" x14ac:dyDescent="0.2">
      <c r="B34" s="604" t="s">
        <v>315</v>
      </c>
      <c r="C34" s="605"/>
      <c r="D34" s="605"/>
      <c r="E34" s="605"/>
      <c r="F34" s="605"/>
      <c r="G34" s="605"/>
      <c r="H34" s="605"/>
      <c r="I34" s="605"/>
      <c r="J34" s="605"/>
      <c r="K34" s="605"/>
      <c r="L34" s="605"/>
      <c r="M34" s="605"/>
      <c r="N34" s="605"/>
      <c r="O34" s="605"/>
      <c r="P34" s="605"/>
      <c r="Q34" s="606"/>
      <c r="R34" s="607">
        <v>2165378</v>
      </c>
      <c r="S34" s="608"/>
      <c r="T34" s="608"/>
      <c r="U34" s="608"/>
      <c r="V34" s="608"/>
      <c r="W34" s="608"/>
      <c r="X34" s="608"/>
      <c r="Y34" s="609"/>
      <c r="Z34" s="610">
        <v>8.4</v>
      </c>
      <c r="AA34" s="610"/>
      <c r="AB34" s="610"/>
      <c r="AC34" s="610"/>
      <c r="AD34" s="611" t="s">
        <v>143</v>
      </c>
      <c r="AE34" s="611"/>
      <c r="AF34" s="611"/>
      <c r="AG34" s="611"/>
      <c r="AH34" s="611"/>
      <c r="AI34" s="611"/>
      <c r="AJ34" s="611"/>
      <c r="AK34" s="611"/>
      <c r="AL34" s="612" t="s">
        <v>143</v>
      </c>
      <c r="AM34" s="613"/>
      <c r="AN34" s="613"/>
      <c r="AO34" s="614"/>
      <c r="AP34" s="211"/>
      <c r="AQ34" s="212"/>
      <c r="AS34" s="209"/>
      <c r="AT34" s="209"/>
      <c r="AU34" s="209"/>
      <c r="AV34" s="209"/>
      <c r="AW34" s="209"/>
      <c r="AX34" s="209"/>
      <c r="AY34" s="209"/>
      <c r="AZ34" s="209"/>
      <c r="BA34" s="209"/>
      <c r="BB34" s="209"/>
      <c r="BC34" s="209"/>
      <c r="BD34" s="209"/>
      <c r="BE34" s="209"/>
      <c r="BF34" s="209"/>
      <c r="BG34" s="212"/>
      <c r="BH34" s="212"/>
      <c r="BI34" s="212"/>
      <c r="BJ34" s="212"/>
      <c r="BK34" s="212"/>
      <c r="BL34" s="212"/>
      <c r="BM34" s="212"/>
      <c r="BN34" s="212"/>
      <c r="BO34" s="212"/>
      <c r="BP34" s="212"/>
      <c r="BQ34" s="212"/>
      <c r="BR34" s="212"/>
      <c r="BS34" s="212"/>
      <c r="BT34" s="212"/>
      <c r="BU34" s="212"/>
      <c r="BV34" s="212"/>
      <c r="BW34" s="212"/>
      <c r="BX34" s="212"/>
      <c r="BY34" s="212"/>
      <c r="BZ34" s="212"/>
      <c r="CA34" s="212"/>
      <c r="CB34" s="212"/>
      <c r="CD34" s="604" t="s">
        <v>316</v>
      </c>
      <c r="CE34" s="605"/>
      <c r="CF34" s="605"/>
      <c r="CG34" s="605"/>
      <c r="CH34" s="605"/>
      <c r="CI34" s="605"/>
      <c r="CJ34" s="605"/>
      <c r="CK34" s="605"/>
      <c r="CL34" s="605"/>
      <c r="CM34" s="605"/>
      <c r="CN34" s="605"/>
      <c r="CO34" s="605"/>
      <c r="CP34" s="605"/>
      <c r="CQ34" s="606"/>
      <c r="CR34" s="607">
        <v>3128684</v>
      </c>
      <c r="CS34" s="608"/>
      <c r="CT34" s="608"/>
      <c r="CU34" s="608"/>
      <c r="CV34" s="608"/>
      <c r="CW34" s="608"/>
      <c r="CX34" s="608"/>
      <c r="CY34" s="609"/>
      <c r="CZ34" s="612">
        <v>12.6</v>
      </c>
      <c r="DA34" s="634"/>
      <c r="DB34" s="634"/>
      <c r="DC34" s="641"/>
      <c r="DD34" s="616">
        <v>2116341</v>
      </c>
      <c r="DE34" s="608"/>
      <c r="DF34" s="608"/>
      <c r="DG34" s="608"/>
      <c r="DH34" s="608"/>
      <c r="DI34" s="608"/>
      <c r="DJ34" s="608"/>
      <c r="DK34" s="609"/>
      <c r="DL34" s="616">
        <v>1402003</v>
      </c>
      <c r="DM34" s="608"/>
      <c r="DN34" s="608"/>
      <c r="DO34" s="608"/>
      <c r="DP34" s="608"/>
      <c r="DQ34" s="608"/>
      <c r="DR34" s="608"/>
      <c r="DS34" s="608"/>
      <c r="DT34" s="608"/>
      <c r="DU34" s="608"/>
      <c r="DV34" s="609"/>
      <c r="DW34" s="612">
        <v>14.2</v>
      </c>
      <c r="DX34" s="634"/>
      <c r="DY34" s="634"/>
      <c r="DZ34" s="634"/>
      <c r="EA34" s="634"/>
      <c r="EB34" s="634"/>
      <c r="EC34" s="635"/>
    </row>
    <row r="35" spans="2:133" ht="11.25" customHeight="1" x14ac:dyDescent="0.2">
      <c r="B35" s="604" t="s">
        <v>317</v>
      </c>
      <c r="C35" s="605"/>
      <c r="D35" s="605"/>
      <c r="E35" s="605"/>
      <c r="F35" s="605"/>
      <c r="G35" s="605"/>
      <c r="H35" s="605"/>
      <c r="I35" s="605"/>
      <c r="J35" s="605"/>
      <c r="K35" s="605"/>
      <c r="L35" s="605"/>
      <c r="M35" s="605"/>
      <c r="N35" s="605"/>
      <c r="O35" s="605"/>
      <c r="P35" s="605"/>
      <c r="Q35" s="606"/>
      <c r="R35" s="607">
        <v>291827</v>
      </c>
      <c r="S35" s="608"/>
      <c r="T35" s="608"/>
      <c r="U35" s="608"/>
      <c r="V35" s="608"/>
      <c r="W35" s="608"/>
      <c r="X35" s="608"/>
      <c r="Y35" s="609"/>
      <c r="Z35" s="610">
        <v>1.1000000000000001</v>
      </c>
      <c r="AA35" s="610"/>
      <c r="AB35" s="610"/>
      <c r="AC35" s="610"/>
      <c r="AD35" s="611">
        <v>61695</v>
      </c>
      <c r="AE35" s="611"/>
      <c r="AF35" s="611"/>
      <c r="AG35" s="611"/>
      <c r="AH35" s="611"/>
      <c r="AI35" s="611"/>
      <c r="AJ35" s="611"/>
      <c r="AK35" s="611"/>
      <c r="AL35" s="612">
        <v>0.7</v>
      </c>
      <c r="AM35" s="613"/>
      <c r="AN35" s="613"/>
      <c r="AO35" s="614"/>
      <c r="AP35" s="213"/>
      <c r="AQ35" s="589" t="s">
        <v>318</v>
      </c>
      <c r="AR35" s="590"/>
      <c r="AS35" s="590"/>
      <c r="AT35" s="590"/>
      <c r="AU35" s="590"/>
      <c r="AV35" s="590"/>
      <c r="AW35" s="590"/>
      <c r="AX35" s="590"/>
      <c r="AY35" s="590"/>
      <c r="AZ35" s="590"/>
      <c r="BA35" s="590"/>
      <c r="BB35" s="590"/>
      <c r="BC35" s="590"/>
      <c r="BD35" s="590"/>
      <c r="BE35" s="590"/>
      <c r="BF35" s="591"/>
      <c r="BG35" s="589" t="s">
        <v>319</v>
      </c>
      <c r="BH35" s="590"/>
      <c r="BI35" s="590"/>
      <c r="BJ35" s="590"/>
      <c r="BK35" s="590"/>
      <c r="BL35" s="590"/>
      <c r="BM35" s="590"/>
      <c r="BN35" s="590"/>
      <c r="BO35" s="590"/>
      <c r="BP35" s="590"/>
      <c r="BQ35" s="590"/>
      <c r="BR35" s="590"/>
      <c r="BS35" s="590"/>
      <c r="BT35" s="590"/>
      <c r="BU35" s="590"/>
      <c r="BV35" s="590"/>
      <c r="BW35" s="590"/>
      <c r="BX35" s="590"/>
      <c r="BY35" s="590"/>
      <c r="BZ35" s="590"/>
      <c r="CA35" s="590"/>
      <c r="CB35" s="591"/>
      <c r="CD35" s="604" t="s">
        <v>320</v>
      </c>
      <c r="CE35" s="605"/>
      <c r="CF35" s="605"/>
      <c r="CG35" s="605"/>
      <c r="CH35" s="605"/>
      <c r="CI35" s="605"/>
      <c r="CJ35" s="605"/>
      <c r="CK35" s="605"/>
      <c r="CL35" s="605"/>
      <c r="CM35" s="605"/>
      <c r="CN35" s="605"/>
      <c r="CO35" s="605"/>
      <c r="CP35" s="605"/>
      <c r="CQ35" s="606"/>
      <c r="CR35" s="607">
        <v>262327</v>
      </c>
      <c r="CS35" s="639"/>
      <c r="CT35" s="639"/>
      <c r="CU35" s="639"/>
      <c r="CV35" s="639"/>
      <c r="CW35" s="639"/>
      <c r="CX35" s="639"/>
      <c r="CY35" s="640"/>
      <c r="CZ35" s="612">
        <v>1.1000000000000001</v>
      </c>
      <c r="DA35" s="634"/>
      <c r="DB35" s="634"/>
      <c r="DC35" s="641"/>
      <c r="DD35" s="616">
        <v>213398</v>
      </c>
      <c r="DE35" s="639"/>
      <c r="DF35" s="639"/>
      <c r="DG35" s="639"/>
      <c r="DH35" s="639"/>
      <c r="DI35" s="639"/>
      <c r="DJ35" s="639"/>
      <c r="DK35" s="640"/>
      <c r="DL35" s="616">
        <v>213398</v>
      </c>
      <c r="DM35" s="639"/>
      <c r="DN35" s="639"/>
      <c r="DO35" s="639"/>
      <c r="DP35" s="639"/>
      <c r="DQ35" s="639"/>
      <c r="DR35" s="639"/>
      <c r="DS35" s="639"/>
      <c r="DT35" s="639"/>
      <c r="DU35" s="639"/>
      <c r="DV35" s="640"/>
      <c r="DW35" s="612">
        <v>2.2000000000000002</v>
      </c>
      <c r="DX35" s="634"/>
      <c r="DY35" s="634"/>
      <c r="DZ35" s="634"/>
      <c r="EA35" s="634"/>
      <c r="EB35" s="634"/>
      <c r="EC35" s="635"/>
    </row>
    <row r="36" spans="2:133" ht="11.25" customHeight="1" x14ac:dyDescent="0.2">
      <c r="B36" s="604" t="s">
        <v>321</v>
      </c>
      <c r="C36" s="605"/>
      <c r="D36" s="605"/>
      <c r="E36" s="605"/>
      <c r="F36" s="605"/>
      <c r="G36" s="605"/>
      <c r="H36" s="605"/>
      <c r="I36" s="605"/>
      <c r="J36" s="605"/>
      <c r="K36" s="605"/>
      <c r="L36" s="605"/>
      <c r="M36" s="605"/>
      <c r="N36" s="605"/>
      <c r="O36" s="605"/>
      <c r="P36" s="605"/>
      <c r="Q36" s="606"/>
      <c r="R36" s="607">
        <v>2354601</v>
      </c>
      <c r="S36" s="608"/>
      <c r="T36" s="608"/>
      <c r="U36" s="608"/>
      <c r="V36" s="608"/>
      <c r="W36" s="608"/>
      <c r="X36" s="608"/>
      <c r="Y36" s="609"/>
      <c r="Z36" s="610">
        <v>9.1</v>
      </c>
      <c r="AA36" s="610"/>
      <c r="AB36" s="610"/>
      <c r="AC36" s="610"/>
      <c r="AD36" s="611" t="s">
        <v>143</v>
      </c>
      <c r="AE36" s="611"/>
      <c r="AF36" s="611"/>
      <c r="AG36" s="611"/>
      <c r="AH36" s="611"/>
      <c r="AI36" s="611"/>
      <c r="AJ36" s="611"/>
      <c r="AK36" s="611"/>
      <c r="AL36" s="612" t="s">
        <v>143</v>
      </c>
      <c r="AM36" s="613"/>
      <c r="AN36" s="613"/>
      <c r="AO36" s="614"/>
      <c r="AP36" s="213"/>
      <c r="AQ36" s="669" t="s">
        <v>322</v>
      </c>
      <c r="AR36" s="670"/>
      <c r="AS36" s="670"/>
      <c r="AT36" s="670"/>
      <c r="AU36" s="670"/>
      <c r="AV36" s="670"/>
      <c r="AW36" s="670"/>
      <c r="AX36" s="670"/>
      <c r="AY36" s="671"/>
      <c r="AZ36" s="596">
        <v>2333741</v>
      </c>
      <c r="BA36" s="597"/>
      <c r="BB36" s="597"/>
      <c r="BC36" s="597"/>
      <c r="BD36" s="597"/>
      <c r="BE36" s="597"/>
      <c r="BF36" s="672"/>
      <c r="BG36" s="593" t="s">
        <v>323</v>
      </c>
      <c r="BH36" s="594"/>
      <c r="BI36" s="594"/>
      <c r="BJ36" s="594"/>
      <c r="BK36" s="594"/>
      <c r="BL36" s="594"/>
      <c r="BM36" s="594"/>
      <c r="BN36" s="594"/>
      <c r="BO36" s="594"/>
      <c r="BP36" s="594"/>
      <c r="BQ36" s="594"/>
      <c r="BR36" s="594"/>
      <c r="BS36" s="594"/>
      <c r="BT36" s="594"/>
      <c r="BU36" s="595"/>
      <c r="BV36" s="596">
        <v>128523</v>
      </c>
      <c r="BW36" s="597"/>
      <c r="BX36" s="597"/>
      <c r="BY36" s="597"/>
      <c r="BZ36" s="597"/>
      <c r="CA36" s="597"/>
      <c r="CB36" s="672"/>
      <c r="CD36" s="604" t="s">
        <v>324</v>
      </c>
      <c r="CE36" s="605"/>
      <c r="CF36" s="605"/>
      <c r="CG36" s="605"/>
      <c r="CH36" s="605"/>
      <c r="CI36" s="605"/>
      <c r="CJ36" s="605"/>
      <c r="CK36" s="605"/>
      <c r="CL36" s="605"/>
      <c r="CM36" s="605"/>
      <c r="CN36" s="605"/>
      <c r="CO36" s="605"/>
      <c r="CP36" s="605"/>
      <c r="CQ36" s="606"/>
      <c r="CR36" s="607">
        <v>3055853</v>
      </c>
      <c r="CS36" s="608"/>
      <c r="CT36" s="608"/>
      <c r="CU36" s="608"/>
      <c r="CV36" s="608"/>
      <c r="CW36" s="608"/>
      <c r="CX36" s="608"/>
      <c r="CY36" s="609"/>
      <c r="CZ36" s="612">
        <v>12.3</v>
      </c>
      <c r="DA36" s="634"/>
      <c r="DB36" s="634"/>
      <c r="DC36" s="641"/>
      <c r="DD36" s="616">
        <v>1943804</v>
      </c>
      <c r="DE36" s="608"/>
      <c r="DF36" s="608"/>
      <c r="DG36" s="608"/>
      <c r="DH36" s="608"/>
      <c r="DI36" s="608"/>
      <c r="DJ36" s="608"/>
      <c r="DK36" s="609"/>
      <c r="DL36" s="616">
        <v>611463</v>
      </c>
      <c r="DM36" s="608"/>
      <c r="DN36" s="608"/>
      <c r="DO36" s="608"/>
      <c r="DP36" s="608"/>
      <c r="DQ36" s="608"/>
      <c r="DR36" s="608"/>
      <c r="DS36" s="608"/>
      <c r="DT36" s="608"/>
      <c r="DU36" s="608"/>
      <c r="DV36" s="609"/>
      <c r="DW36" s="612">
        <v>6.2</v>
      </c>
      <c r="DX36" s="634"/>
      <c r="DY36" s="634"/>
      <c r="DZ36" s="634"/>
      <c r="EA36" s="634"/>
      <c r="EB36" s="634"/>
      <c r="EC36" s="635"/>
    </row>
    <row r="37" spans="2:133" ht="11.25" customHeight="1" x14ac:dyDescent="0.2">
      <c r="B37" s="604" t="s">
        <v>325</v>
      </c>
      <c r="C37" s="605"/>
      <c r="D37" s="605"/>
      <c r="E37" s="605"/>
      <c r="F37" s="605"/>
      <c r="G37" s="605"/>
      <c r="H37" s="605"/>
      <c r="I37" s="605"/>
      <c r="J37" s="605"/>
      <c r="K37" s="605"/>
      <c r="L37" s="605"/>
      <c r="M37" s="605"/>
      <c r="N37" s="605"/>
      <c r="O37" s="605"/>
      <c r="P37" s="605"/>
      <c r="Q37" s="606"/>
      <c r="R37" s="607">
        <v>1816909</v>
      </c>
      <c r="S37" s="608"/>
      <c r="T37" s="608"/>
      <c r="U37" s="608"/>
      <c r="V37" s="608"/>
      <c r="W37" s="608"/>
      <c r="X37" s="608"/>
      <c r="Y37" s="609"/>
      <c r="Z37" s="610">
        <v>7.1</v>
      </c>
      <c r="AA37" s="610"/>
      <c r="AB37" s="610"/>
      <c r="AC37" s="610"/>
      <c r="AD37" s="611" t="s">
        <v>143</v>
      </c>
      <c r="AE37" s="611"/>
      <c r="AF37" s="611"/>
      <c r="AG37" s="611"/>
      <c r="AH37" s="611"/>
      <c r="AI37" s="611"/>
      <c r="AJ37" s="611"/>
      <c r="AK37" s="611"/>
      <c r="AL37" s="612" t="s">
        <v>143</v>
      </c>
      <c r="AM37" s="613"/>
      <c r="AN37" s="613"/>
      <c r="AO37" s="614"/>
      <c r="AQ37" s="673" t="s">
        <v>326</v>
      </c>
      <c r="AR37" s="674"/>
      <c r="AS37" s="674"/>
      <c r="AT37" s="674"/>
      <c r="AU37" s="674"/>
      <c r="AV37" s="674"/>
      <c r="AW37" s="674"/>
      <c r="AX37" s="674"/>
      <c r="AY37" s="675"/>
      <c r="AZ37" s="607">
        <v>439835</v>
      </c>
      <c r="BA37" s="608"/>
      <c r="BB37" s="608"/>
      <c r="BC37" s="608"/>
      <c r="BD37" s="639"/>
      <c r="BE37" s="639"/>
      <c r="BF37" s="662"/>
      <c r="BG37" s="604" t="s">
        <v>327</v>
      </c>
      <c r="BH37" s="605"/>
      <c r="BI37" s="605"/>
      <c r="BJ37" s="605"/>
      <c r="BK37" s="605"/>
      <c r="BL37" s="605"/>
      <c r="BM37" s="605"/>
      <c r="BN37" s="605"/>
      <c r="BO37" s="605"/>
      <c r="BP37" s="605"/>
      <c r="BQ37" s="605"/>
      <c r="BR37" s="605"/>
      <c r="BS37" s="605"/>
      <c r="BT37" s="605"/>
      <c r="BU37" s="606"/>
      <c r="BV37" s="607">
        <v>68801</v>
      </c>
      <c r="BW37" s="608"/>
      <c r="BX37" s="608"/>
      <c r="BY37" s="608"/>
      <c r="BZ37" s="608"/>
      <c r="CA37" s="608"/>
      <c r="CB37" s="617"/>
      <c r="CD37" s="604" t="s">
        <v>328</v>
      </c>
      <c r="CE37" s="605"/>
      <c r="CF37" s="605"/>
      <c r="CG37" s="605"/>
      <c r="CH37" s="605"/>
      <c r="CI37" s="605"/>
      <c r="CJ37" s="605"/>
      <c r="CK37" s="605"/>
      <c r="CL37" s="605"/>
      <c r="CM37" s="605"/>
      <c r="CN37" s="605"/>
      <c r="CO37" s="605"/>
      <c r="CP37" s="605"/>
      <c r="CQ37" s="606"/>
      <c r="CR37" s="607">
        <v>202451</v>
      </c>
      <c r="CS37" s="639"/>
      <c r="CT37" s="639"/>
      <c r="CU37" s="639"/>
      <c r="CV37" s="639"/>
      <c r="CW37" s="639"/>
      <c r="CX37" s="639"/>
      <c r="CY37" s="640"/>
      <c r="CZ37" s="612">
        <v>0.8</v>
      </c>
      <c r="DA37" s="634"/>
      <c r="DB37" s="634"/>
      <c r="DC37" s="641"/>
      <c r="DD37" s="616">
        <v>17064</v>
      </c>
      <c r="DE37" s="639"/>
      <c r="DF37" s="639"/>
      <c r="DG37" s="639"/>
      <c r="DH37" s="639"/>
      <c r="DI37" s="639"/>
      <c r="DJ37" s="639"/>
      <c r="DK37" s="640"/>
      <c r="DL37" s="616">
        <v>17064</v>
      </c>
      <c r="DM37" s="639"/>
      <c r="DN37" s="639"/>
      <c r="DO37" s="639"/>
      <c r="DP37" s="639"/>
      <c r="DQ37" s="639"/>
      <c r="DR37" s="639"/>
      <c r="DS37" s="639"/>
      <c r="DT37" s="639"/>
      <c r="DU37" s="639"/>
      <c r="DV37" s="640"/>
      <c r="DW37" s="612">
        <v>0.2</v>
      </c>
      <c r="DX37" s="634"/>
      <c r="DY37" s="634"/>
      <c r="DZ37" s="634"/>
      <c r="EA37" s="634"/>
      <c r="EB37" s="634"/>
      <c r="EC37" s="635"/>
    </row>
    <row r="38" spans="2:133" ht="11.25" customHeight="1" x14ac:dyDescent="0.2">
      <c r="B38" s="604" t="s">
        <v>329</v>
      </c>
      <c r="C38" s="605"/>
      <c r="D38" s="605"/>
      <c r="E38" s="605"/>
      <c r="F38" s="605"/>
      <c r="G38" s="605"/>
      <c r="H38" s="605"/>
      <c r="I38" s="605"/>
      <c r="J38" s="605"/>
      <c r="K38" s="605"/>
      <c r="L38" s="605"/>
      <c r="M38" s="605"/>
      <c r="N38" s="605"/>
      <c r="O38" s="605"/>
      <c r="P38" s="605"/>
      <c r="Q38" s="606"/>
      <c r="R38" s="607">
        <v>1071765</v>
      </c>
      <c r="S38" s="608"/>
      <c r="T38" s="608"/>
      <c r="U38" s="608"/>
      <c r="V38" s="608"/>
      <c r="W38" s="608"/>
      <c r="X38" s="608"/>
      <c r="Y38" s="609"/>
      <c r="Z38" s="610">
        <v>4.2</v>
      </c>
      <c r="AA38" s="610"/>
      <c r="AB38" s="610"/>
      <c r="AC38" s="610"/>
      <c r="AD38" s="611" t="s">
        <v>143</v>
      </c>
      <c r="AE38" s="611"/>
      <c r="AF38" s="611"/>
      <c r="AG38" s="611"/>
      <c r="AH38" s="611"/>
      <c r="AI38" s="611"/>
      <c r="AJ38" s="611"/>
      <c r="AK38" s="611"/>
      <c r="AL38" s="612" t="s">
        <v>143</v>
      </c>
      <c r="AM38" s="613"/>
      <c r="AN38" s="613"/>
      <c r="AO38" s="614"/>
      <c r="AQ38" s="673" t="s">
        <v>330</v>
      </c>
      <c r="AR38" s="674"/>
      <c r="AS38" s="674"/>
      <c r="AT38" s="674"/>
      <c r="AU38" s="674"/>
      <c r="AV38" s="674"/>
      <c r="AW38" s="674"/>
      <c r="AX38" s="674"/>
      <c r="AY38" s="675"/>
      <c r="AZ38" s="607">
        <v>114710</v>
      </c>
      <c r="BA38" s="608"/>
      <c r="BB38" s="608"/>
      <c r="BC38" s="608"/>
      <c r="BD38" s="639"/>
      <c r="BE38" s="639"/>
      <c r="BF38" s="662"/>
      <c r="BG38" s="604" t="s">
        <v>331</v>
      </c>
      <c r="BH38" s="605"/>
      <c r="BI38" s="605"/>
      <c r="BJ38" s="605"/>
      <c r="BK38" s="605"/>
      <c r="BL38" s="605"/>
      <c r="BM38" s="605"/>
      <c r="BN38" s="605"/>
      <c r="BO38" s="605"/>
      <c r="BP38" s="605"/>
      <c r="BQ38" s="605"/>
      <c r="BR38" s="605"/>
      <c r="BS38" s="605"/>
      <c r="BT38" s="605"/>
      <c r="BU38" s="606"/>
      <c r="BV38" s="607">
        <v>5129</v>
      </c>
      <c r="BW38" s="608"/>
      <c r="BX38" s="608"/>
      <c r="BY38" s="608"/>
      <c r="BZ38" s="608"/>
      <c r="CA38" s="608"/>
      <c r="CB38" s="617"/>
      <c r="CD38" s="604" t="s">
        <v>332</v>
      </c>
      <c r="CE38" s="605"/>
      <c r="CF38" s="605"/>
      <c r="CG38" s="605"/>
      <c r="CH38" s="605"/>
      <c r="CI38" s="605"/>
      <c r="CJ38" s="605"/>
      <c r="CK38" s="605"/>
      <c r="CL38" s="605"/>
      <c r="CM38" s="605"/>
      <c r="CN38" s="605"/>
      <c r="CO38" s="605"/>
      <c r="CP38" s="605"/>
      <c r="CQ38" s="606"/>
      <c r="CR38" s="607">
        <v>1732975</v>
      </c>
      <c r="CS38" s="608"/>
      <c r="CT38" s="608"/>
      <c r="CU38" s="608"/>
      <c r="CV38" s="608"/>
      <c r="CW38" s="608"/>
      <c r="CX38" s="608"/>
      <c r="CY38" s="609"/>
      <c r="CZ38" s="612">
        <v>7</v>
      </c>
      <c r="DA38" s="634"/>
      <c r="DB38" s="634"/>
      <c r="DC38" s="641"/>
      <c r="DD38" s="616">
        <v>1380060</v>
      </c>
      <c r="DE38" s="608"/>
      <c r="DF38" s="608"/>
      <c r="DG38" s="608"/>
      <c r="DH38" s="608"/>
      <c r="DI38" s="608"/>
      <c r="DJ38" s="608"/>
      <c r="DK38" s="609"/>
      <c r="DL38" s="616">
        <v>1227533</v>
      </c>
      <c r="DM38" s="608"/>
      <c r="DN38" s="608"/>
      <c r="DO38" s="608"/>
      <c r="DP38" s="608"/>
      <c r="DQ38" s="608"/>
      <c r="DR38" s="608"/>
      <c r="DS38" s="608"/>
      <c r="DT38" s="608"/>
      <c r="DU38" s="608"/>
      <c r="DV38" s="609"/>
      <c r="DW38" s="612">
        <v>12.4</v>
      </c>
      <c r="DX38" s="634"/>
      <c r="DY38" s="634"/>
      <c r="DZ38" s="634"/>
      <c r="EA38" s="634"/>
      <c r="EB38" s="634"/>
      <c r="EC38" s="635"/>
    </row>
    <row r="39" spans="2:133" ht="11.25" customHeight="1" x14ac:dyDescent="0.2">
      <c r="B39" s="604" t="s">
        <v>333</v>
      </c>
      <c r="C39" s="605"/>
      <c r="D39" s="605"/>
      <c r="E39" s="605"/>
      <c r="F39" s="605"/>
      <c r="G39" s="605"/>
      <c r="H39" s="605"/>
      <c r="I39" s="605"/>
      <c r="J39" s="605"/>
      <c r="K39" s="605"/>
      <c r="L39" s="605"/>
      <c r="M39" s="605"/>
      <c r="N39" s="605"/>
      <c r="O39" s="605"/>
      <c r="P39" s="605"/>
      <c r="Q39" s="606"/>
      <c r="R39" s="607">
        <v>408200</v>
      </c>
      <c r="S39" s="608"/>
      <c r="T39" s="608"/>
      <c r="U39" s="608"/>
      <c r="V39" s="608"/>
      <c r="W39" s="608"/>
      <c r="X39" s="608"/>
      <c r="Y39" s="609"/>
      <c r="Z39" s="610">
        <v>1.6</v>
      </c>
      <c r="AA39" s="610"/>
      <c r="AB39" s="610"/>
      <c r="AC39" s="610"/>
      <c r="AD39" s="611">
        <v>1</v>
      </c>
      <c r="AE39" s="611"/>
      <c r="AF39" s="611"/>
      <c r="AG39" s="611"/>
      <c r="AH39" s="611"/>
      <c r="AI39" s="611"/>
      <c r="AJ39" s="611"/>
      <c r="AK39" s="611"/>
      <c r="AL39" s="612">
        <v>0</v>
      </c>
      <c r="AM39" s="613"/>
      <c r="AN39" s="613"/>
      <c r="AO39" s="614"/>
      <c r="AQ39" s="673" t="s">
        <v>334</v>
      </c>
      <c r="AR39" s="674"/>
      <c r="AS39" s="674"/>
      <c r="AT39" s="674"/>
      <c r="AU39" s="674"/>
      <c r="AV39" s="674"/>
      <c r="AW39" s="674"/>
      <c r="AX39" s="674"/>
      <c r="AY39" s="675"/>
      <c r="AZ39" s="607">
        <v>46221</v>
      </c>
      <c r="BA39" s="608"/>
      <c r="BB39" s="608"/>
      <c r="BC39" s="608"/>
      <c r="BD39" s="639"/>
      <c r="BE39" s="639"/>
      <c r="BF39" s="662"/>
      <c r="BG39" s="604" t="s">
        <v>335</v>
      </c>
      <c r="BH39" s="605"/>
      <c r="BI39" s="605"/>
      <c r="BJ39" s="605"/>
      <c r="BK39" s="605"/>
      <c r="BL39" s="605"/>
      <c r="BM39" s="605"/>
      <c r="BN39" s="605"/>
      <c r="BO39" s="605"/>
      <c r="BP39" s="605"/>
      <c r="BQ39" s="605"/>
      <c r="BR39" s="605"/>
      <c r="BS39" s="605"/>
      <c r="BT39" s="605"/>
      <c r="BU39" s="606"/>
      <c r="BV39" s="607">
        <v>8561</v>
      </c>
      <c r="BW39" s="608"/>
      <c r="BX39" s="608"/>
      <c r="BY39" s="608"/>
      <c r="BZ39" s="608"/>
      <c r="CA39" s="608"/>
      <c r="CB39" s="617"/>
      <c r="CD39" s="604" t="s">
        <v>336</v>
      </c>
      <c r="CE39" s="605"/>
      <c r="CF39" s="605"/>
      <c r="CG39" s="605"/>
      <c r="CH39" s="605"/>
      <c r="CI39" s="605"/>
      <c r="CJ39" s="605"/>
      <c r="CK39" s="605"/>
      <c r="CL39" s="605"/>
      <c r="CM39" s="605"/>
      <c r="CN39" s="605"/>
      <c r="CO39" s="605"/>
      <c r="CP39" s="605"/>
      <c r="CQ39" s="606"/>
      <c r="CR39" s="607">
        <v>3334018</v>
      </c>
      <c r="CS39" s="639"/>
      <c r="CT39" s="639"/>
      <c r="CU39" s="639"/>
      <c r="CV39" s="639"/>
      <c r="CW39" s="639"/>
      <c r="CX39" s="639"/>
      <c r="CY39" s="640"/>
      <c r="CZ39" s="612">
        <v>13.4</v>
      </c>
      <c r="DA39" s="634"/>
      <c r="DB39" s="634"/>
      <c r="DC39" s="641"/>
      <c r="DD39" s="616">
        <v>3333342</v>
      </c>
      <c r="DE39" s="639"/>
      <c r="DF39" s="639"/>
      <c r="DG39" s="639"/>
      <c r="DH39" s="639"/>
      <c r="DI39" s="639"/>
      <c r="DJ39" s="639"/>
      <c r="DK39" s="640"/>
      <c r="DL39" s="616" t="s">
        <v>143</v>
      </c>
      <c r="DM39" s="639"/>
      <c r="DN39" s="639"/>
      <c r="DO39" s="639"/>
      <c r="DP39" s="639"/>
      <c r="DQ39" s="639"/>
      <c r="DR39" s="639"/>
      <c r="DS39" s="639"/>
      <c r="DT39" s="639"/>
      <c r="DU39" s="639"/>
      <c r="DV39" s="640"/>
      <c r="DW39" s="612" t="s">
        <v>143</v>
      </c>
      <c r="DX39" s="634"/>
      <c r="DY39" s="634"/>
      <c r="DZ39" s="634"/>
      <c r="EA39" s="634"/>
      <c r="EB39" s="634"/>
      <c r="EC39" s="635"/>
    </row>
    <row r="40" spans="2:133" ht="11.25" customHeight="1" x14ac:dyDescent="0.2">
      <c r="B40" s="604" t="s">
        <v>337</v>
      </c>
      <c r="C40" s="605"/>
      <c r="D40" s="605"/>
      <c r="E40" s="605"/>
      <c r="F40" s="605"/>
      <c r="G40" s="605"/>
      <c r="H40" s="605"/>
      <c r="I40" s="605"/>
      <c r="J40" s="605"/>
      <c r="K40" s="605"/>
      <c r="L40" s="605"/>
      <c r="M40" s="605"/>
      <c r="N40" s="605"/>
      <c r="O40" s="605"/>
      <c r="P40" s="605"/>
      <c r="Q40" s="606"/>
      <c r="R40" s="607">
        <v>1958066</v>
      </c>
      <c r="S40" s="608"/>
      <c r="T40" s="608"/>
      <c r="U40" s="608"/>
      <c r="V40" s="608"/>
      <c r="W40" s="608"/>
      <c r="X40" s="608"/>
      <c r="Y40" s="609"/>
      <c r="Z40" s="610">
        <v>7.6</v>
      </c>
      <c r="AA40" s="610"/>
      <c r="AB40" s="610"/>
      <c r="AC40" s="610"/>
      <c r="AD40" s="611" t="s">
        <v>143</v>
      </c>
      <c r="AE40" s="611"/>
      <c r="AF40" s="611"/>
      <c r="AG40" s="611"/>
      <c r="AH40" s="611"/>
      <c r="AI40" s="611"/>
      <c r="AJ40" s="611"/>
      <c r="AK40" s="611"/>
      <c r="AL40" s="612" t="s">
        <v>143</v>
      </c>
      <c r="AM40" s="613"/>
      <c r="AN40" s="613"/>
      <c r="AO40" s="614"/>
      <c r="AQ40" s="673" t="s">
        <v>338</v>
      </c>
      <c r="AR40" s="674"/>
      <c r="AS40" s="674"/>
      <c r="AT40" s="674"/>
      <c r="AU40" s="674"/>
      <c r="AV40" s="674"/>
      <c r="AW40" s="674"/>
      <c r="AX40" s="674"/>
      <c r="AY40" s="675"/>
      <c r="AZ40" s="607" t="s">
        <v>143</v>
      </c>
      <c r="BA40" s="608"/>
      <c r="BB40" s="608"/>
      <c r="BC40" s="608"/>
      <c r="BD40" s="639"/>
      <c r="BE40" s="639"/>
      <c r="BF40" s="662"/>
      <c r="BG40" s="655" t="s">
        <v>339</v>
      </c>
      <c r="BH40" s="656"/>
      <c r="BI40" s="656"/>
      <c r="BJ40" s="656"/>
      <c r="BK40" s="656"/>
      <c r="BL40" s="214"/>
      <c r="BM40" s="605" t="s">
        <v>340</v>
      </c>
      <c r="BN40" s="605"/>
      <c r="BO40" s="605"/>
      <c r="BP40" s="605"/>
      <c r="BQ40" s="605"/>
      <c r="BR40" s="605"/>
      <c r="BS40" s="605"/>
      <c r="BT40" s="605"/>
      <c r="BU40" s="606"/>
      <c r="BV40" s="607">
        <v>117</v>
      </c>
      <c r="BW40" s="608"/>
      <c r="BX40" s="608"/>
      <c r="BY40" s="608"/>
      <c r="BZ40" s="608"/>
      <c r="CA40" s="608"/>
      <c r="CB40" s="617"/>
      <c r="CD40" s="604" t="s">
        <v>341</v>
      </c>
      <c r="CE40" s="605"/>
      <c r="CF40" s="605"/>
      <c r="CG40" s="605"/>
      <c r="CH40" s="605"/>
      <c r="CI40" s="605"/>
      <c r="CJ40" s="605"/>
      <c r="CK40" s="605"/>
      <c r="CL40" s="605"/>
      <c r="CM40" s="605"/>
      <c r="CN40" s="605"/>
      <c r="CO40" s="605"/>
      <c r="CP40" s="605"/>
      <c r="CQ40" s="606"/>
      <c r="CR40" s="607">
        <v>576317</v>
      </c>
      <c r="CS40" s="608"/>
      <c r="CT40" s="608"/>
      <c r="CU40" s="608"/>
      <c r="CV40" s="608"/>
      <c r="CW40" s="608"/>
      <c r="CX40" s="608"/>
      <c r="CY40" s="609"/>
      <c r="CZ40" s="612">
        <v>2.2999999999999998</v>
      </c>
      <c r="DA40" s="634"/>
      <c r="DB40" s="634"/>
      <c r="DC40" s="641"/>
      <c r="DD40" s="616">
        <v>313283</v>
      </c>
      <c r="DE40" s="608"/>
      <c r="DF40" s="608"/>
      <c r="DG40" s="608"/>
      <c r="DH40" s="608"/>
      <c r="DI40" s="608"/>
      <c r="DJ40" s="608"/>
      <c r="DK40" s="609"/>
      <c r="DL40" s="616">
        <v>100945</v>
      </c>
      <c r="DM40" s="608"/>
      <c r="DN40" s="608"/>
      <c r="DO40" s="608"/>
      <c r="DP40" s="608"/>
      <c r="DQ40" s="608"/>
      <c r="DR40" s="608"/>
      <c r="DS40" s="608"/>
      <c r="DT40" s="608"/>
      <c r="DU40" s="608"/>
      <c r="DV40" s="609"/>
      <c r="DW40" s="612">
        <v>1</v>
      </c>
      <c r="DX40" s="634"/>
      <c r="DY40" s="634"/>
      <c r="DZ40" s="634"/>
      <c r="EA40" s="634"/>
      <c r="EB40" s="634"/>
      <c r="EC40" s="635"/>
    </row>
    <row r="41" spans="2:133" ht="11.25" customHeight="1" x14ac:dyDescent="0.2">
      <c r="B41" s="604" t="s">
        <v>342</v>
      </c>
      <c r="C41" s="605"/>
      <c r="D41" s="605"/>
      <c r="E41" s="605"/>
      <c r="F41" s="605"/>
      <c r="G41" s="605"/>
      <c r="H41" s="605"/>
      <c r="I41" s="605"/>
      <c r="J41" s="605"/>
      <c r="K41" s="605"/>
      <c r="L41" s="605"/>
      <c r="M41" s="605"/>
      <c r="N41" s="605"/>
      <c r="O41" s="605"/>
      <c r="P41" s="605"/>
      <c r="Q41" s="606"/>
      <c r="R41" s="607" t="s">
        <v>143</v>
      </c>
      <c r="S41" s="608"/>
      <c r="T41" s="608"/>
      <c r="U41" s="608"/>
      <c r="V41" s="608"/>
      <c r="W41" s="608"/>
      <c r="X41" s="608"/>
      <c r="Y41" s="609"/>
      <c r="Z41" s="610" t="s">
        <v>143</v>
      </c>
      <c r="AA41" s="610"/>
      <c r="AB41" s="610"/>
      <c r="AC41" s="610"/>
      <c r="AD41" s="611" t="s">
        <v>143</v>
      </c>
      <c r="AE41" s="611"/>
      <c r="AF41" s="611"/>
      <c r="AG41" s="611"/>
      <c r="AH41" s="611"/>
      <c r="AI41" s="611"/>
      <c r="AJ41" s="611"/>
      <c r="AK41" s="611"/>
      <c r="AL41" s="612" t="s">
        <v>143</v>
      </c>
      <c r="AM41" s="613"/>
      <c r="AN41" s="613"/>
      <c r="AO41" s="614"/>
      <c r="AQ41" s="673" t="s">
        <v>343</v>
      </c>
      <c r="AR41" s="674"/>
      <c r="AS41" s="674"/>
      <c r="AT41" s="674"/>
      <c r="AU41" s="674"/>
      <c r="AV41" s="674"/>
      <c r="AW41" s="674"/>
      <c r="AX41" s="674"/>
      <c r="AY41" s="675"/>
      <c r="AZ41" s="607">
        <v>446817</v>
      </c>
      <c r="BA41" s="608"/>
      <c r="BB41" s="608"/>
      <c r="BC41" s="608"/>
      <c r="BD41" s="639"/>
      <c r="BE41" s="639"/>
      <c r="BF41" s="662"/>
      <c r="BG41" s="655"/>
      <c r="BH41" s="656"/>
      <c r="BI41" s="656"/>
      <c r="BJ41" s="656"/>
      <c r="BK41" s="656"/>
      <c r="BL41" s="214"/>
      <c r="BM41" s="605" t="s">
        <v>344</v>
      </c>
      <c r="BN41" s="605"/>
      <c r="BO41" s="605"/>
      <c r="BP41" s="605"/>
      <c r="BQ41" s="605"/>
      <c r="BR41" s="605"/>
      <c r="BS41" s="605"/>
      <c r="BT41" s="605"/>
      <c r="BU41" s="606"/>
      <c r="BV41" s="607" t="s">
        <v>143</v>
      </c>
      <c r="BW41" s="608"/>
      <c r="BX41" s="608"/>
      <c r="BY41" s="608"/>
      <c r="BZ41" s="608"/>
      <c r="CA41" s="608"/>
      <c r="CB41" s="617"/>
      <c r="CD41" s="604" t="s">
        <v>345</v>
      </c>
      <c r="CE41" s="605"/>
      <c r="CF41" s="605"/>
      <c r="CG41" s="605"/>
      <c r="CH41" s="605"/>
      <c r="CI41" s="605"/>
      <c r="CJ41" s="605"/>
      <c r="CK41" s="605"/>
      <c r="CL41" s="605"/>
      <c r="CM41" s="605"/>
      <c r="CN41" s="605"/>
      <c r="CO41" s="605"/>
      <c r="CP41" s="605"/>
      <c r="CQ41" s="606"/>
      <c r="CR41" s="607" t="s">
        <v>143</v>
      </c>
      <c r="CS41" s="639"/>
      <c r="CT41" s="639"/>
      <c r="CU41" s="639"/>
      <c r="CV41" s="639"/>
      <c r="CW41" s="639"/>
      <c r="CX41" s="639"/>
      <c r="CY41" s="640"/>
      <c r="CZ41" s="612" t="s">
        <v>143</v>
      </c>
      <c r="DA41" s="634"/>
      <c r="DB41" s="634"/>
      <c r="DC41" s="641"/>
      <c r="DD41" s="616" t="s">
        <v>143</v>
      </c>
      <c r="DE41" s="639"/>
      <c r="DF41" s="639"/>
      <c r="DG41" s="639"/>
      <c r="DH41" s="639"/>
      <c r="DI41" s="639"/>
      <c r="DJ41" s="639"/>
      <c r="DK41" s="640"/>
      <c r="DL41" s="682"/>
      <c r="DM41" s="683"/>
      <c r="DN41" s="683"/>
      <c r="DO41" s="683"/>
      <c r="DP41" s="683"/>
      <c r="DQ41" s="683"/>
      <c r="DR41" s="683"/>
      <c r="DS41" s="683"/>
      <c r="DT41" s="683"/>
      <c r="DU41" s="683"/>
      <c r="DV41" s="684"/>
      <c r="DW41" s="679"/>
      <c r="DX41" s="680"/>
      <c r="DY41" s="680"/>
      <c r="DZ41" s="680"/>
      <c r="EA41" s="680"/>
      <c r="EB41" s="680"/>
      <c r="EC41" s="681"/>
    </row>
    <row r="42" spans="2:133" ht="11.25" customHeight="1" x14ac:dyDescent="0.2">
      <c r="B42" s="604" t="s">
        <v>346</v>
      </c>
      <c r="C42" s="605"/>
      <c r="D42" s="605"/>
      <c r="E42" s="605"/>
      <c r="F42" s="605"/>
      <c r="G42" s="605"/>
      <c r="H42" s="605"/>
      <c r="I42" s="605"/>
      <c r="J42" s="605"/>
      <c r="K42" s="605"/>
      <c r="L42" s="605"/>
      <c r="M42" s="605"/>
      <c r="N42" s="605"/>
      <c r="O42" s="605"/>
      <c r="P42" s="605"/>
      <c r="Q42" s="606"/>
      <c r="R42" s="607" t="s">
        <v>143</v>
      </c>
      <c r="S42" s="608"/>
      <c r="T42" s="608"/>
      <c r="U42" s="608"/>
      <c r="V42" s="608"/>
      <c r="W42" s="608"/>
      <c r="X42" s="608"/>
      <c r="Y42" s="609"/>
      <c r="Z42" s="610" t="s">
        <v>143</v>
      </c>
      <c r="AA42" s="610"/>
      <c r="AB42" s="610"/>
      <c r="AC42" s="610"/>
      <c r="AD42" s="611" t="s">
        <v>143</v>
      </c>
      <c r="AE42" s="611"/>
      <c r="AF42" s="611"/>
      <c r="AG42" s="611"/>
      <c r="AH42" s="611"/>
      <c r="AI42" s="611"/>
      <c r="AJ42" s="611"/>
      <c r="AK42" s="611"/>
      <c r="AL42" s="612" t="s">
        <v>143</v>
      </c>
      <c r="AM42" s="613"/>
      <c r="AN42" s="613"/>
      <c r="AO42" s="614"/>
      <c r="AQ42" s="676" t="s">
        <v>347</v>
      </c>
      <c r="AR42" s="677"/>
      <c r="AS42" s="677"/>
      <c r="AT42" s="677"/>
      <c r="AU42" s="677"/>
      <c r="AV42" s="677"/>
      <c r="AW42" s="677"/>
      <c r="AX42" s="677"/>
      <c r="AY42" s="678"/>
      <c r="AZ42" s="685">
        <v>1286158</v>
      </c>
      <c r="BA42" s="686"/>
      <c r="BB42" s="686"/>
      <c r="BC42" s="686"/>
      <c r="BD42" s="666"/>
      <c r="BE42" s="666"/>
      <c r="BF42" s="668"/>
      <c r="BG42" s="657"/>
      <c r="BH42" s="658"/>
      <c r="BI42" s="658"/>
      <c r="BJ42" s="658"/>
      <c r="BK42" s="658"/>
      <c r="BL42" s="215"/>
      <c r="BM42" s="626" t="s">
        <v>348</v>
      </c>
      <c r="BN42" s="626"/>
      <c r="BO42" s="626"/>
      <c r="BP42" s="626"/>
      <c r="BQ42" s="626"/>
      <c r="BR42" s="626"/>
      <c r="BS42" s="626"/>
      <c r="BT42" s="626"/>
      <c r="BU42" s="627"/>
      <c r="BV42" s="685">
        <v>341</v>
      </c>
      <c r="BW42" s="686"/>
      <c r="BX42" s="686"/>
      <c r="BY42" s="686"/>
      <c r="BZ42" s="686"/>
      <c r="CA42" s="686"/>
      <c r="CB42" s="692"/>
      <c r="CD42" s="604" t="s">
        <v>349</v>
      </c>
      <c r="CE42" s="605"/>
      <c r="CF42" s="605"/>
      <c r="CG42" s="605"/>
      <c r="CH42" s="605"/>
      <c r="CI42" s="605"/>
      <c r="CJ42" s="605"/>
      <c r="CK42" s="605"/>
      <c r="CL42" s="605"/>
      <c r="CM42" s="605"/>
      <c r="CN42" s="605"/>
      <c r="CO42" s="605"/>
      <c r="CP42" s="605"/>
      <c r="CQ42" s="606"/>
      <c r="CR42" s="607">
        <v>3791583</v>
      </c>
      <c r="CS42" s="639"/>
      <c r="CT42" s="639"/>
      <c r="CU42" s="639"/>
      <c r="CV42" s="639"/>
      <c r="CW42" s="639"/>
      <c r="CX42" s="639"/>
      <c r="CY42" s="640"/>
      <c r="CZ42" s="612">
        <v>15.3</v>
      </c>
      <c r="DA42" s="634"/>
      <c r="DB42" s="634"/>
      <c r="DC42" s="641"/>
      <c r="DD42" s="616">
        <v>970671</v>
      </c>
      <c r="DE42" s="639"/>
      <c r="DF42" s="639"/>
      <c r="DG42" s="639"/>
      <c r="DH42" s="639"/>
      <c r="DI42" s="639"/>
      <c r="DJ42" s="639"/>
      <c r="DK42" s="640"/>
      <c r="DL42" s="682"/>
      <c r="DM42" s="683"/>
      <c r="DN42" s="683"/>
      <c r="DO42" s="683"/>
      <c r="DP42" s="683"/>
      <c r="DQ42" s="683"/>
      <c r="DR42" s="683"/>
      <c r="DS42" s="683"/>
      <c r="DT42" s="683"/>
      <c r="DU42" s="683"/>
      <c r="DV42" s="684"/>
      <c r="DW42" s="679"/>
      <c r="DX42" s="680"/>
      <c r="DY42" s="680"/>
      <c r="DZ42" s="680"/>
      <c r="EA42" s="680"/>
      <c r="EB42" s="680"/>
      <c r="EC42" s="681"/>
    </row>
    <row r="43" spans="2:133" ht="11.25" customHeight="1" x14ac:dyDescent="0.2">
      <c r="B43" s="604" t="s">
        <v>350</v>
      </c>
      <c r="C43" s="605"/>
      <c r="D43" s="605"/>
      <c r="E43" s="605"/>
      <c r="F43" s="605"/>
      <c r="G43" s="605"/>
      <c r="H43" s="605"/>
      <c r="I43" s="605"/>
      <c r="J43" s="605"/>
      <c r="K43" s="605"/>
      <c r="L43" s="605"/>
      <c r="M43" s="605"/>
      <c r="N43" s="605"/>
      <c r="O43" s="605"/>
      <c r="P43" s="605"/>
      <c r="Q43" s="606"/>
      <c r="R43" s="607">
        <v>410966</v>
      </c>
      <c r="S43" s="608"/>
      <c r="T43" s="608"/>
      <c r="U43" s="608"/>
      <c r="V43" s="608"/>
      <c r="W43" s="608"/>
      <c r="X43" s="608"/>
      <c r="Y43" s="609"/>
      <c r="Z43" s="610">
        <v>1.6</v>
      </c>
      <c r="AA43" s="610"/>
      <c r="AB43" s="610"/>
      <c r="AC43" s="610"/>
      <c r="AD43" s="611" t="s">
        <v>143</v>
      </c>
      <c r="AE43" s="611"/>
      <c r="AF43" s="611"/>
      <c r="AG43" s="611"/>
      <c r="AH43" s="611"/>
      <c r="AI43" s="611"/>
      <c r="AJ43" s="611"/>
      <c r="AK43" s="611"/>
      <c r="AL43" s="612" t="s">
        <v>143</v>
      </c>
      <c r="AM43" s="613"/>
      <c r="AN43" s="613"/>
      <c r="AO43" s="614"/>
      <c r="CD43" s="604" t="s">
        <v>351</v>
      </c>
      <c r="CE43" s="605"/>
      <c r="CF43" s="605"/>
      <c r="CG43" s="605"/>
      <c r="CH43" s="605"/>
      <c r="CI43" s="605"/>
      <c r="CJ43" s="605"/>
      <c r="CK43" s="605"/>
      <c r="CL43" s="605"/>
      <c r="CM43" s="605"/>
      <c r="CN43" s="605"/>
      <c r="CO43" s="605"/>
      <c r="CP43" s="605"/>
      <c r="CQ43" s="606"/>
      <c r="CR43" s="607">
        <v>31542</v>
      </c>
      <c r="CS43" s="639"/>
      <c r="CT43" s="639"/>
      <c r="CU43" s="639"/>
      <c r="CV43" s="639"/>
      <c r="CW43" s="639"/>
      <c r="CX43" s="639"/>
      <c r="CY43" s="640"/>
      <c r="CZ43" s="612">
        <v>0.1</v>
      </c>
      <c r="DA43" s="634"/>
      <c r="DB43" s="634"/>
      <c r="DC43" s="641"/>
      <c r="DD43" s="616">
        <v>31136</v>
      </c>
      <c r="DE43" s="639"/>
      <c r="DF43" s="639"/>
      <c r="DG43" s="639"/>
      <c r="DH43" s="639"/>
      <c r="DI43" s="639"/>
      <c r="DJ43" s="639"/>
      <c r="DK43" s="640"/>
      <c r="DL43" s="682"/>
      <c r="DM43" s="683"/>
      <c r="DN43" s="683"/>
      <c r="DO43" s="683"/>
      <c r="DP43" s="683"/>
      <c r="DQ43" s="683"/>
      <c r="DR43" s="683"/>
      <c r="DS43" s="683"/>
      <c r="DT43" s="683"/>
      <c r="DU43" s="683"/>
      <c r="DV43" s="684"/>
      <c r="DW43" s="679"/>
      <c r="DX43" s="680"/>
      <c r="DY43" s="680"/>
      <c r="DZ43" s="680"/>
      <c r="EA43" s="680"/>
      <c r="EB43" s="680"/>
      <c r="EC43" s="681"/>
    </row>
    <row r="44" spans="2:133" ht="11.25" customHeight="1" x14ac:dyDescent="0.2">
      <c r="B44" s="625" t="s">
        <v>352</v>
      </c>
      <c r="C44" s="626"/>
      <c r="D44" s="626"/>
      <c r="E44" s="626"/>
      <c r="F44" s="626"/>
      <c r="G44" s="626"/>
      <c r="H44" s="626"/>
      <c r="I44" s="626"/>
      <c r="J44" s="626"/>
      <c r="K44" s="626"/>
      <c r="L44" s="626"/>
      <c r="M44" s="626"/>
      <c r="N44" s="626"/>
      <c r="O44" s="626"/>
      <c r="P44" s="626"/>
      <c r="Q44" s="627"/>
      <c r="R44" s="685">
        <v>25744758</v>
      </c>
      <c r="S44" s="686"/>
      <c r="T44" s="686"/>
      <c r="U44" s="686"/>
      <c r="V44" s="686"/>
      <c r="W44" s="686"/>
      <c r="X44" s="686"/>
      <c r="Y44" s="687"/>
      <c r="Z44" s="688">
        <v>100</v>
      </c>
      <c r="AA44" s="688"/>
      <c r="AB44" s="688"/>
      <c r="AC44" s="688"/>
      <c r="AD44" s="689">
        <v>9488517</v>
      </c>
      <c r="AE44" s="689"/>
      <c r="AF44" s="689"/>
      <c r="AG44" s="689"/>
      <c r="AH44" s="689"/>
      <c r="AI44" s="689"/>
      <c r="AJ44" s="689"/>
      <c r="AK44" s="689"/>
      <c r="AL44" s="690">
        <v>100</v>
      </c>
      <c r="AM44" s="667"/>
      <c r="AN44" s="667"/>
      <c r="AO44" s="691"/>
      <c r="CD44" s="643" t="s">
        <v>298</v>
      </c>
      <c r="CE44" s="644"/>
      <c r="CF44" s="604" t="s">
        <v>353</v>
      </c>
      <c r="CG44" s="605"/>
      <c r="CH44" s="605"/>
      <c r="CI44" s="605"/>
      <c r="CJ44" s="605"/>
      <c r="CK44" s="605"/>
      <c r="CL44" s="605"/>
      <c r="CM44" s="605"/>
      <c r="CN44" s="605"/>
      <c r="CO44" s="605"/>
      <c r="CP44" s="605"/>
      <c r="CQ44" s="606"/>
      <c r="CR44" s="607">
        <v>3559758</v>
      </c>
      <c r="CS44" s="608"/>
      <c r="CT44" s="608"/>
      <c r="CU44" s="608"/>
      <c r="CV44" s="608"/>
      <c r="CW44" s="608"/>
      <c r="CX44" s="608"/>
      <c r="CY44" s="609"/>
      <c r="CZ44" s="612">
        <v>14.4</v>
      </c>
      <c r="DA44" s="613"/>
      <c r="DB44" s="613"/>
      <c r="DC44" s="619"/>
      <c r="DD44" s="616">
        <v>939011</v>
      </c>
      <c r="DE44" s="608"/>
      <c r="DF44" s="608"/>
      <c r="DG44" s="608"/>
      <c r="DH44" s="608"/>
      <c r="DI44" s="608"/>
      <c r="DJ44" s="608"/>
      <c r="DK44" s="609"/>
      <c r="DL44" s="682"/>
      <c r="DM44" s="683"/>
      <c r="DN44" s="683"/>
      <c r="DO44" s="683"/>
      <c r="DP44" s="683"/>
      <c r="DQ44" s="683"/>
      <c r="DR44" s="683"/>
      <c r="DS44" s="683"/>
      <c r="DT44" s="683"/>
      <c r="DU44" s="683"/>
      <c r="DV44" s="684"/>
      <c r="DW44" s="679"/>
      <c r="DX44" s="680"/>
      <c r="DY44" s="680"/>
      <c r="DZ44" s="680"/>
      <c r="EA44" s="680"/>
      <c r="EB44" s="680"/>
      <c r="EC44" s="681"/>
    </row>
    <row r="45" spans="2:133" ht="11.25" customHeight="1" x14ac:dyDescent="0.2">
      <c r="CD45" s="645"/>
      <c r="CE45" s="646"/>
      <c r="CF45" s="604" t="s">
        <v>354</v>
      </c>
      <c r="CG45" s="605"/>
      <c r="CH45" s="605"/>
      <c r="CI45" s="605"/>
      <c r="CJ45" s="605"/>
      <c r="CK45" s="605"/>
      <c r="CL45" s="605"/>
      <c r="CM45" s="605"/>
      <c r="CN45" s="605"/>
      <c r="CO45" s="605"/>
      <c r="CP45" s="605"/>
      <c r="CQ45" s="606"/>
      <c r="CR45" s="607">
        <v>794438</v>
      </c>
      <c r="CS45" s="639"/>
      <c r="CT45" s="639"/>
      <c r="CU45" s="639"/>
      <c r="CV45" s="639"/>
      <c r="CW45" s="639"/>
      <c r="CX45" s="639"/>
      <c r="CY45" s="640"/>
      <c r="CZ45" s="612">
        <v>3.2</v>
      </c>
      <c r="DA45" s="634"/>
      <c r="DB45" s="634"/>
      <c r="DC45" s="641"/>
      <c r="DD45" s="616">
        <v>59014</v>
      </c>
      <c r="DE45" s="639"/>
      <c r="DF45" s="639"/>
      <c r="DG45" s="639"/>
      <c r="DH45" s="639"/>
      <c r="DI45" s="639"/>
      <c r="DJ45" s="639"/>
      <c r="DK45" s="640"/>
      <c r="DL45" s="682"/>
      <c r="DM45" s="683"/>
      <c r="DN45" s="683"/>
      <c r="DO45" s="683"/>
      <c r="DP45" s="683"/>
      <c r="DQ45" s="683"/>
      <c r="DR45" s="683"/>
      <c r="DS45" s="683"/>
      <c r="DT45" s="683"/>
      <c r="DU45" s="683"/>
      <c r="DV45" s="684"/>
      <c r="DW45" s="679"/>
      <c r="DX45" s="680"/>
      <c r="DY45" s="680"/>
      <c r="DZ45" s="680"/>
      <c r="EA45" s="680"/>
      <c r="EB45" s="680"/>
      <c r="EC45" s="681"/>
    </row>
    <row r="46" spans="2:133" ht="11.25" customHeight="1" x14ac:dyDescent="0.2">
      <c r="B46" s="205" t="s">
        <v>355</v>
      </c>
      <c r="CD46" s="645"/>
      <c r="CE46" s="646"/>
      <c r="CF46" s="604" t="s">
        <v>356</v>
      </c>
      <c r="CG46" s="605"/>
      <c r="CH46" s="605"/>
      <c r="CI46" s="605"/>
      <c r="CJ46" s="605"/>
      <c r="CK46" s="605"/>
      <c r="CL46" s="605"/>
      <c r="CM46" s="605"/>
      <c r="CN46" s="605"/>
      <c r="CO46" s="605"/>
      <c r="CP46" s="605"/>
      <c r="CQ46" s="606"/>
      <c r="CR46" s="607">
        <v>2746118</v>
      </c>
      <c r="CS46" s="608"/>
      <c r="CT46" s="608"/>
      <c r="CU46" s="608"/>
      <c r="CV46" s="608"/>
      <c r="CW46" s="608"/>
      <c r="CX46" s="608"/>
      <c r="CY46" s="609"/>
      <c r="CZ46" s="612">
        <v>11.1</v>
      </c>
      <c r="DA46" s="613"/>
      <c r="DB46" s="613"/>
      <c r="DC46" s="619"/>
      <c r="DD46" s="616">
        <v>879595</v>
      </c>
      <c r="DE46" s="608"/>
      <c r="DF46" s="608"/>
      <c r="DG46" s="608"/>
      <c r="DH46" s="608"/>
      <c r="DI46" s="608"/>
      <c r="DJ46" s="608"/>
      <c r="DK46" s="609"/>
      <c r="DL46" s="682"/>
      <c r="DM46" s="683"/>
      <c r="DN46" s="683"/>
      <c r="DO46" s="683"/>
      <c r="DP46" s="683"/>
      <c r="DQ46" s="683"/>
      <c r="DR46" s="683"/>
      <c r="DS46" s="683"/>
      <c r="DT46" s="683"/>
      <c r="DU46" s="683"/>
      <c r="DV46" s="684"/>
      <c r="DW46" s="679"/>
      <c r="DX46" s="680"/>
      <c r="DY46" s="680"/>
      <c r="DZ46" s="680"/>
      <c r="EA46" s="680"/>
      <c r="EB46" s="680"/>
      <c r="EC46" s="681"/>
    </row>
    <row r="47" spans="2:133" ht="11.25" customHeight="1" x14ac:dyDescent="0.2">
      <c r="B47" s="703" t="s">
        <v>357</v>
      </c>
      <c r="C47" s="703"/>
      <c r="D47" s="703"/>
      <c r="E47" s="703"/>
      <c r="F47" s="703"/>
      <c r="G47" s="703"/>
      <c r="H47" s="703"/>
      <c r="I47" s="703"/>
      <c r="J47" s="703"/>
      <c r="K47" s="703"/>
      <c r="L47" s="703"/>
      <c r="M47" s="703"/>
      <c r="N47" s="703"/>
      <c r="O47" s="703"/>
      <c r="P47" s="703"/>
      <c r="Q47" s="703"/>
      <c r="R47" s="703"/>
      <c r="S47" s="703"/>
      <c r="T47" s="703"/>
      <c r="U47" s="703"/>
      <c r="V47" s="703"/>
      <c r="W47" s="703"/>
      <c r="X47" s="703"/>
      <c r="Y47" s="703"/>
      <c r="Z47" s="703"/>
      <c r="AA47" s="703"/>
      <c r="AB47" s="703"/>
      <c r="AC47" s="703"/>
      <c r="AD47" s="703"/>
      <c r="AE47" s="703"/>
      <c r="AF47" s="703"/>
      <c r="AG47" s="703"/>
      <c r="AH47" s="703"/>
      <c r="AI47" s="703"/>
      <c r="AJ47" s="703"/>
      <c r="AK47" s="703"/>
      <c r="AL47" s="703"/>
      <c r="AM47" s="703"/>
      <c r="AN47" s="703"/>
      <c r="AO47" s="703"/>
      <c r="AP47" s="703"/>
      <c r="AQ47" s="703"/>
      <c r="AR47" s="703"/>
      <c r="AS47" s="703"/>
      <c r="AT47" s="703"/>
      <c r="AU47" s="703"/>
      <c r="AV47" s="703"/>
      <c r="AW47" s="703"/>
      <c r="AX47" s="703"/>
      <c r="AY47" s="703"/>
      <c r="AZ47" s="703"/>
      <c r="BA47" s="703"/>
      <c r="BB47" s="703"/>
      <c r="BC47" s="703"/>
      <c r="BD47" s="703"/>
      <c r="BE47" s="703"/>
      <c r="BF47" s="703"/>
      <c r="BG47" s="703"/>
      <c r="BH47" s="703"/>
      <c r="BI47" s="703"/>
      <c r="BJ47" s="703"/>
      <c r="BK47" s="703"/>
      <c r="BL47" s="703"/>
      <c r="BM47" s="703"/>
      <c r="BN47" s="703"/>
      <c r="BO47" s="703"/>
      <c r="BP47" s="703"/>
      <c r="BQ47" s="703"/>
      <c r="BR47" s="703"/>
      <c r="BS47" s="703"/>
      <c r="BT47" s="703"/>
      <c r="BU47" s="703"/>
      <c r="BV47" s="703"/>
      <c r="BW47" s="703"/>
      <c r="BX47" s="703"/>
      <c r="BY47" s="703"/>
      <c r="BZ47" s="703"/>
      <c r="CA47" s="703"/>
      <c r="CB47" s="703"/>
      <c r="CD47" s="645"/>
      <c r="CE47" s="646"/>
      <c r="CF47" s="604" t="s">
        <v>358</v>
      </c>
      <c r="CG47" s="605"/>
      <c r="CH47" s="605"/>
      <c r="CI47" s="605"/>
      <c r="CJ47" s="605"/>
      <c r="CK47" s="605"/>
      <c r="CL47" s="605"/>
      <c r="CM47" s="605"/>
      <c r="CN47" s="605"/>
      <c r="CO47" s="605"/>
      <c r="CP47" s="605"/>
      <c r="CQ47" s="606"/>
      <c r="CR47" s="607">
        <v>231825</v>
      </c>
      <c r="CS47" s="639"/>
      <c r="CT47" s="639"/>
      <c r="CU47" s="639"/>
      <c r="CV47" s="639"/>
      <c r="CW47" s="639"/>
      <c r="CX47" s="639"/>
      <c r="CY47" s="640"/>
      <c r="CZ47" s="612">
        <v>0.9</v>
      </c>
      <c r="DA47" s="634"/>
      <c r="DB47" s="634"/>
      <c r="DC47" s="641"/>
      <c r="DD47" s="616">
        <v>31660</v>
      </c>
      <c r="DE47" s="639"/>
      <c r="DF47" s="639"/>
      <c r="DG47" s="639"/>
      <c r="DH47" s="639"/>
      <c r="DI47" s="639"/>
      <c r="DJ47" s="639"/>
      <c r="DK47" s="640"/>
      <c r="DL47" s="682"/>
      <c r="DM47" s="683"/>
      <c r="DN47" s="683"/>
      <c r="DO47" s="683"/>
      <c r="DP47" s="683"/>
      <c r="DQ47" s="683"/>
      <c r="DR47" s="683"/>
      <c r="DS47" s="683"/>
      <c r="DT47" s="683"/>
      <c r="DU47" s="683"/>
      <c r="DV47" s="684"/>
      <c r="DW47" s="679"/>
      <c r="DX47" s="680"/>
      <c r="DY47" s="680"/>
      <c r="DZ47" s="680"/>
      <c r="EA47" s="680"/>
      <c r="EB47" s="680"/>
      <c r="EC47" s="681"/>
    </row>
    <row r="48" spans="2:133" ht="10.8" x14ac:dyDescent="0.2">
      <c r="B48" s="703" t="s">
        <v>359</v>
      </c>
      <c r="C48" s="703"/>
      <c r="D48" s="703"/>
      <c r="E48" s="703"/>
      <c r="F48" s="703"/>
      <c r="G48" s="703"/>
      <c r="H48" s="703"/>
      <c r="I48" s="703"/>
      <c r="J48" s="703"/>
      <c r="K48" s="703"/>
      <c r="L48" s="703"/>
      <c r="M48" s="703"/>
      <c r="N48" s="703"/>
      <c r="O48" s="703"/>
      <c r="P48" s="703"/>
      <c r="Q48" s="703"/>
      <c r="R48" s="703"/>
      <c r="S48" s="703"/>
      <c r="T48" s="703"/>
      <c r="U48" s="703"/>
      <c r="V48" s="703"/>
      <c r="W48" s="703"/>
      <c r="X48" s="703"/>
      <c r="Y48" s="703"/>
      <c r="Z48" s="703"/>
      <c r="AA48" s="703"/>
      <c r="AB48" s="703"/>
      <c r="AC48" s="703"/>
      <c r="AD48" s="703"/>
      <c r="AE48" s="703"/>
      <c r="AF48" s="703"/>
      <c r="AG48" s="703"/>
      <c r="AH48" s="703"/>
      <c r="AI48" s="703"/>
      <c r="AJ48" s="703"/>
      <c r="AK48" s="703"/>
      <c r="AL48" s="703"/>
      <c r="AM48" s="703"/>
      <c r="AN48" s="703"/>
      <c r="AO48" s="703"/>
      <c r="AP48" s="703"/>
      <c r="AQ48" s="703"/>
      <c r="AR48" s="703"/>
      <c r="AS48" s="703"/>
      <c r="AT48" s="703"/>
      <c r="AU48" s="703"/>
      <c r="AV48" s="703"/>
      <c r="AW48" s="703"/>
      <c r="AX48" s="703"/>
      <c r="AY48" s="703"/>
      <c r="AZ48" s="703"/>
      <c r="BA48" s="703"/>
      <c r="BB48" s="703"/>
      <c r="BC48" s="703"/>
      <c r="BD48" s="703"/>
      <c r="BE48" s="703"/>
      <c r="BF48" s="703"/>
      <c r="BG48" s="703"/>
      <c r="BH48" s="703"/>
      <c r="BI48" s="703"/>
      <c r="BJ48" s="703"/>
      <c r="BK48" s="703"/>
      <c r="BL48" s="703"/>
      <c r="BM48" s="703"/>
      <c r="BN48" s="703"/>
      <c r="BO48" s="703"/>
      <c r="BP48" s="703"/>
      <c r="BQ48" s="703"/>
      <c r="BR48" s="703"/>
      <c r="BS48" s="703"/>
      <c r="BT48" s="703"/>
      <c r="BU48" s="703"/>
      <c r="BV48" s="703"/>
      <c r="BW48" s="703"/>
      <c r="BX48" s="703"/>
      <c r="BY48" s="703"/>
      <c r="BZ48" s="703"/>
      <c r="CA48" s="703"/>
      <c r="CB48" s="703"/>
      <c r="CD48" s="647"/>
      <c r="CE48" s="648"/>
      <c r="CF48" s="604" t="s">
        <v>360</v>
      </c>
      <c r="CG48" s="605"/>
      <c r="CH48" s="605"/>
      <c r="CI48" s="605"/>
      <c r="CJ48" s="605"/>
      <c r="CK48" s="605"/>
      <c r="CL48" s="605"/>
      <c r="CM48" s="605"/>
      <c r="CN48" s="605"/>
      <c r="CO48" s="605"/>
      <c r="CP48" s="605"/>
      <c r="CQ48" s="606"/>
      <c r="CR48" s="607" t="s">
        <v>361</v>
      </c>
      <c r="CS48" s="608"/>
      <c r="CT48" s="608"/>
      <c r="CU48" s="608"/>
      <c r="CV48" s="608"/>
      <c r="CW48" s="608"/>
      <c r="CX48" s="608"/>
      <c r="CY48" s="609"/>
      <c r="CZ48" s="612" t="s">
        <v>361</v>
      </c>
      <c r="DA48" s="613"/>
      <c r="DB48" s="613"/>
      <c r="DC48" s="619"/>
      <c r="DD48" s="616" t="s">
        <v>361</v>
      </c>
      <c r="DE48" s="608"/>
      <c r="DF48" s="608"/>
      <c r="DG48" s="608"/>
      <c r="DH48" s="608"/>
      <c r="DI48" s="608"/>
      <c r="DJ48" s="608"/>
      <c r="DK48" s="609"/>
      <c r="DL48" s="682"/>
      <c r="DM48" s="683"/>
      <c r="DN48" s="683"/>
      <c r="DO48" s="683"/>
      <c r="DP48" s="683"/>
      <c r="DQ48" s="683"/>
      <c r="DR48" s="683"/>
      <c r="DS48" s="683"/>
      <c r="DT48" s="683"/>
      <c r="DU48" s="683"/>
      <c r="DV48" s="684"/>
      <c r="DW48" s="679"/>
      <c r="DX48" s="680"/>
      <c r="DY48" s="680"/>
      <c r="DZ48" s="680"/>
      <c r="EA48" s="680"/>
      <c r="EB48" s="680"/>
      <c r="EC48" s="681"/>
    </row>
    <row r="49" spans="2:133" ht="11.25" customHeight="1" x14ac:dyDescent="0.2">
      <c r="B49" s="216"/>
      <c r="CD49" s="625" t="s">
        <v>362</v>
      </c>
      <c r="CE49" s="626"/>
      <c r="CF49" s="626"/>
      <c r="CG49" s="626"/>
      <c r="CH49" s="626"/>
      <c r="CI49" s="626"/>
      <c r="CJ49" s="626"/>
      <c r="CK49" s="626"/>
      <c r="CL49" s="626"/>
      <c r="CM49" s="626"/>
      <c r="CN49" s="626"/>
      <c r="CO49" s="626"/>
      <c r="CP49" s="626"/>
      <c r="CQ49" s="627"/>
      <c r="CR49" s="685">
        <v>24793895</v>
      </c>
      <c r="CS49" s="666"/>
      <c r="CT49" s="666"/>
      <c r="CU49" s="666"/>
      <c r="CV49" s="666"/>
      <c r="CW49" s="666"/>
      <c r="CX49" s="666"/>
      <c r="CY49" s="693"/>
      <c r="CZ49" s="690">
        <v>100</v>
      </c>
      <c r="DA49" s="694"/>
      <c r="DB49" s="694"/>
      <c r="DC49" s="695"/>
      <c r="DD49" s="696">
        <v>15246451</v>
      </c>
      <c r="DE49" s="666"/>
      <c r="DF49" s="666"/>
      <c r="DG49" s="666"/>
      <c r="DH49" s="666"/>
      <c r="DI49" s="666"/>
      <c r="DJ49" s="666"/>
      <c r="DK49" s="693"/>
      <c r="DL49" s="697"/>
      <c r="DM49" s="698"/>
      <c r="DN49" s="698"/>
      <c r="DO49" s="698"/>
      <c r="DP49" s="698"/>
      <c r="DQ49" s="698"/>
      <c r="DR49" s="698"/>
      <c r="DS49" s="698"/>
      <c r="DT49" s="698"/>
      <c r="DU49" s="698"/>
      <c r="DV49" s="699"/>
      <c r="DW49" s="700"/>
      <c r="DX49" s="701"/>
      <c r="DY49" s="701"/>
      <c r="DZ49" s="701"/>
      <c r="EA49" s="701"/>
      <c r="EB49" s="701"/>
      <c r="EC49" s="702"/>
    </row>
    <row r="50" spans="2:133" ht="10.8" hidden="1" x14ac:dyDescent="0.2">
      <c r="B50" s="216"/>
    </row>
  </sheetData>
  <sheetProtection algorithmName="SHA-512" hashValue="jucWjX8k3QdxyvBQTUxZohXhrm0PZ4IdRGh1dk1sjGNR6LB4JRwlDRQ+5RgAgsAttPf5T0qLFAwAiTkAmUkgVw==" saltValue="1KCxNlax2a/GyymY9yVCd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22" customWidth="1"/>
    <col min="131" max="131" width="1.6640625" style="222" customWidth="1"/>
    <col min="132" max="16384" width="9" style="222" hidden="1"/>
  </cols>
  <sheetData>
    <row r="1" spans="1:131" ht="11.25" customHeight="1" thickBot="1" x14ac:dyDescent="0.25">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5">
      <c r="A2" s="704" t="s">
        <v>363</v>
      </c>
      <c r="B2" s="704"/>
      <c r="C2" s="704"/>
      <c r="D2" s="704"/>
      <c r="E2" s="704"/>
      <c r="F2" s="704"/>
      <c r="G2" s="704"/>
      <c r="H2" s="704"/>
      <c r="I2" s="704"/>
      <c r="J2" s="704"/>
      <c r="K2" s="704"/>
      <c r="L2" s="704"/>
      <c r="M2" s="704"/>
      <c r="N2" s="704"/>
      <c r="O2" s="704"/>
      <c r="P2" s="704"/>
      <c r="Q2" s="704"/>
      <c r="R2" s="704"/>
      <c r="S2" s="704"/>
      <c r="T2" s="704"/>
      <c r="U2" s="704"/>
      <c r="V2" s="704"/>
      <c r="W2" s="704"/>
      <c r="X2" s="704"/>
      <c r="Y2" s="704"/>
      <c r="Z2" s="704"/>
      <c r="AA2" s="704"/>
      <c r="AB2" s="704"/>
      <c r="AC2" s="704"/>
      <c r="AD2" s="704"/>
      <c r="AE2" s="704"/>
      <c r="AF2" s="704"/>
      <c r="AG2" s="704"/>
      <c r="AH2" s="704"/>
      <c r="AI2" s="704"/>
      <c r="AJ2" s="704"/>
      <c r="AK2" s="704"/>
      <c r="AL2" s="704"/>
      <c r="AM2" s="704"/>
      <c r="AN2" s="704"/>
      <c r="AO2" s="704"/>
      <c r="AP2" s="704"/>
      <c r="AQ2" s="704"/>
      <c r="AR2" s="704"/>
      <c r="AS2" s="704"/>
      <c r="AT2" s="704"/>
      <c r="AU2" s="704"/>
      <c r="AV2" s="704"/>
      <c r="AW2" s="704"/>
      <c r="AX2" s="704"/>
      <c r="AY2" s="704"/>
      <c r="AZ2" s="704"/>
      <c r="BA2" s="704"/>
      <c r="BB2" s="704"/>
      <c r="BC2" s="704"/>
      <c r="BD2" s="704"/>
      <c r="BE2" s="704"/>
      <c r="BF2" s="704"/>
      <c r="BG2" s="704"/>
      <c r="BH2" s="704"/>
      <c r="BI2" s="704"/>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05" t="s">
        <v>364</v>
      </c>
      <c r="DK2" s="706"/>
      <c r="DL2" s="706"/>
      <c r="DM2" s="706"/>
      <c r="DN2" s="706"/>
      <c r="DO2" s="707"/>
      <c r="DP2" s="219"/>
      <c r="DQ2" s="705" t="s">
        <v>365</v>
      </c>
      <c r="DR2" s="706"/>
      <c r="DS2" s="706"/>
      <c r="DT2" s="706"/>
      <c r="DU2" s="706"/>
      <c r="DV2" s="706"/>
      <c r="DW2" s="706"/>
      <c r="DX2" s="706"/>
      <c r="DY2" s="706"/>
      <c r="DZ2" s="707"/>
      <c r="EA2" s="221"/>
    </row>
    <row r="3" spans="1:131" ht="11.25" customHeight="1" x14ac:dyDescent="0.2">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5">
      <c r="A4" s="708" t="s">
        <v>366</v>
      </c>
      <c r="B4" s="708"/>
      <c r="C4" s="708"/>
      <c r="D4" s="708"/>
      <c r="E4" s="708"/>
      <c r="F4" s="708"/>
      <c r="G4" s="708"/>
      <c r="H4" s="708"/>
      <c r="I4" s="708"/>
      <c r="J4" s="708"/>
      <c r="K4" s="708"/>
      <c r="L4" s="708"/>
      <c r="M4" s="708"/>
      <c r="N4" s="708"/>
      <c r="O4" s="708"/>
      <c r="P4" s="708"/>
      <c r="Q4" s="708"/>
      <c r="R4" s="708"/>
      <c r="S4" s="708"/>
      <c r="T4" s="708"/>
      <c r="U4" s="708"/>
      <c r="V4" s="708"/>
      <c r="W4" s="708"/>
      <c r="X4" s="708"/>
      <c r="Y4" s="708"/>
      <c r="Z4" s="708"/>
      <c r="AA4" s="708"/>
      <c r="AB4" s="708"/>
      <c r="AC4" s="708"/>
      <c r="AD4" s="708"/>
      <c r="AE4" s="708"/>
      <c r="AF4" s="708"/>
      <c r="AG4" s="708"/>
      <c r="AH4" s="708"/>
      <c r="AI4" s="708"/>
      <c r="AJ4" s="708"/>
      <c r="AK4" s="708"/>
      <c r="AL4" s="708"/>
      <c r="AM4" s="708"/>
      <c r="AN4" s="708"/>
      <c r="AO4" s="708"/>
      <c r="AP4" s="708"/>
      <c r="AQ4" s="708"/>
      <c r="AR4" s="708"/>
      <c r="AS4" s="708"/>
      <c r="AT4" s="708"/>
      <c r="AU4" s="708"/>
      <c r="AV4" s="708"/>
      <c r="AW4" s="708"/>
      <c r="AX4" s="708"/>
      <c r="AY4" s="708"/>
      <c r="AZ4" s="223"/>
      <c r="BA4" s="223"/>
      <c r="BB4" s="223"/>
      <c r="BC4" s="223"/>
      <c r="BD4" s="223"/>
      <c r="BE4" s="224"/>
      <c r="BF4" s="224"/>
      <c r="BG4" s="224"/>
      <c r="BH4" s="224"/>
      <c r="BI4" s="224"/>
      <c r="BJ4" s="224"/>
      <c r="BK4" s="224"/>
      <c r="BL4" s="224"/>
      <c r="BM4" s="224"/>
      <c r="BN4" s="224"/>
      <c r="BO4" s="224"/>
      <c r="BP4" s="224"/>
      <c r="BQ4" s="709" t="s">
        <v>367</v>
      </c>
      <c r="BR4" s="709"/>
      <c r="BS4" s="709"/>
      <c r="BT4" s="709"/>
      <c r="BU4" s="709"/>
      <c r="BV4" s="709"/>
      <c r="BW4" s="709"/>
      <c r="BX4" s="709"/>
      <c r="BY4" s="709"/>
      <c r="BZ4" s="709"/>
      <c r="CA4" s="709"/>
      <c r="CB4" s="709"/>
      <c r="CC4" s="709"/>
      <c r="CD4" s="709"/>
      <c r="CE4" s="709"/>
      <c r="CF4" s="709"/>
      <c r="CG4" s="709"/>
      <c r="CH4" s="709"/>
      <c r="CI4" s="709"/>
      <c r="CJ4" s="709"/>
      <c r="CK4" s="709"/>
      <c r="CL4" s="709"/>
      <c r="CM4" s="709"/>
      <c r="CN4" s="709"/>
      <c r="CO4" s="709"/>
      <c r="CP4" s="709"/>
      <c r="CQ4" s="709"/>
      <c r="CR4" s="709"/>
      <c r="CS4" s="709"/>
      <c r="CT4" s="709"/>
      <c r="CU4" s="709"/>
      <c r="CV4" s="709"/>
      <c r="CW4" s="709"/>
      <c r="CX4" s="709"/>
      <c r="CY4" s="709"/>
      <c r="CZ4" s="709"/>
      <c r="DA4" s="709"/>
      <c r="DB4" s="709"/>
      <c r="DC4" s="709"/>
      <c r="DD4" s="709"/>
      <c r="DE4" s="709"/>
      <c r="DF4" s="709"/>
      <c r="DG4" s="709"/>
      <c r="DH4" s="709"/>
      <c r="DI4" s="709"/>
      <c r="DJ4" s="709"/>
      <c r="DK4" s="709"/>
      <c r="DL4" s="709"/>
      <c r="DM4" s="709"/>
      <c r="DN4" s="709"/>
      <c r="DO4" s="709"/>
      <c r="DP4" s="709"/>
      <c r="DQ4" s="709"/>
      <c r="DR4" s="709"/>
      <c r="DS4" s="709"/>
      <c r="DT4" s="709"/>
      <c r="DU4" s="709"/>
      <c r="DV4" s="709"/>
      <c r="DW4" s="709"/>
      <c r="DX4" s="709"/>
      <c r="DY4" s="709"/>
      <c r="DZ4" s="709"/>
      <c r="EA4" s="225"/>
    </row>
    <row r="5" spans="1:131" s="226" customFormat="1" ht="26.25" customHeight="1" x14ac:dyDescent="0.2">
      <c r="A5" s="710" t="s">
        <v>368</v>
      </c>
      <c r="B5" s="711"/>
      <c r="C5" s="711"/>
      <c r="D5" s="711"/>
      <c r="E5" s="711"/>
      <c r="F5" s="711"/>
      <c r="G5" s="711"/>
      <c r="H5" s="711"/>
      <c r="I5" s="711"/>
      <c r="J5" s="711"/>
      <c r="K5" s="711"/>
      <c r="L5" s="711"/>
      <c r="M5" s="711"/>
      <c r="N5" s="711"/>
      <c r="O5" s="711"/>
      <c r="P5" s="712"/>
      <c r="Q5" s="716" t="s">
        <v>369</v>
      </c>
      <c r="R5" s="717"/>
      <c r="S5" s="717"/>
      <c r="T5" s="717"/>
      <c r="U5" s="718"/>
      <c r="V5" s="716" t="s">
        <v>370</v>
      </c>
      <c r="W5" s="717"/>
      <c r="X5" s="717"/>
      <c r="Y5" s="717"/>
      <c r="Z5" s="718"/>
      <c r="AA5" s="716" t="s">
        <v>371</v>
      </c>
      <c r="AB5" s="717"/>
      <c r="AC5" s="717"/>
      <c r="AD5" s="717"/>
      <c r="AE5" s="717"/>
      <c r="AF5" s="722" t="s">
        <v>372</v>
      </c>
      <c r="AG5" s="717"/>
      <c r="AH5" s="717"/>
      <c r="AI5" s="717"/>
      <c r="AJ5" s="723"/>
      <c r="AK5" s="717" t="s">
        <v>373</v>
      </c>
      <c r="AL5" s="717"/>
      <c r="AM5" s="717"/>
      <c r="AN5" s="717"/>
      <c r="AO5" s="718"/>
      <c r="AP5" s="716" t="s">
        <v>374</v>
      </c>
      <c r="AQ5" s="717"/>
      <c r="AR5" s="717"/>
      <c r="AS5" s="717"/>
      <c r="AT5" s="718"/>
      <c r="AU5" s="716" t="s">
        <v>375</v>
      </c>
      <c r="AV5" s="717"/>
      <c r="AW5" s="717"/>
      <c r="AX5" s="717"/>
      <c r="AY5" s="723"/>
      <c r="AZ5" s="223"/>
      <c r="BA5" s="223"/>
      <c r="BB5" s="223"/>
      <c r="BC5" s="223"/>
      <c r="BD5" s="223"/>
      <c r="BE5" s="224"/>
      <c r="BF5" s="224"/>
      <c r="BG5" s="224"/>
      <c r="BH5" s="224"/>
      <c r="BI5" s="224"/>
      <c r="BJ5" s="224"/>
      <c r="BK5" s="224"/>
      <c r="BL5" s="224"/>
      <c r="BM5" s="224"/>
      <c r="BN5" s="224"/>
      <c r="BO5" s="224"/>
      <c r="BP5" s="224"/>
      <c r="BQ5" s="710" t="s">
        <v>376</v>
      </c>
      <c r="BR5" s="711"/>
      <c r="BS5" s="711"/>
      <c r="BT5" s="711"/>
      <c r="BU5" s="711"/>
      <c r="BV5" s="711"/>
      <c r="BW5" s="711"/>
      <c r="BX5" s="711"/>
      <c r="BY5" s="711"/>
      <c r="BZ5" s="711"/>
      <c r="CA5" s="711"/>
      <c r="CB5" s="711"/>
      <c r="CC5" s="711"/>
      <c r="CD5" s="711"/>
      <c r="CE5" s="711"/>
      <c r="CF5" s="711"/>
      <c r="CG5" s="712"/>
      <c r="CH5" s="716" t="s">
        <v>377</v>
      </c>
      <c r="CI5" s="717"/>
      <c r="CJ5" s="717"/>
      <c r="CK5" s="717"/>
      <c r="CL5" s="718"/>
      <c r="CM5" s="716" t="s">
        <v>378</v>
      </c>
      <c r="CN5" s="717"/>
      <c r="CO5" s="717"/>
      <c r="CP5" s="717"/>
      <c r="CQ5" s="718"/>
      <c r="CR5" s="716" t="s">
        <v>379</v>
      </c>
      <c r="CS5" s="717"/>
      <c r="CT5" s="717"/>
      <c r="CU5" s="717"/>
      <c r="CV5" s="718"/>
      <c r="CW5" s="716" t="s">
        <v>380</v>
      </c>
      <c r="CX5" s="717"/>
      <c r="CY5" s="717"/>
      <c r="CZ5" s="717"/>
      <c r="DA5" s="718"/>
      <c r="DB5" s="716" t="s">
        <v>381</v>
      </c>
      <c r="DC5" s="717"/>
      <c r="DD5" s="717"/>
      <c r="DE5" s="717"/>
      <c r="DF5" s="718"/>
      <c r="DG5" s="746" t="s">
        <v>382</v>
      </c>
      <c r="DH5" s="747"/>
      <c r="DI5" s="747"/>
      <c r="DJ5" s="747"/>
      <c r="DK5" s="748"/>
      <c r="DL5" s="746" t="s">
        <v>383</v>
      </c>
      <c r="DM5" s="747"/>
      <c r="DN5" s="747"/>
      <c r="DO5" s="747"/>
      <c r="DP5" s="748"/>
      <c r="DQ5" s="716" t="s">
        <v>384</v>
      </c>
      <c r="DR5" s="717"/>
      <c r="DS5" s="717"/>
      <c r="DT5" s="717"/>
      <c r="DU5" s="718"/>
      <c r="DV5" s="716" t="s">
        <v>375</v>
      </c>
      <c r="DW5" s="717"/>
      <c r="DX5" s="717"/>
      <c r="DY5" s="717"/>
      <c r="DZ5" s="723"/>
      <c r="EA5" s="225"/>
    </row>
    <row r="6" spans="1:131" s="226" customFormat="1" ht="26.25" customHeight="1" thickBot="1" x14ac:dyDescent="0.25">
      <c r="A6" s="713"/>
      <c r="B6" s="714"/>
      <c r="C6" s="714"/>
      <c r="D6" s="714"/>
      <c r="E6" s="714"/>
      <c r="F6" s="714"/>
      <c r="G6" s="714"/>
      <c r="H6" s="714"/>
      <c r="I6" s="714"/>
      <c r="J6" s="714"/>
      <c r="K6" s="714"/>
      <c r="L6" s="714"/>
      <c r="M6" s="714"/>
      <c r="N6" s="714"/>
      <c r="O6" s="714"/>
      <c r="P6" s="715"/>
      <c r="Q6" s="719"/>
      <c r="R6" s="720"/>
      <c r="S6" s="720"/>
      <c r="T6" s="720"/>
      <c r="U6" s="721"/>
      <c r="V6" s="719"/>
      <c r="W6" s="720"/>
      <c r="X6" s="720"/>
      <c r="Y6" s="720"/>
      <c r="Z6" s="721"/>
      <c r="AA6" s="719"/>
      <c r="AB6" s="720"/>
      <c r="AC6" s="720"/>
      <c r="AD6" s="720"/>
      <c r="AE6" s="720"/>
      <c r="AF6" s="724"/>
      <c r="AG6" s="720"/>
      <c r="AH6" s="720"/>
      <c r="AI6" s="720"/>
      <c r="AJ6" s="725"/>
      <c r="AK6" s="720"/>
      <c r="AL6" s="720"/>
      <c r="AM6" s="720"/>
      <c r="AN6" s="720"/>
      <c r="AO6" s="721"/>
      <c r="AP6" s="719"/>
      <c r="AQ6" s="720"/>
      <c r="AR6" s="720"/>
      <c r="AS6" s="720"/>
      <c r="AT6" s="721"/>
      <c r="AU6" s="719"/>
      <c r="AV6" s="720"/>
      <c r="AW6" s="720"/>
      <c r="AX6" s="720"/>
      <c r="AY6" s="725"/>
      <c r="AZ6" s="223"/>
      <c r="BA6" s="223"/>
      <c r="BB6" s="223"/>
      <c r="BC6" s="223"/>
      <c r="BD6" s="223"/>
      <c r="BE6" s="224"/>
      <c r="BF6" s="224"/>
      <c r="BG6" s="224"/>
      <c r="BH6" s="224"/>
      <c r="BI6" s="224"/>
      <c r="BJ6" s="224"/>
      <c r="BK6" s="224"/>
      <c r="BL6" s="224"/>
      <c r="BM6" s="224"/>
      <c r="BN6" s="224"/>
      <c r="BO6" s="224"/>
      <c r="BP6" s="224"/>
      <c r="BQ6" s="713"/>
      <c r="BR6" s="714"/>
      <c r="BS6" s="714"/>
      <c r="BT6" s="714"/>
      <c r="BU6" s="714"/>
      <c r="BV6" s="714"/>
      <c r="BW6" s="714"/>
      <c r="BX6" s="714"/>
      <c r="BY6" s="714"/>
      <c r="BZ6" s="714"/>
      <c r="CA6" s="714"/>
      <c r="CB6" s="714"/>
      <c r="CC6" s="714"/>
      <c r="CD6" s="714"/>
      <c r="CE6" s="714"/>
      <c r="CF6" s="714"/>
      <c r="CG6" s="715"/>
      <c r="CH6" s="719"/>
      <c r="CI6" s="720"/>
      <c r="CJ6" s="720"/>
      <c r="CK6" s="720"/>
      <c r="CL6" s="721"/>
      <c r="CM6" s="719"/>
      <c r="CN6" s="720"/>
      <c r="CO6" s="720"/>
      <c r="CP6" s="720"/>
      <c r="CQ6" s="721"/>
      <c r="CR6" s="719"/>
      <c r="CS6" s="720"/>
      <c r="CT6" s="720"/>
      <c r="CU6" s="720"/>
      <c r="CV6" s="721"/>
      <c r="CW6" s="719"/>
      <c r="CX6" s="720"/>
      <c r="CY6" s="720"/>
      <c r="CZ6" s="720"/>
      <c r="DA6" s="721"/>
      <c r="DB6" s="719"/>
      <c r="DC6" s="720"/>
      <c r="DD6" s="720"/>
      <c r="DE6" s="720"/>
      <c r="DF6" s="721"/>
      <c r="DG6" s="749"/>
      <c r="DH6" s="750"/>
      <c r="DI6" s="750"/>
      <c r="DJ6" s="750"/>
      <c r="DK6" s="751"/>
      <c r="DL6" s="749"/>
      <c r="DM6" s="750"/>
      <c r="DN6" s="750"/>
      <c r="DO6" s="750"/>
      <c r="DP6" s="751"/>
      <c r="DQ6" s="719"/>
      <c r="DR6" s="720"/>
      <c r="DS6" s="720"/>
      <c r="DT6" s="720"/>
      <c r="DU6" s="721"/>
      <c r="DV6" s="719"/>
      <c r="DW6" s="720"/>
      <c r="DX6" s="720"/>
      <c r="DY6" s="720"/>
      <c r="DZ6" s="725"/>
      <c r="EA6" s="225"/>
    </row>
    <row r="7" spans="1:131" s="226" customFormat="1" ht="26.25" customHeight="1" thickTop="1" x14ac:dyDescent="0.2">
      <c r="A7" s="227">
        <v>1</v>
      </c>
      <c r="B7" s="732" t="s">
        <v>385</v>
      </c>
      <c r="C7" s="733"/>
      <c r="D7" s="733"/>
      <c r="E7" s="733"/>
      <c r="F7" s="733"/>
      <c r="G7" s="733"/>
      <c r="H7" s="733"/>
      <c r="I7" s="733"/>
      <c r="J7" s="733"/>
      <c r="K7" s="733"/>
      <c r="L7" s="733"/>
      <c r="M7" s="733"/>
      <c r="N7" s="733"/>
      <c r="O7" s="733"/>
      <c r="P7" s="734"/>
      <c r="Q7" s="735">
        <v>25581</v>
      </c>
      <c r="R7" s="736"/>
      <c r="S7" s="736"/>
      <c r="T7" s="736"/>
      <c r="U7" s="736"/>
      <c r="V7" s="736">
        <v>24639</v>
      </c>
      <c r="W7" s="736"/>
      <c r="X7" s="736"/>
      <c r="Y7" s="736"/>
      <c r="Z7" s="736"/>
      <c r="AA7" s="736">
        <v>942</v>
      </c>
      <c r="AB7" s="736"/>
      <c r="AC7" s="736"/>
      <c r="AD7" s="736"/>
      <c r="AE7" s="737"/>
      <c r="AF7" s="738">
        <v>716</v>
      </c>
      <c r="AG7" s="739"/>
      <c r="AH7" s="739"/>
      <c r="AI7" s="739"/>
      <c r="AJ7" s="740"/>
      <c r="AK7" s="741">
        <v>1817</v>
      </c>
      <c r="AL7" s="742"/>
      <c r="AM7" s="742"/>
      <c r="AN7" s="742"/>
      <c r="AO7" s="742"/>
      <c r="AP7" s="742">
        <v>12558</v>
      </c>
      <c r="AQ7" s="742"/>
      <c r="AR7" s="742"/>
      <c r="AS7" s="742"/>
      <c r="AT7" s="742"/>
      <c r="AU7" s="743"/>
      <c r="AV7" s="743"/>
      <c r="AW7" s="743"/>
      <c r="AX7" s="743"/>
      <c r="AY7" s="744"/>
      <c r="AZ7" s="223"/>
      <c r="BA7" s="223"/>
      <c r="BB7" s="223"/>
      <c r="BC7" s="223"/>
      <c r="BD7" s="223"/>
      <c r="BE7" s="224"/>
      <c r="BF7" s="224"/>
      <c r="BG7" s="224"/>
      <c r="BH7" s="224"/>
      <c r="BI7" s="224"/>
      <c r="BJ7" s="224"/>
      <c r="BK7" s="224"/>
      <c r="BL7" s="224"/>
      <c r="BM7" s="224"/>
      <c r="BN7" s="224"/>
      <c r="BO7" s="224"/>
      <c r="BP7" s="224"/>
      <c r="BQ7" s="227">
        <v>1</v>
      </c>
      <c r="BR7" s="228"/>
      <c r="BS7" s="729" t="s">
        <v>597</v>
      </c>
      <c r="BT7" s="730"/>
      <c r="BU7" s="730"/>
      <c r="BV7" s="730"/>
      <c r="BW7" s="730"/>
      <c r="BX7" s="730"/>
      <c r="BY7" s="730"/>
      <c r="BZ7" s="730"/>
      <c r="CA7" s="730"/>
      <c r="CB7" s="730"/>
      <c r="CC7" s="730"/>
      <c r="CD7" s="730"/>
      <c r="CE7" s="730"/>
      <c r="CF7" s="730"/>
      <c r="CG7" s="745"/>
      <c r="CH7" s="726">
        <v>-93</v>
      </c>
      <c r="CI7" s="727"/>
      <c r="CJ7" s="727"/>
      <c r="CK7" s="727"/>
      <c r="CL7" s="728"/>
      <c r="CM7" s="726">
        <v>86</v>
      </c>
      <c r="CN7" s="727"/>
      <c r="CO7" s="727"/>
      <c r="CP7" s="727"/>
      <c r="CQ7" s="728"/>
      <c r="CR7" s="726">
        <v>210</v>
      </c>
      <c r="CS7" s="727"/>
      <c r="CT7" s="727"/>
      <c r="CU7" s="727"/>
      <c r="CV7" s="728"/>
      <c r="CW7" s="726">
        <v>197</v>
      </c>
      <c r="CX7" s="727"/>
      <c r="CY7" s="727"/>
      <c r="CZ7" s="727"/>
      <c r="DA7" s="728"/>
      <c r="DB7" s="726" t="s">
        <v>591</v>
      </c>
      <c r="DC7" s="727"/>
      <c r="DD7" s="727"/>
      <c r="DE7" s="727"/>
      <c r="DF7" s="728"/>
      <c r="DG7" s="726" t="s">
        <v>591</v>
      </c>
      <c r="DH7" s="727"/>
      <c r="DI7" s="727"/>
      <c r="DJ7" s="727"/>
      <c r="DK7" s="728"/>
      <c r="DL7" s="726" t="s">
        <v>591</v>
      </c>
      <c r="DM7" s="727"/>
      <c r="DN7" s="727"/>
      <c r="DO7" s="727"/>
      <c r="DP7" s="728"/>
      <c r="DQ7" s="726" t="s">
        <v>591</v>
      </c>
      <c r="DR7" s="727"/>
      <c r="DS7" s="727"/>
      <c r="DT7" s="727"/>
      <c r="DU7" s="728"/>
      <c r="DV7" s="729"/>
      <c r="DW7" s="730"/>
      <c r="DX7" s="730"/>
      <c r="DY7" s="730"/>
      <c r="DZ7" s="731"/>
      <c r="EA7" s="225"/>
    </row>
    <row r="8" spans="1:131" s="226" customFormat="1" ht="26.25" customHeight="1" x14ac:dyDescent="0.2">
      <c r="A8" s="229">
        <v>2</v>
      </c>
      <c r="B8" s="763" t="s">
        <v>386</v>
      </c>
      <c r="C8" s="764"/>
      <c r="D8" s="764"/>
      <c r="E8" s="764"/>
      <c r="F8" s="764"/>
      <c r="G8" s="764"/>
      <c r="H8" s="764"/>
      <c r="I8" s="764"/>
      <c r="J8" s="764"/>
      <c r="K8" s="764"/>
      <c r="L8" s="764"/>
      <c r="M8" s="764"/>
      <c r="N8" s="764"/>
      <c r="O8" s="764"/>
      <c r="P8" s="765"/>
      <c r="Q8" s="766">
        <v>157</v>
      </c>
      <c r="R8" s="767"/>
      <c r="S8" s="767"/>
      <c r="T8" s="767"/>
      <c r="U8" s="767"/>
      <c r="V8" s="767">
        <v>149</v>
      </c>
      <c r="W8" s="767"/>
      <c r="X8" s="767"/>
      <c r="Y8" s="767"/>
      <c r="Z8" s="767"/>
      <c r="AA8" s="767">
        <v>8</v>
      </c>
      <c r="AB8" s="767"/>
      <c r="AC8" s="767"/>
      <c r="AD8" s="767"/>
      <c r="AE8" s="768"/>
      <c r="AF8" s="769">
        <v>8</v>
      </c>
      <c r="AG8" s="770"/>
      <c r="AH8" s="770"/>
      <c r="AI8" s="770"/>
      <c r="AJ8" s="771"/>
      <c r="AK8" s="752">
        <v>1</v>
      </c>
      <c r="AL8" s="753"/>
      <c r="AM8" s="753"/>
      <c r="AN8" s="753"/>
      <c r="AO8" s="753"/>
      <c r="AP8" s="753">
        <v>107</v>
      </c>
      <c r="AQ8" s="753"/>
      <c r="AR8" s="753"/>
      <c r="AS8" s="753"/>
      <c r="AT8" s="753"/>
      <c r="AU8" s="754"/>
      <c r="AV8" s="754"/>
      <c r="AW8" s="754"/>
      <c r="AX8" s="754"/>
      <c r="AY8" s="755"/>
      <c r="AZ8" s="223"/>
      <c r="BA8" s="223"/>
      <c r="BB8" s="223"/>
      <c r="BC8" s="223"/>
      <c r="BD8" s="223"/>
      <c r="BE8" s="224"/>
      <c r="BF8" s="224"/>
      <c r="BG8" s="224"/>
      <c r="BH8" s="224"/>
      <c r="BI8" s="224"/>
      <c r="BJ8" s="224"/>
      <c r="BK8" s="224"/>
      <c r="BL8" s="224"/>
      <c r="BM8" s="224"/>
      <c r="BN8" s="224"/>
      <c r="BO8" s="224"/>
      <c r="BP8" s="224"/>
      <c r="BQ8" s="229">
        <v>2</v>
      </c>
      <c r="BR8" s="230"/>
      <c r="BS8" s="756" t="s">
        <v>598</v>
      </c>
      <c r="BT8" s="757"/>
      <c r="BU8" s="757"/>
      <c r="BV8" s="757"/>
      <c r="BW8" s="757"/>
      <c r="BX8" s="757"/>
      <c r="BY8" s="757"/>
      <c r="BZ8" s="757"/>
      <c r="CA8" s="757"/>
      <c r="CB8" s="757"/>
      <c r="CC8" s="757"/>
      <c r="CD8" s="757"/>
      <c r="CE8" s="757"/>
      <c r="CF8" s="757"/>
      <c r="CG8" s="758"/>
      <c r="CH8" s="759">
        <v>28</v>
      </c>
      <c r="CI8" s="760"/>
      <c r="CJ8" s="760"/>
      <c r="CK8" s="760"/>
      <c r="CL8" s="761"/>
      <c r="CM8" s="759">
        <v>-11303</v>
      </c>
      <c r="CN8" s="760"/>
      <c r="CO8" s="760"/>
      <c r="CP8" s="760"/>
      <c r="CQ8" s="761"/>
      <c r="CR8" s="759" t="s">
        <v>591</v>
      </c>
      <c r="CS8" s="760"/>
      <c r="CT8" s="760"/>
      <c r="CU8" s="760"/>
      <c r="CV8" s="761"/>
      <c r="CW8" s="759" t="s">
        <v>591</v>
      </c>
      <c r="CX8" s="760"/>
      <c r="CY8" s="760"/>
      <c r="CZ8" s="760"/>
      <c r="DA8" s="761"/>
      <c r="DB8" s="759">
        <v>55</v>
      </c>
      <c r="DC8" s="760"/>
      <c r="DD8" s="760"/>
      <c r="DE8" s="760"/>
      <c r="DF8" s="761"/>
      <c r="DG8" s="759" t="s">
        <v>591</v>
      </c>
      <c r="DH8" s="760"/>
      <c r="DI8" s="760"/>
      <c r="DJ8" s="760"/>
      <c r="DK8" s="761"/>
      <c r="DL8" s="759" t="s">
        <v>591</v>
      </c>
      <c r="DM8" s="760"/>
      <c r="DN8" s="760"/>
      <c r="DO8" s="760"/>
      <c r="DP8" s="761"/>
      <c r="DQ8" s="759" t="s">
        <v>591</v>
      </c>
      <c r="DR8" s="760"/>
      <c r="DS8" s="760"/>
      <c r="DT8" s="760"/>
      <c r="DU8" s="761"/>
      <c r="DV8" s="756"/>
      <c r="DW8" s="757"/>
      <c r="DX8" s="757"/>
      <c r="DY8" s="757"/>
      <c r="DZ8" s="762"/>
      <c r="EA8" s="225"/>
    </row>
    <row r="9" spans="1:131" s="226" customFormat="1" ht="26.25" customHeight="1" x14ac:dyDescent="0.2">
      <c r="A9" s="229">
        <v>3</v>
      </c>
      <c r="B9" s="763" t="s">
        <v>387</v>
      </c>
      <c r="C9" s="764"/>
      <c r="D9" s="764"/>
      <c r="E9" s="764"/>
      <c r="F9" s="764"/>
      <c r="G9" s="764"/>
      <c r="H9" s="764"/>
      <c r="I9" s="764"/>
      <c r="J9" s="764"/>
      <c r="K9" s="764"/>
      <c r="L9" s="764"/>
      <c r="M9" s="764"/>
      <c r="N9" s="764"/>
      <c r="O9" s="764"/>
      <c r="P9" s="765"/>
      <c r="Q9" s="766">
        <v>10</v>
      </c>
      <c r="R9" s="767"/>
      <c r="S9" s="767"/>
      <c r="T9" s="767"/>
      <c r="U9" s="767"/>
      <c r="V9" s="767">
        <v>10</v>
      </c>
      <c r="W9" s="767"/>
      <c r="X9" s="767"/>
      <c r="Y9" s="767"/>
      <c r="Z9" s="767"/>
      <c r="AA9" s="767">
        <v>0</v>
      </c>
      <c r="AB9" s="767"/>
      <c r="AC9" s="767"/>
      <c r="AD9" s="767"/>
      <c r="AE9" s="768"/>
      <c r="AF9" s="769">
        <v>0</v>
      </c>
      <c r="AG9" s="770"/>
      <c r="AH9" s="770"/>
      <c r="AI9" s="770"/>
      <c r="AJ9" s="771"/>
      <c r="AK9" s="752">
        <v>3</v>
      </c>
      <c r="AL9" s="753"/>
      <c r="AM9" s="753"/>
      <c r="AN9" s="753"/>
      <c r="AO9" s="753"/>
      <c r="AP9" s="753" t="s">
        <v>591</v>
      </c>
      <c r="AQ9" s="753"/>
      <c r="AR9" s="753"/>
      <c r="AS9" s="753"/>
      <c r="AT9" s="753"/>
      <c r="AU9" s="754"/>
      <c r="AV9" s="754"/>
      <c r="AW9" s="754"/>
      <c r="AX9" s="754"/>
      <c r="AY9" s="755"/>
      <c r="AZ9" s="223"/>
      <c r="BA9" s="223"/>
      <c r="BB9" s="223"/>
      <c r="BC9" s="223"/>
      <c r="BD9" s="223"/>
      <c r="BE9" s="224"/>
      <c r="BF9" s="224"/>
      <c r="BG9" s="224"/>
      <c r="BH9" s="224"/>
      <c r="BI9" s="224"/>
      <c r="BJ9" s="224"/>
      <c r="BK9" s="224"/>
      <c r="BL9" s="224"/>
      <c r="BM9" s="224"/>
      <c r="BN9" s="224"/>
      <c r="BO9" s="224"/>
      <c r="BP9" s="224"/>
      <c r="BQ9" s="229">
        <v>3</v>
      </c>
      <c r="BR9" s="230"/>
      <c r="BS9" s="756"/>
      <c r="BT9" s="757"/>
      <c r="BU9" s="757"/>
      <c r="BV9" s="757"/>
      <c r="BW9" s="757"/>
      <c r="BX9" s="757"/>
      <c r="BY9" s="757"/>
      <c r="BZ9" s="757"/>
      <c r="CA9" s="757"/>
      <c r="CB9" s="757"/>
      <c r="CC9" s="757"/>
      <c r="CD9" s="757"/>
      <c r="CE9" s="757"/>
      <c r="CF9" s="757"/>
      <c r="CG9" s="758"/>
      <c r="CH9" s="759"/>
      <c r="CI9" s="760"/>
      <c r="CJ9" s="760"/>
      <c r="CK9" s="760"/>
      <c r="CL9" s="761"/>
      <c r="CM9" s="759"/>
      <c r="CN9" s="760"/>
      <c r="CO9" s="760"/>
      <c r="CP9" s="760"/>
      <c r="CQ9" s="761"/>
      <c r="CR9" s="759"/>
      <c r="CS9" s="760"/>
      <c r="CT9" s="760"/>
      <c r="CU9" s="760"/>
      <c r="CV9" s="761"/>
      <c r="CW9" s="759"/>
      <c r="CX9" s="760"/>
      <c r="CY9" s="760"/>
      <c r="CZ9" s="760"/>
      <c r="DA9" s="761"/>
      <c r="DB9" s="759"/>
      <c r="DC9" s="760"/>
      <c r="DD9" s="760"/>
      <c r="DE9" s="760"/>
      <c r="DF9" s="761"/>
      <c r="DG9" s="759"/>
      <c r="DH9" s="760"/>
      <c r="DI9" s="760"/>
      <c r="DJ9" s="760"/>
      <c r="DK9" s="761"/>
      <c r="DL9" s="759"/>
      <c r="DM9" s="760"/>
      <c r="DN9" s="760"/>
      <c r="DO9" s="760"/>
      <c r="DP9" s="761"/>
      <c r="DQ9" s="759"/>
      <c r="DR9" s="760"/>
      <c r="DS9" s="760"/>
      <c r="DT9" s="760"/>
      <c r="DU9" s="761"/>
      <c r="DV9" s="756"/>
      <c r="DW9" s="757"/>
      <c r="DX9" s="757"/>
      <c r="DY9" s="757"/>
      <c r="DZ9" s="762"/>
      <c r="EA9" s="225"/>
    </row>
    <row r="10" spans="1:131" s="226" customFormat="1" ht="26.25" customHeight="1" x14ac:dyDescent="0.2">
      <c r="A10" s="229">
        <v>4</v>
      </c>
      <c r="B10" s="763" t="s">
        <v>388</v>
      </c>
      <c r="C10" s="764"/>
      <c r="D10" s="764"/>
      <c r="E10" s="764"/>
      <c r="F10" s="764"/>
      <c r="G10" s="764"/>
      <c r="H10" s="764"/>
      <c r="I10" s="764"/>
      <c r="J10" s="764"/>
      <c r="K10" s="764"/>
      <c r="L10" s="764"/>
      <c r="M10" s="764"/>
      <c r="N10" s="764"/>
      <c r="O10" s="764"/>
      <c r="P10" s="765"/>
      <c r="Q10" s="766">
        <v>0</v>
      </c>
      <c r="R10" s="767"/>
      <c r="S10" s="767"/>
      <c r="T10" s="767"/>
      <c r="U10" s="767"/>
      <c r="V10" s="767">
        <v>0</v>
      </c>
      <c r="W10" s="767"/>
      <c r="X10" s="767"/>
      <c r="Y10" s="767"/>
      <c r="Z10" s="767"/>
      <c r="AA10" s="767">
        <v>0</v>
      </c>
      <c r="AB10" s="767"/>
      <c r="AC10" s="767"/>
      <c r="AD10" s="767"/>
      <c r="AE10" s="768"/>
      <c r="AF10" s="769">
        <v>0</v>
      </c>
      <c r="AG10" s="770"/>
      <c r="AH10" s="770"/>
      <c r="AI10" s="770"/>
      <c r="AJ10" s="771"/>
      <c r="AK10" s="752">
        <v>0</v>
      </c>
      <c r="AL10" s="753"/>
      <c r="AM10" s="753"/>
      <c r="AN10" s="753"/>
      <c r="AO10" s="753"/>
      <c r="AP10" s="753" t="s">
        <v>591</v>
      </c>
      <c r="AQ10" s="753"/>
      <c r="AR10" s="753"/>
      <c r="AS10" s="753"/>
      <c r="AT10" s="753"/>
      <c r="AU10" s="754"/>
      <c r="AV10" s="754"/>
      <c r="AW10" s="754"/>
      <c r="AX10" s="754"/>
      <c r="AY10" s="755"/>
      <c r="AZ10" s="223"/>
      <c r="BA10" s="223"/>
      <c r="BB10" s="223"/>
      <c r="BC10" s="223"/>
      <c r="BD10" s="223"/>
      <c r="BE10" s="224"/>
      <c r="BF10" s="224"/>
      <c r="BG10" s="224"/>
      <c r="BH10" s="224"/>
      <c r="BI10" s="224"/>
      <c r="BJ10" s="224"/>
      <c r="BK10" s="224"/>
      <c r="BL10" s="224"/>
      <c r="BM10" s="224"/>
      <c r="BN10" s="224"/>
      <c r="BO10" s="224"/>
      <c r="BP10" s="224"/>
      <c r="BQ10" s="229">
        <v>4</v>
      </c>
      <c r="BR10" s="230"/>
      <c r="BS10" s="756"/>
      <c r="BT10" s="757"/>
      <c r="BU10" s="757"/>
      <c r="BV10" s="757"/>
      <c r="BW10" s="757"/>
      <c r="BX10" s="757"/>
      <c r="BY10" s="757"/>
      <c r="BZ10" s="757"/>
      <c r="CA10" s="757"/>
      <c r="CB10" s="757"/>
      <c r="CC10" s="757"/>
      <c r="CD10" s="757"/>
      <c r="CE10" s="757"/>
      <c r="CF10" s="757"/>
      <c r="CG10" s="758"/>
      <c r="CH10" s="759"/>
      <c r="CI10" s="760"/>
      <c r="CJ10" s="760"/>
      <c r="CK10" s="760"/>
      <c r="CL10" s="761"/>
      <c r="CM10" s="759"/>
      <c r="CN10" s="760"/>
      <c r="CO10" s="760"/>
      <c r="CP10" s="760"/>
      <c r="CQ10" s="761"/>
      <c r="CR10" s="759"/>
      <c r="CS10" s="760"/>
      <c r="CT10" s="760"/>
      <c r="CU10" s="760"/>
      <c r="CV10" s="761"/>
      <c r="CW10" s="759"/>
      <c r="CX10" s="760"/>
      <c r="CY10" s="760"/>
      <c r="CZ10" s="760"/>
      <c r="DA10" s="761"/>
      <c r="DB10" s="759"/>
      <c r="DC10" s="760"/>
      <c r="DD10" s="760"/>
      <c r="DE10" s="760"/>
      <c r="DF10" s="761"/>
      <c r="DG10" s="759"/>
      <c r="DH10" s="760"/>
      <c r="DI10" s="760"/>
      <c r="DJ10" s="760"/>
      <c r="DK10" s="761"/>
      <c r="DL10" s="759"/>
      <c r="DM10" s="760"/>
      <c r="DN10" s="760"/>
      <c r="DO10" s="760"/>
      <c r="DP10" s="761"/>
      <c r="DQ10" s="759"/>
      <c r="DR10" s="760"/>
      <c r="DS10" s="760"/>
      <c r="DT10" s="760"/>
      <c r="DU10" s="761"/>
      <c r="DV10" s="756"/>
      <c r="DW10" s="757"/>
      <c r="DX10" s="757"/>
      <c r="DY10" s="757"/>
      <c r="DZ10" s="762"/>
      <c r="EA10" s="225"/>
    </row>
    <row r="11" spans="1:131" s="226" customFormat="1" ht="26.25" customHeight="1" x14ac:dyDescent="0.2">
      <c r="A11" s="229">
        <v>5</v>
      </c>
      <c r="B11" s="763" t="s">
        <v>389</v>
      </c>
      <c r="C11" s="764"/>
      <c r="D11" s="764"/>
      <c r="E11" s="764"/>
      <c r="F11" s="764"/>
      <c r="G11" s="764"/>
      <c r="H11" s="764"/>
      <c r="I11" s="764"/>
      <c r="J11" s="764"/>
      <c r="K11" s="764"/>
      <c r="L11" s="764"/>
      <c r="M11" s="764"/>
      <c r="N11" s="764"/>
      <c r="O11" s="764"/>
      <c r="P11" s="765"/>
      <c r="Q11" s="766">
        <v>0</v>
      </c>
      <c r="R11" s="767"/>
      <c r="S11" s="767"/>
      <c r="T11" s="767"/>
      <c r="U11" s="767"/>
      <c r="V11" s="767">
        <v>0</v>
      </c>
      <c r="W11" s="767"/>
      <c r="X11" s="767"/>
      <c r="Y11" s="767"/>
      <c r="Z11" s="767"/>
      <c r="AA11" s="767">
        <v>0</v>
      </c>
      <c r="AB11" s="767"/>
      <c r="AC11" s="767"/>
      <c r="AD11" s="767"/>
      <c r="AE11" s="768"/>
      <c r="AF11" s="769">
        <v>0</v>
      </c>
      <c r="AG11" s="770"/>
      <c r="AH11" s="770"/>
      <c r="AI11" s="770"/>
      <c r="AJ11" s="771"/>
      <c r="AK11" s="752">
        <v>0</v>
      </c>
      <c r="AL11" s="753"/>
      <c r="AM11" s="753"/>
      <c r="AN11" s="753"/>
      <c r="AO11" s="753"/>
      <c r="AP11" s="753" t="s">
        <v>591</v>
      </c>
      <c r="AQ11" s="753"/>
      <c r="AR11" s="753"/>
      <c r="AS11" s="753"/>
      <c r="AT11" s="753"/>
      <c r="AU11" s="754"/>
      <c r="AV11" s="754"/>
      <c r="AW11" s="754"/>
      <c r="AX11" s="754"/>
      <c r="AY11" s="755"/>
      <c r="AZ11" s="223"/>
      <c r="BA11" s="223"/>
      <c r="BB11" s="223"/>
      <c r="BC11" s="223"/>
      <c r="BD11" s="223"/>
      <c r="BE11" s="224"/>
      <c r="BF11" s="224"/>
      <c r="BG11" s="224"/>
      <c r="BH11" s="224"/>
      <c r="BI11" s="224"/>
      <c r="BJ11" s="224"/>
      <c r="BK11" s="224"/>
      <c r="BL11" s="224"/>
      <c r="BM11" s="224"/>
      <c r="BN11" s="224"/>
      <c r="BO11" s="224"/>
      <c r="BP11" s="224"/>
      <c r="BQ11" s="229">
        <v>5</v>
      </c>
      <c r="BR11" s="230"/>
      <c r="BS11" s="756"/>
      <c r="BT11" s="757"/>
      <c r="BU11" s="757"/>
      <c r="BV11" s="757"/>
      <c r="BW11" s="757"/>
      <c r="BX11" s="757"/>
      <c r="BY11" s="757"/>
      <c r="BZ11" s="757"/>
      <c r="CA11" s="757"/>
      <c r="CB11" s="757"/>
      <c r="CC11" s="757"/>
      <c r="CD11" s="757"/>
      <c r="CE11" s="757"/>
      <c r="CF11" s="757"/>
      <c r="CG11" s="758"/>
      <c r="CH11" s="759"/>
      <c r="CI11" s="760"/>
      <c r="CJ11" s="760"/>
      <c r="CK11" s="760"/>
      <c r="CL11" s="761"/>
      <c r="CM11" s="759"/>
      <c r="CN11" s="760"/>
      <c r="CO11" s="760"/>
      <c r="CP11" s="760"/>
      <c r="CQ11" s="761"/>
      <c r="CR11" s="759"/>
      <c r="CS11" s="760"/>
      <c r="CT11" s="760"/>
      <c r="CU11" s="760"/>
      <c r="CV11" s="761"/>
      <c r="CW11" s="759"/>
      <c r="CX11" s="760"/>
      <c r="CY11" s="760"/>
      <c r="CZ11" s="760"/>
      <c r="DA11" s="761"/>
      <c r="DB11" s="759"/>
      <c r="DC11" s="760"/>
      <c r="DD11" s="760"/>
      <c r="DE11" s="760"/>
      <c r="DF11" s="761"/>
      <c r="DG11" s="759"/>
      <c r="DH11" s="760"/>
      <c r="DI11" s="760"/>
      <c r="DJ11" s="760"/>
      <c r="DK11" s="761"/>
      <c r="DL11" s="759"/>
      <c r="DM11" s="760"/>
      <c r="DN11" s="760"/>
      <c r="DO11" s="760"/>
      <c r="DP11" s="761"/>
      <c r="DQ11" s="759"/>
      <c r="DR11" s="760"/>
      <c r="DS11" s="760"/>
      <c r="DT11" s="760"/>
      <c r="DU11" s="761"/>
      <c r="DV11" s="756"/>
      <c r="DW11" s="757"/>
      <c r="DX11" s="757"/>
      <c r="DY11" s="757"/>
      <c r="DZ11" s="762"/>
      <c r="EA11" s="225"/>
    </row>
    <row r="12" spans="1:131" s="226" customFormat="1" ht="26.25" customHeight="1" x14ac:dyDescent="0.2">
      <c r="A12" s="229">
        <v>6</v>
      </c>
      <c r="B12" s="763" t="s">
        <v>390</v>
      </c>
      <c r="C12" s="764"/>
      <c r="D12" s="764"/>
      <c r="E12" s="764"/>
      <c r="F12" s="764"/>
      <c r="G12" s="764"/>
      <c r="H12" s="764"/>
      <c r="I12" s="764"/>
      <c r="J12" s="764"/>
      <c r="K12" s="764"/>
      <c r="L12" s="764"/>
      <c r="M12" s="764"/>
      <c r="N12" s="764"/>
      <c r="O12" s="764"/>
      <c r="P12" s="765"/>
      <c r="Q12" s="766">
        <v>1</v>
      </c>
      <c r="R12" s="767"/>
      <c r="S12" s="767"/>
      <c r="T12" s="767"/>
      <c r="U12" s="767"/>
      <c r="V12" s="767">
        <v>1</v>
      </c>
      <c r="W12" s="767"/>
      <c r="X12" s="767"/>
      <c r="Y12" s="767"/>
      <c r="Z12" s="767"/>
      <c r="AA12" s="767">
        <v>0</v>
      </c>
      <c r="AB12" s="767"/>
      <c r="AC12" s="767"/>
      <c r="AD12" s="767"/>
      <c r="AE12" s="768"/>
      <c r="AF12" s="769">
        <v>0</v>
      </c>
      <c r="AG12" s="770"/>
      <c r="AH12" s="770"/>
      <c r="AI12" s="770"/>
      <c r="AJ12" s="771"/>
      <c r="AK12" s="752">
        <v>0</v>
      </c>
      <c r="AL12" s="753"/>
      <c r="AM12" s="753"/>
      <c r="AN12" s="753"/>
      <c r="AO12" s="753"/>
      <c r="AP12" s="753" t="s">
        <v>591</v>
      </c>
      <c r="AQ12" s="753"/>
      <c r="AR12" s="753"/>
      <c r="AS12" s="753"/>
      <c r="AT12" s="753"/>
      <c r="AU12" s="754"/>
      <c r="AV12" s="754"/>
      <c r="AW12" s="754"/>
      <c r="AX12" s="754"/>
      <c r="AY12" s="755"/>
      <c r="AZ12" s="223"/>
      <c r="BA12" s="223"/>
      <c r="BB12" s="223"/>
      <c r="BC12" s="223"/>
      <c r="BD12" s="223"/>
      <c r="BE12" s="224"/>
      <c r="BF12" s="224"/>
      <c r="BG12" s="224"/>
      <c r="BH12" s="224"/>
      <c r="BI12" s="224"/>
      <c r="BJ12" s="224"/>
      <c r="BK12" s="224"/>
      <c r="BL12" s="224"/>
      <c r="BM12" s="224"/>
      <c r="BN12" s="224"/>
      <c r="BO12" s="224"/>
      <c r="BP12" s="224"/>
      <c r="BQ12" s="229">
        <v>6</v>
      </c>
      <c r="BR12" s="230"/>
      <c r="BS12" s="756"/>
      <c r="BT12" s="757"/>
      <c r="BU12" s="757"/>
      <c r="BV12" s="757"/>
      <c r="BW12" s="757"/>
      <c r="BX12" s="757"/>
      <c r="BY12" s="757"/>
      <c r="BZ12" s="757"/>
      <c r="CA12" s="757"/>
      <c r="CB12" s="757"/>
      <c r="CC12" s="757"/>
      <c r="CD12" s="757"/>
      <c r="CE12" s="757"/>
      <c r="CF12" s="757"/>
      <c r="CG12" s="758"/>
      <c r="CH12" s="759"/>
      <c r="CI12" s="760"/>
      <c r="CJ12" s="760"/>
      <c r="CK12" s="760"/>
      <c r="CL12" s="761"/>
      <c r="CM12" s="759"/>
      <c r="CN12" s="760"/>
      <c r="CO12" s="760"/>
      <c r="CP12" s="760"/>
      <c r="CQ12" s="761"/>
      <c r="CR12" s="759"/>
      <c r="CS12" s="760"/>
      <c r="CT12" s="760"/>
      <c r="CU12" s="760"/>
      <c r="CV12" s="761"/>
      <c r="CW12" s="759"/>
      <c r="CX12" s="760"/>
      <c r="CY12" s="760"/>
      <c r="CZ12" s="760"/>
      <c r="DA12" s="761"/>
      <c r="DB12" s="759"/>
      <c r="DC12" s="760"/>
      <c r="DD12" s="760"/>
      <c r="DE12" s="760"/>
      <c r="DF12" s="761"/>
      <c r="DG12" s="759"/>
      <c r="DH12" s="760"/>
      <c r="DI12" s="760"/>
      <c r="DJ12" s="760"/>
      <c r="DK12" s="761"/>
      <c r="DL12" s="759"/>
      <c r="DM12" s="760"/>
      <c r="DN12" s="760"/>
      <c r="DO12" s="760"/>
      <c r="DP12" s="761"/>
      <c r="DQ12" s="759"/>
      <c r="DR12" s="760"/>
      <c r="DS12" s="760"/>
      <c r="DT12" s="760"/>
      <c r="DU12" s="761"/>
      <c r="DV12" s="756"/>
      <c r="DW12" s="757"/>
      <c r="DX12" s="757"/>
      <c r="DY12" s="757"/>
      <c r="DZ12" s="762"/>
      <c r="EA12" s="225"/>
    </row>
    <row r="13" spans="1:131" s="226" customFormat="1" ht="26.25" customHeight="1" x14ac:dyDescent="0.2">
      <c r="A13" s="229">
        <v>7</v>
      </c>
      <c r="B13" s="763"/>
      <c r="C13" s="764"/>
      <c r="D13" s="764"/>
      <c r="E13" s="764"/>
      <c r="F13" s="764"/>
      <c r="G13" s="764"/>
      <c r="H13" s="764"/>
      <c r="I13" s="764"/>
      <c r="J13" s="764"/>
      <c r="K13" s="764"/>
      <c r="L13" s="764"/>
      <c r="M13" s="764"/>
      <c r="N13" s="764"/>
      <c r="O13" s="764"/>
      <c r="P13" s="765"/>
      <c r="Q13" s="766"/>
      <c r="R13" s="767"/>
      <c r="S13" s="767"/>
      <c r="T13" s="767"/>
      <c r="U13" s="767"/>
      <c r="V13" s="767"/>
      <c r="W13" s="767"/>
      <c r="X13" s="767"/>
      <c r="Y13" s="767"/>
      <c r="Z13" s="767"/>
      <c r="AA13" s="767"/>
      <c r="AB13" s="767"/>
      <c r="AC13" s="767"/>
      <c r="AD13" s="767"/>
      <c r="AE13" s="768"/>
      <c r="AF13" s="769"/>
      <c r="AG13" s="770"/>
      <c r="AH13" s="770"/>
      <c r="AI13" s="770"/>
      <c r="AJ13" s="771"/>
      <c r="AK13" s="752"/>
      <c r="AL13" s="753"/>
      <c r="AM13" s="753"/>
      <c r="AN13" s="753"/>
      <c r="AO13" s="753"/>
      <c r="AP13" s="753"/>
      <c r="AQ13" s="753"/>
      <c r="AR13" s="753"/>
      <c r="AS13" s="753"/>
      <c r="AT13" s="753"/>
      <c r="AU13" s="754"/>
      <c r="AV13" s="754"/>
      <c r="AW13" s="754"/>
      <c r="AX13" s="754"/>
      <c r="AY13" s="755"/>
      <c r="AZ13" s="223"/>
      <c r="BA13" s="223"/>
      <c r="BB13" s="223"/>
      <c r="BC13" s="223"/>
      <c r="BD13" s="223"/>
      <c r="BE13" s="224"/>
      <c r="BF13" s="224"/>
      <c r="BG13" s="224"/>
      <c r="BH13" s="224"/>
      <c r="BI13" s="224"/>
      <c r="BJ13" s="224"/>
      <c r="BK13" s="224"/>
      <c r="BL13" s="224"/>
      <c r="BM13" s="224"/>
      <c r="BN13" s="224"/>
      <c r="BO13" s="224"/>
      <c r="BP13" s="224"/>
      <c r="BQ13" s="229">
        <v>7</v>
      </c>
      <c r="BR13" s="230"/>
      <c r="BS13" s="756"/>
      <c r="BT13" s="757"/>
      <c r="BU13" s="757"/>
      <c r="BV13" s="757"/>
      <c r="BW13" s="757"/>
      <c r="BX13" s="757"/>
      <c r="BY13" s="757"/>
      <c r="BZ13" s="757"/>
      <c r="CA13" s="757"/>
      <c r="CB13" s="757"/>
      <c r="CC13" s="757"/>
      <c r="CD13" s="757"/>
      <c r="CE13" s="757"/>
      <c r="CF13" s="757"/>
      <c r="CG13" s="758"/>
      <c r="CH13" s="759"/>
      <c r="CI13" s="760"/>
      <c r="CJ13" s="760"/>
      <c r="CK13" s="760"/>
      <c r="CL13" s="761"/>
      <c r="CM13" s="759"/>
      <c r="CN13" s="760"/>
      <c r="CO13" s="760"/>
      <c r="CP13" s="760"/>
      <c r="CQ13" s="761"/>
      <c r="CR13" s="759"/>
      <c r="CS13" s="760"/>
      <c r="CT13" s="760"/>
      <c r="CU13" s="760"/>
      <c r="CV13" s="761"/>
      <c r="CW13" s="759"/>
      <c r="CX13" s="760"/>
      <c r="CY13" s="760"/>
      <c r="CZ13" s="760"/>
      <c r="DA13" s="761"/>
      <c r="DB13" s="759"/>
      <c r="DC13" s="760"/>
      <c r="DD13" s="760"/>
      <c r="DE13" s="760"/>
      <c r="DF13" s="761"/>
      <c r="DG13" s="759"/>
      <c r="DH13" s="760"/>
      <c r="DI13" s="760"/>
      <c r="DJ13" s="760"/>
      <c r="DK13" s="761"/>
      <c r="DL13" s="759"/>
      <c r="DM13" s="760"/>
      <c r="DN13" s="760"/>
      <c r="DO13" s="760"/>
      <c r="DP13" s="761"/>
      <c r="DQ13" s="759"/>
      <c r="DR13" s="760"/>
      <c r="DS13" s="760"/>
      <c r="DT13" s="760"/>
      <c r="DU13" s="761"/>
      <c r="DV13" s="756"/>
      <c r="DW13" s="757"/>
      <c r="DX13" s="757"/>
      <c r="DY13" s="757"/>
      <c r="DZ13" s="762"/>
      <c r="EA13" s="225"/>
    </row>
    <row r="14" spans="1:131" s="226" customFormat="1" ht="26.25" customHeight="1" x14ac:dyDescent="0.2">
      <c r="A14" s="229">
        <v>8</v>
      </c>
      <c r="B14" s="763"/>
      <c r="C14" s="764"/>
      <c r="D14" s="764"/>
      <c r="E14" s="764"/>
      <c r="F14" s="764"/>
      <c r="G14" s="764"/>
      <c r="H14" s="764"/>
      <c r="I14" s="764"/>
      <c r="J14" s="764"/>
      <c r="K14" s="764"/>
      <c r="L14" s="764"/>
      <c r="M14" s="764"/>
      <c r="N14" s="764"/>
      <c r="O14" s="764"/>
      <c r="P14" s="765"/>
      <c r="Q14" s="766"/>
      <c r="R14" s="767"/>
      <c r="S14" s="767"/>
      <c r="T14" s="767"/>
      <c r="U14" s="767"/>
      <c r="V14" s="767"/>
      <c r="W14" s="767"/>
      <c r="X14" s="767"/>
      <c r="Y14" s="767"/>
      <c r="Z14" s="767"/>
      <c r="AA14" s="767"/>
      <c r="AB14" s="767"/>
      <c r="AC14" s="767"/>
      <c r="AD14" s="767"/>
      <c r="AE14" s="768"/>
      <c r="AF14" s="769"/>
      <c r="AG14" s="770"/>
      <c r="AH14" s="770"/>
      <c r="AI14" s="770"/>
      <c r="AJ14" s="771"/>
      <c r="AK14" s="752"/>
      <c r="AL14" s="753"/>
      <c r="AM14" s="753"/>
      <c r="AN14" s="753"/>
      <c r="AO14" s="753"/>
      <c r="AP14" s="753"/>
      <c r="AQ14" s="753"/>
      <c r="AR14" s="753"/>
      <c r="AS14" s="753"/>
      <c r="AT14" s="753"/>
      <c r="AU14" s="754"/>
      <c r="AV14" s="754"/>
      <c r="AW14" s="754"/>
      <c r="AX14" s="754"/>
      <c r="AY14" s="755"/>
      <c r="AZ14" s="223"/>
      <c r="BA14" s="223"/>
      <c r="BB14" s="223"/>
      <c r="BC14" s="223"/>
      <c r="BD14" s="223"/>
      <c r="BE14" s="224"/>
      <c r="BF14" s="224"/>
      <c r="BG14" s="224"/>
      <c r="BH14" s="224"/>
      <c r="BI14" s="224"/>
      <c r="BJ14" s="224"/>
      <c r="BK14" s="224"/>
      <c r="BL14" s="224"/>
      <c r="BM14" s="224"/>
      <c r="BN14" s="224"/>
      <c r="BO14" s="224"/>
      <c r="BP14" s="224"/>
      <c r="BQ14" s="229">
        <v>8</v>
      </c>
      <c r="BR14" s="230"/>
      <c r="BS14" s="756"/>
      <c r="BT14" s="757"/>
      <c r="BU14" s="757"/>
      <c r="BV14" s="757"/>
      <c r="BW14" s="757"/>
      <c r="BX14" s="757"/>
      <c r="BY14" s="757"/>
      <c r="BZ14" s="757"/>
      <c r="CA14" s="757"/>
      <c r="CB14" s="757"/>
      <c r="CC14" s="757"/>
      <c r="CD14" s="757"/>
      <c r="CE14" s="757"/>
      <c r="CF14" s="757"/>
      <c r="CG14" s="758"/>
      <c r="CH14" s="759"/>
      <c r="CI14" s="760"/>
      <c r="CJ14" s="760"/>
      <c r="CK14" s="760"/>
      <c r="CL14" s="761"/>
      <c r="CM14" s="759"/>
      <c r="CN14" s="760"/>
      <c r="CO14" s="760"/>
      <c r="CP14" s="760"/>
      <c r="CQ14" s="761"/>
      <c r="CR14" s="759"/>
      <c r="CS14" s="760"/>
      <c r="CT14" s="760"/>
      <c r="CU14" s="760"/>
      <c r="CV14" s="761"/>
      <c r="CW14" s="759"/>
      <c r="CX14" s="760"/>
      <c r="CY14" s="760"/>
      <c r="CZ14" s="760"/>
      <c r="DA14" s="761"/>
      <c r="DB14" s="759"/>
      <c r="DC14" s="760"/>
      <c r="DD14" s="760"/>
      <c r="DE14" s="760"/>
      <c r="DF14" s="761"/>
      <c r="DG14" s="759"/>
      <c r="DH14" s="760"/>
      <c r="DI14" s="760"/>
      <c r="DJ14" s="760"/>
      <c r="DK14" s="761"/>
      <c r="DL14" s="759"/>
      <c r="DM14" s="760"/>
      <c r="DN14" s="760"/>
      <c r="DO14" s="760"/>
      <c r="DP14" s="761"/>
      <c r="DQ14" s="759"/>
      <c r="DR14" s="760"/>
      <c r="DS14" s="760"/>
      <c r="DT14" s="760"/>
      <c r="DU14" s="761"/>
      <c r="DV14" s="756"/>
      <c r="DW14" s="757"/>
      <c r="DX14" s="757"/>
      <c r="DY14" s="757"/>
      <c r="DZ14" s="762"/>
      <c r="EA14" s="225"/>
    </row>
    <row r="15" spans="1:131" s="226" customFormat="1" ht="26.25" customHeight="1" x14ac:dyDescent="0.2">
      <c r="A15" s="229">
        <v>9</v>
      </c>
      <c r="B15" s="763"/>
      <c r="C15" s="764"/>
      <c r="D15" s="764"/>
      <c r="E15" s="764"/>
      <c r="F15" s="764"/>
      <c r="G15" s="764"/>
      <c r="H15" s="764"/>
      <c r="I15" s="764"/>
      <c r="J15" s="764"/>
      <c r="K15" s="764"/>
      <c r="L15" s="764"/>
      <c r="M15" s="764"/>
      <c r="N15" s="764"/>
      <c r="O15" s="764"/>
      <c r="P15" s="765"/>
      <c r="Q15" s="766"/>
      <c r="R15" s="767"/>
      <c r="S15" s="767"/>
      <c r="T15" s="767"/>
      <c r="U15" s="767"/>
      <c r="V15" s="767"/>
      <c r="W15" s="767"/>
      <c r="X15" s="767"/>
      <c r="Y15" s="767"/>
      <c r="Z15" s="767"/>
      <c r="AA15" s="767"/>
      <c r="AB15" s="767"/>
      <c r="AC15" s="767"/>
      <c r="AD15" s="767"/>
      <c r="AE15" s="768"/>
      <c r="AF15" s="769"/>
      <c r="AG15" s="770"/>
      <c r="AH15" s="770"/>
      <c r="AI15" s="770"/>
      <c r="AJ15" s="771"/>
      <c r="AK15" s="752"/>
      <c r="AL15" s="753"/>
      <c r="AM15" s="753"/>
      <c r="AN15" s="753"/>
      <c r="AO15" s="753"/>
      <c r="AP15" s="753"/>
      <c r="AQ15" s="753"/>
      <c r="AR15" s="753"/>
      <c r="AS15" s="753"/>
      <c r="AT15" s="753"/>
      <c r="AU15" s="754"/>
      <c r="AV15" s="754"/>
      <c r="AW15" s="754"/>
      <c r="AX15" s="754"/>
      <c r="AY15" s="755"/>
      <c r="AZ15" s="223"/>
      <c r="BA15" s="223"/>
      <c r="BB15" s="223"/>
      <c r="BC15" s="223"/>
      <c r="BD15" s="223"/>
      <c r="BE15" s="224"/>
      <c r="BF15" s="224"/>
      <c r="BG15" s="224"/>
      <c r="BH15" s="224"/>
      <c r="BI15" s="224"/>
      <c r="BJ15" s="224"/>
      <c r="BK15" s="224"/>
      <c r="BL15" s="224"/>
      <c r="BM15" s="224"/>
      <c r="BN15" s="224"/>
      <c r="BO15" s="224"/>
      <c r="BP15" s="224"/>
      <c r="BQ15" s="229">
        <v>9</v>
      </c>
      <c r="BR15" s="230"/>
      <c r="BS15" s="756"/>
      <c r="BT15" s="757"/>
      <c r="BU15" s="757"/>
      <c r="BV15" s="757"/>
      <c r="BW15" s="757"/>
      <c r="BX15" s="757"/>
      <c r="BY15" s="757"/>
      <c r="BZ15" s="757"/>
      <c r="CA15" s="757"/>
      <c r="CB15" s="757"/>
      <c r="CC15" s="757"/>
      <c r="CD15" s="757"/>
      <c r="CE15" s="757"/>
      <c r="CF15" s="757"/>
      <c r="CG15" s="758"/>
      <c r="CH15" s="759"/>
      <c r="CI15" s="760"/>
      <c r="CJ15" s="760"/>
      <c r="CK15" s="760"/>
      <c r="CL15" s="761"/>
      <c r="CM15" s="759"/>
      <c r="CN15" s="760"/>
      <c r="CO15" s="760"/>
      <c r="CP15" s="760"/>
      <c r="CQ15" s="761"/>
      <c r="CR15" s="759"/>
      <c r="CS15" s="760"/>
      <c r="CT15" s="760"/>
      <c r="CU15" s="760"/>
      <c r="CV15" s="761"/>
      <c r="CW15" s="759"/>
      <c r="CX15" s="760"/>
      <c r="CY15" s="760"/>
      <c r="CZ15" s="760"/>
      <c r="DA15" s="761"/>
      <c r="DB15" s="759"/>
      <c r="DC15" s="760"/>
      <c r="DD15" s="760"/>
      <c r="DE15" s="760"/>
      <c r="DF15" s="761"/>
      <c r="DG15" s="759"/>
      <c r="DH15" s="760"/>
      <c r="DI15" s="760"/>
      <c r="DJ15" s="760"/>
      <c r="DK15" s="761"/>
      <c r="DL15" s="759"/>
      <c r="DM15" s="760"/>
      <c r="DN15" s="760"/>
      <c r="DO15" s="760"/>
      <c r="DP15" s="761"/>
      <c r="DQ15" s="759"/>
      <c r="DR15" s="760"/>
      <c r="DS15" s="760"/>
      <c r="DT15" s="760"/>
      <c r="DU15" s="761"/>
      <c r="DV15" s="756"/>
      <c r="DW15" s="757"/>
      <c r="DX15" s="757"/>
      <c r="DY15" s="757"/>
      <c r="DZ15" s="762"/>
      <c r="EA15" s="225"/>
    </row>
    <row r="16" spans="1:131" s="226" customFormat="1" ht="26.25" customHeight="1" x14ac:dyDescent="0.2">
      <c r="A16" s="229">
        <v>10</v>
      </c>
      <c r="B16" s="763"/>
      <c r="C16" s="764"/>
      <c r="D16" s="764"/>
      <c r="E16" s="764"/>
      <c r="F16" s="764"/>
      <c r="G16" s="764"/>
      <c r="H16" s="764"/>
      <c r="I16" s="764"/>
      <c r="J16" s="764"/>
      <c r="K16" s="764"/>
      <c r="L16" s="764"/>
      <c r="M16" s="764"/>
      <c r="N16" s="764"/>
      <c r="O16" s="764"/>
      <c r="P16" s="765"/>
      <c r="Q16" s="766"/>
      <c r="R16" s="767"/>
      <c r="S16" s="767"/>
      <c r="T16" s="767"/>
      <c r="U16" s="767"/>
      <c r="V16" s="767"/>
      <c r="W16" s="767"/>
      <c r="X16" s="767"/>
      <c r="Y16" s="767"/>
      <c r="Z16" s="767"/>
      <c r="AA16" s="767"/>
      <c r="AB16" s="767"/>
      <c r="AC16" s="767"/>
      <c r="AD16" s="767"/>
      <c r="AE16" s="768"/>
      <c r="AF16" s="769"/>
      <c r="AG16" s="770"/>
      <c r="AH16" s="770"/>
      <c r="AI16" s="770"/>
      <c r="AJ16" s="771"/>
      <c r="AK16" s="752"/>
      <c r="AL16" s="753"/>
      <c r="AM16" s="753"/>
      <c r="AN16" s="753"/>
      <c r="AO16" s="753"/>
      <c r="AP16" s="753"/>
      <c r="AQ16" s="753"/>
      <c r="AR16" s="753"/>
      <c r="AS16" s="753"/>
      <c r="AT16" s="753"/>
      <c r="AU16" s="754"/>
      <c r="AV16" s="754"/>
      <c r="AW16" s="754"/>
      <c r="AX16" s="754"/>
      <c r="AY16" s="755"/>
      <c r="AZ16" s="223"/>
      <c r="BA16" s="223"/>
      <c r="BB16" s="223"/>
      <c r="BC16" s="223"/>
      <c r="BD16" s="223"/>
      <c r="BE16" s="224"/>
      <c r="BF16" s="224"/>
      <c r="BG16" s="224"/>
      <c r="BH16" s="224"/>
      <c r="BI16" s="224"/>
      <c r="BJ16" s="224"/>
      <c r="BK16" s="224"/>
      <c r="BL16" s="224"/>
      <c r="BM16" s="224"/>
      <c r="BN16" s="224"/>
      <c r="BO16" s="224"/>
      <c r="BP16" s="224"/>
      <c r="BQ16" s="229">
        <v>10</v>
      </c>
      <c r="BR16" s="230"/>
      <c r="BS16" s="756"/>
      <c r="BT16" s="757"/>
      <c r="BU16" s="757"/>
      <c r="BV16" s="757"/>
      <c r="BW16" s="757"/>
      <c r="BX16" s="757"/>
      <c r="BY16" s="757"/>
      <c r="BZ16" s="757"/>
      <c r="CA16" s="757"/>
      <c r="CB16" s="757"/>
      <c r="CC16" s="757"/>
      <c r="CD16" s="757"/>
      <c r="CE16" s="757"/>
      <c r="CF16" s="757"/>
      <c r="CG16" s="758"/>
      <c r="CH16" s="759"/>
      <c r="CI16" s="760"/>
      <c r="CJ16" s="760"/>
      <c r="CK16" s="760"/>
      <c r="CL16" s="761"/>
      <c r="CM16" s="759"/>
      <c r="CN16" s="760"/>
      <c r="CO16" s="760"/>
      <c r="CP16" s="760"/>
      <c r="CQ16" s="761"/>
      <c r="CR16" s="759"/>
      <c r="CS16" s="760"/>
      <c r="CT16" s="760"/>
      <c r="CU16" s="760"/>
      <c r="CV16" s="761"/>
      <c r="CW16" s="759"/>
      <c r="CX16" s="760"/>
      <c r="CY16" s="760"/>
      <c r="CZ16" s="760"/>
      <c r="DA16" s="761"/>
      <c r="DB16" s="759"/>
      <c r="DC16" s="760"/>
      <c r="DD16" s="760"/>
      <c r="DE16" s="760"/>
      <c r="DF16" s="761"/>
      <c r="DG16" s="759"/>
      <c r="DH16" s="760"/>
      <c r="DI16" s="760"/>
      <c r="DJ16" s="760"/>
      <c r="DK16" s="761"/>
      <c r="DL16" s="759"/>
      <c r="DM16" s="760"/>
      <c r="DN16" s="760"/>
      <c r="DO16" s="760"/>
      <c r="DP16" s="761"/>
      <c r="DQ16" s="759"/>
      <c r="DR16" s="760"/>
      <c r="DS16" s="760"/>
      <c r="DT16" s="760"/>
      <c r="DU16" s="761"/>
      <c r="DV16" s="756"/>
      <c r="DW16" s="757"/>
      <c r="DX16" s="757"/>
      <c r="DY16" s="757"/>
      <c r="DZ16" s="762"/>
      <c r="EA16" s="225"/>
    </row>
    <row r="17" spans="1:131" s="226" customFormat="1" ht="26.25" customHeight="1" x14ac:dyDescent="0.2">
      <c r="A17" s="229">
        <v>11</v>
      </c>
      <c r="B17" s="763"/>
      <c r="C17" s="764"/>
      <c r="D17" s="764"/>
      <c r="E17" s="764"/>
      <c r="F17" s="764"/>
      <c r="G17" s="764"/>
      <c r="H17" s="764"/>
      <c r="I17" s="764"/>
      <c r="J17" s="764"/>
      <c r="K17" s="764"/>
      <c r="L17" s="764"/>
      <c r="M17" s="764"/>
      <c r="N17" s="764"/>
      <c r="O17" s="764"/>
      <c r="P17" s="765"/>
      <c r="Q17" s="766"/>
      <c r="R17" s="767"/>
      <c r="S17" s="767"/>
      <c r="T17" s="767"/>
      <c r="U17" s="767"/>
      <c r="V17" s="767"/>
      <c r="W17" s="767"/>
      <c r="X17" s="767"/>
      <c r="Y17" s="767"/>
      <c r="Z17" s="767"/>
      <c r="AA17" s="767"/>
      <c r="AB17" s="767"/>
      <c r="AC17" s="767"/>
      <c r="AD17" s="767"/>
      <c r="AE17" s="768"/>
      <c r="AF17" s="769"/>
      <c r="AG17" s="770"/>
      <c r="AH17" s="770"/>
      <c r="AI17" s="770"/>
      <c r="AJ17" s="771"/>
      <c r="AK17" s="752"/>
      <c r="AL17" s="753"/>
      <c r="AM17" s="753"/>
      <c r="AN17" s="753"/>
      <c r="AO17" s="753"/>
      <c r="AP17" s="753"/>
      <c r="AQ17" s="753"/>
      <c r="AR17" s="753"/>
      <c r="AS17" s="753"/>
      <c r="AT17" s="753"/>
      <c r="AU17" s="754"/>
      <c r="AV17" s="754"/>
      <c r="AW17" s="754"/>
      <c r="AX17" s="754"/>
      <c r="AY17" s="755"/>
      <c r="AZ17" s="223"/>
      <c r="BA17" s="223"/>
      <c r="BB17" s="223"/>
      <c r="BC17" s="223"/>
      <c r="BD17" s="223"/>
      <c r="BE17" s="224"/>
      <c r="BF17" s="224"/>
      <c r="BG17" s="224"/>
      <c r="BH17" s="224"/>
      <c r="BI17" s="224"/>
      <c r="BJ17" s="224"/>
      <c r="BK17" s="224"/>
      <c r="BL17" s="224"/>
      <c r="BM17" s="224"/>
      <c r="BN17" s="224"/>
      <c r="BO17" s="224"/>
      <c r="BP17" s="224"/>
      <c r="BQ17" s="229">
        <v>11</v>
      </c>
      <c r="BR17" s="230"/>
      <c r="BS17" s="756"/>
      <c r="BT17" s="757"/>
      <c r="BU17" s="757"/>
      <c r="BV17" s="757"/>
      <c r="BW17" s="757"/>
      <c r="BX17" s="757"/>
      <c r="BY17" s="757"/>
      <c r="BZ17" s="757"/>
      <c r="CA17" s="757"/>
      <c r="CB17" s="757"/>
      <c r="CC17" s="757"/>
      <c r="CD17" s="757"/>
      <c r="CE17" s="757"/>
      <c r="CF17" s="757"/>
      <c r="CG17" s="758"/>
      <c r="CH17" s="759"/>
      <c r="CI17" s="760"/>
      <c r="CJ17" s="760"/>
      <c r="CK17" s="760"/>
      <c r="CL17" s="761"/>
      <c r="CM17" s="759"/>
      <c r="CN17" s="760"/>
      <c r="CO17" s="760"/>
      <c r="CP17" s="760"/>
      <c r="CQ17" s="761"/>
      <c r="CR17" s="759"/>
      <c r="CS17" s="760"/>
      <c r="CT17" s="760"/>
      <c r="CU17" s="760"/>
      <c r="CV17" s="761"/>
      <c r="CW17" s="759"/>
      <c r="CX17" s="760"/>
      <c r="CY17" s="760"/>
      <c r="CZ17" s="760"/>
      <c r="DA17" s="761"/>
      <c r="DB17" s="759"/>
      <c r="DC17" s="760"/>
      <c r="DD17" s="760"/>
      <c r="DE17" s="760"/>
      <c r="DF17" s="761"/>
      <c r="DG17" s="759"/>
      <c r="DH17" s="760"/>
      <c r="DI17" s="760"/>
      <c r="DJ17" s="760"/>
      <c r="DK17" s="761"/>
      <c r="DL17" s="759"/>
      <c r="DM17" s="760"/>
      <c r="DN17" s="760"/>
      <c r="DO17" s="760"/>
      <c r="DP17" s="761"/>
      <c r="DQ17" s="759"/>
      <c r="DR17" s="760"/>
      <c r="DS17" s="760"/>
      <c r="DT17" s="760"/>
      <c r="DU17" s="761"/>
      <c r="DV17" s="756"/>
      <c r="DW17" s="757"/>
      <c r="DX17" s="757"/>
      <c r="DY17" s="757"/>
      <c r="DZ17" s="762"/>
      <c r="EA17" s="225"/>
    </row>
    <row r="18" spans="1:131" s="226" customFormat="1" ht="26.25" customHeight="1" x14ac:dyDescent="0.2">
      <c r="A18" s="229">
        <v>12</v>
      </c>
      <c r="B18" s="763"/>
      <c r="C18" s="764"/>
      <c r="D18" s="764"/>
      <c r="E18" s="764"/>
      <c r="F18" s="764"/>
      <c r="G18" s="764"/>
      <c r="H18" s="764"/>
      <c r="I18" s="764"/>
      <c r="J18" s="764"/>
      <c r="K18" s="764"/>
      <c r="L18" s="764"/>
      <c r="M18" s="764"/>
      <c r="N18" s="764"/>
      <c r="O18" s="764"/>
      <c r="P18" s="765"/>
      <c r="Q18" s="766"/>
      <c r="R18" s="767"/>
      <c r="S18" s="767"/>
      <c r="T18" s="767"/>
      <c r="U18" s="767"/>
      <c r="V18" s="767"/>
      <c r="W18" s="767"/>
      <c r="X18" s="767"/>
      <c r="Y18" s="767"/>
      <c r="Z18" s="767"/>
      <c r="AA18" s="767"/>
      <c r="AB18" s="767"/>
      <c r="AC18" s="767"/>
      <c r="AD18" s="767"/>
      <c r="AE18" s="768"/>
      <c r="AF18" s="769"/>
      <c r="AG18" s="770"/>
      <c r="AH18" s="770"/>
      <c r="AI18" s="770"/>
      <c r="AJ18" s="771"/>
      <c r="AK18" s="752"/>
      <c r="AL18" s="753"/>
      <c r="AM18" s="753"/>
      <c r="AN18" s="753"/>
      <c r="AO18" s="753"/>
      <c r="AP18" s="753"/>
      <c r="AQ18" s="753"/>
      <c r="AR18" s="753"/>
      <c r="AS18" s="753"/>
      <c r="AT18" s="753"/>
      <c r="AU18" s="754"/>
      <c r="AV18" s="754"/>
      <c r="AW18" s="754"/>
      <c r="AX18" s="754"/>
      <c r="AY18" s="755"/>
      <c r="AZ18" s="223"/>
      <c r="BA18" s="223"/>
      <c r="BB18" s="223"/>
      <c r="BC18" s="223"/>
      <c r="BD18" s="223"/>
      <c r="BE18" s="224"/>
      <c r="BF18" s="224"/>
      <c r="BG18" s="224"/>
      <c r="BH18" s="224"/>
      <c r="BI18" s="224"/>
      <c r="BJ18" s="224"/>
      <c r="BK18" s="224"/>
      <c r="BL18" s="224"/>
      <c r="BM18" s="224"/>
      <c r="BN18" s="224"/>
      <c r="BO18" s="224"/>
      <c r="BP18" s="224"/>
      <c r="BQ18" s="229">
        <v>12</v>
      </c>
      <c r="BR18" s="230"/>
      <c r="BS18" s="756"/>
      <c r="BT18" s="757"/>
      <c r="BU18" s="757"/>
      <c r="BV18" s="757"/>
      <c r="BW18" s="757"/>
      <c r="BX18" s="757"/>
      <c r="BY18" s="757"/>
      <c r="BZ18" s="757"/>
      <c r="CA18" s="757"/>
      <c r="CB18" s="757"/>
      <c r="CC18" s="757"/>
      <c r="CD18" s="757"/>
      <c r="CE18" s="757"/>
      <c r="CF18" s="757"/>
      <c r="CG18" s="758"/>
      <c r="CH18" s="759"/>
      <c r="CI18" s="760"/>
      <c r="CJ18" s="760"/>
      <c r="CK18" s="760"/>
      <c r="CL18" s="761"/>
      <c r="CM18" s="759"/>
      <c r="CN18" s="760"/>
      <c r="CO18" s="760"/>
      <c r="CP18" s="760"/>
      <c r="CQ18" s="761"/>
      <c r="CR18" s="759"/>
      <c r="CS18" s="760"/>
      <c r="CT18" s="760"/>
      <c r="CU18" s="760"/>
      <c r="CV18" s="761"/>
      <c r="CW18" s="759"/>
      <c r="CX18" s="760"/>
      <c r="CY18" s="760"/>
      <c r="CZ18" s="760"/>
      <c r="DA18" s="761"/>
      <c r="DB18" s="759"/>
      <c r="DC18" s="760"/>
      <c r="DD18" s="760"/>
      <c r="DE18" s="760"/>
      <c r="DF18" s="761"/>
      <c r="DG18" s="759"/>
      <c r="DH18" s="760"/>
      <c r="DI18" s="760"/>
      <c r="DJ18" s="760"/>
      <c r="DK18" s="761"/>
      <c r="DL18" s="759"/>
      <c r="DM18" s="760"/>
      <c r="DN18" s="760"/>
      <c r="DO18" s="760"/>
      <c r="DP18" s="761"/>
      <c r="DQ18" s="759"/>
      <c r="DR18" s="760"/>
      <c r="DS18" s="760"/>
      <c r="DT18" s="760"/>
      <c r="DU18" s="761"/>
      <c r="DV18" s="756"/>
      <c r="DW18" s="757"/>
      <c r="DX18" s="757"/>
      <c r="DY18" s="757"/>
      <c r="DZ18" s="762"/>
      <c r="EA18" s="225"/>
    </row>
    <row r="19" spans="1:131" s="226" customFormat="1" ht="26.25" customHeight="1" x14ac:dyDescent="0.2">
      <c r="A19" s="229">
        <v>13</v>
      </c>
      <c r="B19" s="763"/>
      <c r="C19" s="764"/>
      <c r="D19" s="764"/>
      <c r="E19" s="764"/>
      <c r="F19" s="764"/>
      <c r="G19" s="764"/>
      <c r="H19" s="764"/>
      <c r="I19" s="764"/>
      <c r="J19" s="764"/>
      <c r="K19" s="764"/>
      <c r="L19" s="764"/>
      <c r="M19" s="764"/>
      <c r="N19" s="764"/>
      <c r="O19" s="764"/>
      <c r="P19" s="765"/>
      <c r="Q19" s="766"/>
      <c r="R19" s="767"/>
      <c r="S19" s="767"/>
      <c r="T19" s="767"/>
      <c r="U19" s="767"/>
      <c r="V19" s="767"/>
      <c r="W19" s="767"/>
      <c r="X19" s="767"/>
      <c r="Y19" s="767"/>
      <c r="Z19" s="767"/>
      <c r="AA19" s="767"/>
      <c r="AB19" s="767"/>
      <c r="AC19" s="767"/>
      <c r="AD19" s="767"/>
      <c r="AE19" s="768"/>
      <c r="AF19" s="769"/>
      <c r="AG19" s="770"/>
      <c r="AH19" s="770"/>
      <c r="AI19" s="770"/>
      <c r="AJ19" s="771"/>
      <c r="AK19" s="752"/>
      <c r="AL19" s="753"/>
      <c r="AM19" s="753"/>
      <c r="AN19" s="753"/>
      <c r="AO19" s="753"/>
      <c r="AP19" s="753"/>
      <c r="AQ19" s="753"/>
      <c r="AR19" s="753"/>
      <c r="AS19" s="753"/>
      <c r="AT19" s="753"/>
      <c r="AU19" s="754"/>
      <c r="AV19" s="754"/>
      <c r="AW19" s="754"/>
      <c r="AX19" s="754"/>
      <c r="AY19" s="755"/>
      <c r="AZ19" s="223"/>
      <c r="BA19" s="223"/>
      <c r="BB19" s="223"/>
      <c r="BC19" s="223"/>
      <c r="BD19" s="223"/>
      <c r="BE19" s="224"/>
      <c r="BF19" s="224"/>
      <c r="BG19" s="224"/>
      <c r="BH19" s="224"/>
      <c r="BI19" s="224"/>
      <c r="BJ19" s="224"/>
      <c r="BK19" s="224"/>
      <c r="BL19" s="224"/>
      <c r="BM19" s="224"/>
      <c r="BN19" s="224"/>
      <c r="BO19" s="224"/>
      <c r="BP19" s="224"/>
      <c r="BQ19" s="229">
        <v>13</v>
      </c>
      <c r="BR19" s="230"/>
      <c r="BS19" s="756"/>
      <c r="BT19" s="757"/>
      <c r="BU19" s="757"/>
      <c r="BV19" s="757"/>
      <c r="BW19" s="757"/>
      <c r="BX19" s="757"/>
      <c r="BY19" s="757"/>
      <c r="BZ19" s="757"/>
      <c r="CA19" s="757"/>
      <c r="CB19" s="757"/>
      <c r="CC19" s="757"/>
      <c r="CD19" s="757"/>
      <c r="CE19" s="757"/>
      <c r="CF19" s="757"/>
      <c r="CG19" s="758"/>
      <c r="CH19" s="759"/>
      <c r="CI19" s="760"/>
      <c r="CJ19" s="760"/>
      <c r="CK19" s="760"/>
      <c r="CL19" s="761"/>
      <c r="CM19" s="759"/>
      <c r="CN19" s="760"/>
      <c r="CO19" s="760"/>
      <c r="CP19" s="760"/>
      <c r="CQ19" s="761"/>
      <c r="CR19" s="759"/>
      <c r="CS19" s="760"/>
      <c r="CT19" s="760"/>
      <c r="CU19" s="760"/>
      <c r="CV19" s="761"/>
      <c r="CW19" s="759"/>
      <c r="CX19" s="760"/>
      <c r="CY19" s="760"/>
      <c r="CZ19" s="760"/>
      <c r="DA19" s="761"/>
      <c r="DB19" s="759"/>
      <c r="DC19" s="760"/>
      <c r="DD19" s="760"/>
      <c r="DE19" s="760"/>
      <c r="DF19" s="761"/>
      <c r="DG19" s="759"/>
      <c r="DH19" s="760"/>
      <c r="DI19" s="760"/>
      <c r="DJ19" s="760"/>
      <c r="DK19" s="761"/>
      <c r="DL19" s="759"/>
      <c r="DM19" s="760"/>
      <c r="DN19" s="760"/>
      <c r="DO19" s="760"/>
      <c r="DP19" s="761"/>
      <c r="DQ19" s="759"/>
      <c r="DR19" s="760"/>
      <c r="DS19" s="760"/>
      <c r="DT19" s="760"/>
      <c r="DU19" s="761"/>
      <c r="DV19" s="756"/>
      <c r="DW19" s="757"/>
      <c r="DX19" s="757"/>
      <c r="DY19" s="757"/>
      <c r="DZ19" s="762"/>
      <c r="EA19" s="225"/>
    </row>
    <row r="20" spans="1:131" s="226" customFormat="1" ht="26.25" customHeight="1" x14ac:dyDescent="0.2">
      <c r="A20" s="229">
        <v>14</v>
      </c>
      <c r="B20" s="763"/>
      <c r="C20" s="764"/>
      <c r="D20" s="764"/>
      <c r="E20" s="764"/>
      <c r="F20" s="764"/>
      <c r="G20" s="764"/>
      <c r="H20" s="764"/>
      <c r="I20" s="764"/>
      <c r="J20" s="764"/>
      <c r="K20" s="764"/>
      <c r="L20" s="764"/>
      <c r="M20" s="764"/>
      <c r="N20" s="764"/>
      <c r="O20" s="764"/>
      <c r="P20" s="765"/>
      <c r="Q20" s="766"/>
      <c r="R20" s="767"/>
      <c r="S20" s="767"/>
      <c r="T20" s="767"/>
      <c r="U20" s="767"/>
      <c r="V20" s="767"/>
      <c r="W20" s="767"/>
      <c r="X20" s="767"/>
      <c r="Y20" s="767"/>
      <c r="Z20" s="767"/>
      <c r="AA20" s="767"/>
      <c r="AB20" s="767"/>
      <c r="AC20" s="767"/>
      <c r="AD20" s="767"/>
      <c r="AE20" s="768"/>
      <c r="AF20" s="769"/>
      <c r="AG20" s="770"/>
      <c r="AH20" s="770"/>
      <c r="AI20" s="770"/>
      <c r="AJ20" s="771"/>
      <c r="AK20" s="752"/>
      <c r="AL20" s="753"/>
      <c r="AM20" s="753"/>
      <c r="AN20" s="753"/>
      <c r="AO20" s="753"/>
      <c r="AP20" s="753"/>
      <c r="AQ20" s="753"/>
      <c r="AR20" s="753"/>
      <c r="AS20" s="753"/>
      <c r="AT20" s="753"/>
      <c r="AU20" s="754"/>
      <c r="AV20" s="754"/>
      <c r="AW20" s="754"/>
      <c r="AX20" s="754"/>
      <c r="AY20" s="755"/>
      <c r="AZ20" s="223"/>
      <c r="BA20" s="223"/>
      <c r="BB20" s="223"/>
      <c r="BC20" s="223"/>
      <c r="BD20" s="223"/>
      <c r="BE20" s="224"/>
      <c r="BF20" s="224"/>
      <c r="BG20" s="224"/>
      <c r="BH20" s="224"/>
      <c r="BI20" s="224"/>
      <c r="BJ20" s="224"/>
      <c r="BK20" s="224"/>
      <c r="BL20" s="224"/>
      <c r="BM20" s="224"/>
      <c r="BN20" s="224"/>
      <c r="BO20" s="224"/>
      <c r="BP20" s="224"/>
      <c r="BQ20" s="229">
        <v>14</v>
      </c>
      <c r="BR20" s="230"/>
      <c r="BS20" s="756"/>
      <c r="BT20" s="757"/>
      <c r="BU20" s="757"/>
      <c r="BV20" s="757"/>
      <c r="BW20" s="757"/>
      <c r="BX20" s="757"/>
      <c r="BY20" s="757"/>
      <c r="BZ20" s="757"/>
      <c r="CA20" s="757"/>
      <c r="CB20" s="757"/>
      <c r="CC20" s="757"/>
      <c r="CD20" s="757"/>
      <c r="CE20" s="757"/>
      <c r="CF20" s="757"/>
      <c r="CG20" s="758"/>
      <c r="CH20" s="759"/>
      <c r="CI20" s="760"/>
      <c r="CJ20" s="760"/>
      <c r="CK20" s="760"/>
      <c r="CL20" s="761"/>
      <c r="CM20" s="759"/>
      <c r="CN20" s="760"/>
      <c r="CO20" s="760"/>
      <c r="CP20" s="760"/>
      <c r="CQ20" s="761"/>
      <c r="CR20" s="759"/>
      <c r="CS20" s="760"/>
      <c r="CT20" s="760"/>
      <c r="CU20" s="760"/>
      <c r="CV20" s="761"/>
      <c r="CW20" s="759"/>
      <c r="CX20" s="760"/>
      <c r="CY20" s="760"/>
      <c r="CZ20" s="760"/>
      <c r="DA20" s="761"/>
      <c r="DB20" s="759"/>
      <c r="DC20" s="760"/>
      <c r="DD20" s="760"/>
      <c r="DE20" s="760"/>
      <c r="DF20" s="761"/>
      <c r="DG20" s="759"/>
      <c r="DH20" s="760"/>
      <c r="DI20" s="760"/>
      <c r="DJ20" s="760"/>
      <c r="DK20" s="761"/>
      <c r="DL20" s="759"/>
      <c r="DM20" s="760"/>
      <c r="DN20" s="760"/>
      <c r="DO20" s="760"/>
      <c r="DP20" s="761"/>
      <c r="DQ20" s="759"/>
      <c r="DR20" s="760"/>
      <c r="DS20" s="760"/>
      <c r="DT20" s="760"/>
      <c r="DU20" s="761"/>
      <c r="DV20" s="756"/>
      <c r="DW20" s="757"/>
      <c r="DX20" s="757"/>
      <c r="DY20" s="757"/>
      <c r="DZ20" s="762"/>
      <c r="EA20" s="225"/>
    </row>
    <row r="21" spans="1:131" s="226" customFormat="1" ht="26.25" customHeight="1" thickBot="1" x14ac:dyDescent="0.25">
      <c r="A21" s="229">
        <v>15</v>
      </c>
      <c r="B21" s="763"/>
      <c r="C21" s="764"/>
      <c r="D21" s="764"/>
      <c r="E21" s="764"/>
      <c r="F21" s="764"/>
      <c r="G21" s="764"/>
      <c r="H21" s="764"/>
      <c r="I21" s="764"/>
      <c r="J21" s="764"/>
      <c r="K21" s="764"/>
      <c r="L21" s="764"/>
      <c r="M21" s="764"/>
      <c r="N21" s="764"/>
      <c r="O21" s="764"/>
      <c r="P21" s="765"/>
      <c r="Q21" s="766"/>
      <c r="R21" s="767"/>
      <c r="S21" s="767"/>
      <c r="T21" s="767"/>
      <c r="U21" s="767"/>
      <c r="V21" s="767"/>
      <c r="W21" s="767"/>
      <c r="X21" s="767"/>
      <c r="Y21" s="767"/>
      <c r="Z21" s="767"/>
      <c r="AA21" s="767"/>
      <c r="AB21" s="767"/>
      <c r="AC21" s="767"/>
      <c r="AD21" s="767"/>
      <c r="AE21" s="768"/>
      <c r="AF21" s="769"/>
      <c r="AG21" s="770"/>
      <c r="AH21" s="770"/>
      <c r="AI21" s="770"/>
      <c r="AJ21" s="771"/>
      <c r="AK21" s="752"/>
      <c r="AL21" s="753"/>
      <c r="AM21" s="753"/>
      <c r="AN21" s="753"/>
      <c r="AO21" s="753"/>
      <c r="AP21" s="753"/>
      <c r="AQ21" s="753"/>
      <c r="AR21" s="753"/>
      <c r="AS21" s="753"/>
      <c r="AT21" s="753"/>
      <c r="AU21" s="754"/>
      <c r="AV21" s="754"/>
      <c r="AW21" s="754"/>
      <c r="AX21" s="754"/>
      <c r="AY21" s="755"/>
      <c r="AZ21" s="223"/>
      <c r="BA21" s="223"/>
      <c r="BB21" s="223"/>
      <c r="BC21" s="223"/>
      <c r="BD21" s="223"/>
      <c r="BE21" s="224"/>
      <c r="BF21" s="224"/>
      <c r="BG21" s="224"/>
      <c r="BH21" s="224"/>
      <c r="BI21" s="224"/>
      <c r="BJ21" s="224"/>
      <c r="BK21" s="224"/>
      <c r="BL21" s="224"/>
      <c r="BM21" s="224"/>
      <c r="BN21" s="224"/>
      <c r="BO21" s="224"/>
      <c r="BP21" s="224"/>
      <c r="BQ21" s="229">
        <v>15</v>
      </c>
      <c r="BR21" s="230"/>
      <c r="BS21" s="756"/>
      <c r="BT21" s="757"/>
      <c r="BU21" s="757"/>
      <c r="BV21" s="757"/>
      <c r="BW21" s="757"/>
      <c r="BX21" s="757"/>
      <c r="BY21" s="757"/>
      <c r="BZ21" s="757"/>
      <c r="CA21" s="757"/>
      <c r="CB21" s="757"/>
      <c r="CC21" s="757"/>
      <c r="CD21" s="757"/>
      <c r="CE21" s="757"/>
      <c r="CF21" s="757"/>
      <c r="CG21" s="758"/>
      <c r="CH21" s="759"/>
      <c r="CI21" s="760"/>
      <c r="CJ21" s="760"/>
      <c r="CK21" s="760"/>
      <c r="CL21" s="761"/>
      <c r="CM21" s="759"/>
      <c r="CN21" s="760"/>
      <c r="CO21" s="760"/>
      <c r="CP21" s="760"/>
      <c r="CQ21" s="761"/>
      <c r="CR21" s="759"/>
      <c r="CS21" s="760"/>
      <c r="CT21" s="760"/>
      <c r="CU21" s="760"/>
      <c r="CV21" s="761"/>
      <c r="CW21" s="759"/>
      <c r="CX21" s="760"/>
      <c r="CY21" s="760"/>
      <c r="CZ21" s="760"/>
      <c r="DA21" s="761"/>
      <c r="DB21" s="759"/>
      <c r="DC21" s="760"/>
      <c r="DD21" s="760"/>
      <c r="DE21" s="760"/>
      <c r="DF21" s="761"/>
      <c r="DG21" s="759"/>
      <c r="DH21" s="760"/>
      <c r="DI21" s="760"/>
      <c r="DJ21" s="760"/>
      <c r="DK21" s="761"/>
      <c r="DL21" s="759"/>
      <c r="DM21" s="760"/>
      <c r="DN21" s="760"/>
      <c r="DO21" s="760"/>
      <c r="DP21" s="761"/>
      <c r="DQ21" s="759"/>
      <c r="DR21" s="760"/>
      <c r="DS21" s="760"/>
      <c r="DT21" s="760"/>
      <c r="DU21" s="761"/>
      <c r="DV21" s="756"/>
      <c r="DW21" s="757"/>
      <c r="DX21" s="757"/>
      <c r="DY21" s="757"/>
      <c r="DZ21" s="762"/>
      <c r="EA21" s="225"/>
    </row>
    <row r="22" spans="1:131" s="226" customFormat="1" ht="26.25" customHeight="1" x14ac:dyDescent="0.2">
      <c r="A22" s="229">
        <v>16</v>
      </c>
      <c r="B22" s="763"/>
      <c r="C22" s="764"/>
      <c r="D22" s="764"/>
      <c r="E22" s="764"/>
      <c r="F22" s="764"/>
      <c r="G22" s="764"/>
      <c r="H22" s="764"/>
      <c r="I22" s="764"/>
      <c r="J22" s="764"/>
      <c r="K22" s="764"/>
      <c r="L22" s="764"/>
      <c r="M22" s="764"/>
      <c r="N22" s="764"/>
      <c r="O22" s="764"/>
      <c r="P22" s="765"/>
      <c r="Q22" s="782"/>
      <c r="R22" s="783"/>
      <c r="S22" s="783"/>
      <c r="T22" s="783"/>
      <c r="U22" s="783"/>
      <c r="V22" s="783"/>
      <c r="W22" s="783"/>
      <c r="X22" s="783"/>
      <c r="Y22" s="783"/>
      <c r="Z22" s="783"/>
      <c r="AA22" s="783"/>
      <c r="AB22" s="783"/>
      <c r="AC22" s="783"/>
      <c r="AD22" s="783"/>
      <c r="AE22" s="784"/>
      <c r="AF22" s="769"/>
      <c r="AG22" s="770"/>
      <c r="AH22" s="770"/>
      <c r="AI22" s="770"/>
      <c r="AJ22" s="771"/>
      <c r="AK22" s="785"/>
      <c r="AL22" s="786"/>
      <c r="AM22" s="786"/>
      <c r="AN22" s="786"/>
      <c r="AO22" s="786"/>
      <c r="AP22" s="786"/>
      <c r="AQ22" s="786"/>
      <c r="AR22" s="786"/>
      <c r="AS22" s="786"/>
      <c r="AT22" s="786"/>
      <c r="AU22" s="787"/>
      <c r="AV22" s="787"/>
      <c r="AW22" s="787"/>
      <c r="AX22" s="787"/>
      <c r="AY22" s="788"/>
      <c r="AZ22" s="789" t="s">
        <v>391</v>
      </c>
      <c r="BA22" s="789"/>
      <c r="BB22" s="789"/>
      <c r="BC22" s="789"/>
      <c r="BD22" s="790"/>
      <c r="BE22" s="224"/>
      <c r="BF22" s="224"/>
      <c r="BG22" s="224"/>
      <c r="BH22" s="224"/>
      <c r="BI22" s="224"/>
      <c r="BJ22" s="224"/>
      <c r="BK22" s="224"/>
      <c r="BL22" s="224"/>
      <c r="BM22" s="224"/>
      <c r="BN22" s="224"/>
      <c r="BO22" s="224"/>
      <c r="BP22" s="224"/>
      <c r="BQ22" s="229">
        <v>16</v>
      </c>
      <c r="BR22" s="230"/>
      <c r="BS22" s="756"/>
      <c r="BT22" s="757"/>
      <c r="BU22" s="757"/>
      <c r="BV22" s="757"/>
      <c r="BW22" s="757"/>
      <c r="BX22" s="757"/>
      <c r="BY22" s="757"/>
      <c r="BZ22" s="757"/>
      <c r="CA22" s="757"/>
      <c r="CB22" s="757"/>
      <c r="CC22" s="757"/>
      <c r="CD22" s="757"/>
      <c r="CE22" s="757"/>
      <c r="CF22" s="757"/>
      <c r="CG22" s="758"/>
      <c r="CH22" s="759"/>
      <c r="CI22" s="760"/>
      <c r="CJ22" s="760"/>
      <c r="CK22" s="760"/>
      <c r="CL22" s="761"/>
      <c r="CM22" s="759"/>
      <c r="CN22" s="760"/>
      <c r="CO22" s="760"/>
      <c r="CP22" s="760"/>
      <c r="CQ22" s="761"/>
      <c r="CR22" s="759"/>
      <c r="CS22" s="760"/>
      <c r="CT22" s="760"/>
      <c r="CU22" s="760"/>
      <c r="CV22" s="761"/>
      <c r="CW22" s="759"/>
      <c r="CX22" s="760"/>
      <c r="CY22" s="760"/>
      <c r="CZ22" s="760"/>
      <c r="DA22" s="761"/>
      <c r="DB22" s="759"/>
      <c r="DC22" s="760"/>
      <c r="DD22" s="760"/>
      <c r="DE22" s="760"/>
      <c r="DF22" s="761"/>
      <c r="DG22" s="759"/>
      <c r="DH22" s="760"/>
      <c r="DI22" s="760"/>
      <c r="DJ22" s="760"/>
      <c r="DK22" s="761"/>
      <c r="DL22" s="759"/>
      <c r="DM22" s="760"/>
      <c r="DN22" s="760"/>
      <c r="DO22" s="760"/>
      <c r="DP22" s="761"/>
      <c r="DQ22" s="759"/>
      <c r="DR22" s="760"/>
      <c r="DS22" s="760"/>
      <c r="DT22" s="760"/>
      <c r="DU22" s="761"/>
      <c r="DV22" s="756"/>
      <c r="DW22" s="757"/>
      <c r="DX22" s="757"/>
      <c r="DY22" s="757"/>
      <c r="DZ22" s="762"/>
      <c r="EA22" s="225"/>
    </row>
    <row r="23" spans="1:131" s="226" customFormat="1" ht="26.25" customHeight="1" thickBot="1" x14ac:dyDescent="0.25">
      <c r="A23" s="231" t="s">
        <v>392</v>
      </c>
      <c r="B23" s="772" t="s">
        <v>393</v>
      </c>
      <c r="C23" s="773"/>
      <c r="D23" s="773"/>
      <c r="E23" s="773"/>
      <c r="F23" s="773"/>
      <c r="G23" s="773"/>
      <c r="H23" s="773"/>
      <c r="I23" s="773"/>
      <c r="J23" s="773"/>
      <c r="K23" s="773"/>
      <c r="L23" s="773"/>
      <c r="M23" s="773"/>
      <c r="N23" s="773"/>
      <c r="O23" s="773"/>
      <c r="P23" s="774"/>
      <c r="Q23" s="775"/>
      <c r="R23" s="776"/>
      <c r="S23" s="776"/>
      <c r="T23" s="776"/>
      <c r="U23" s="776"/>
      <c r="V23" s="776"/>
      <c r="W23" s="776"/>
      <c r="X23" s="776"/>
      <c r="Y23" s="776"/>
      <c r="Z23" s="776"/>
      <c r="AA23" s="776"/>
      <c r="AB23" s="776"/>
      <c r="AC23" s="776"/>
      <c r="AD23" s="776"/>
      <c r="AE23" s="777"/>
      <c r="AF23" s="778">
        <v>725</v>
      </c>
      <c r="AG23" s="776"/>
      <c r="AH23" s="776"/>
      <c r="AI23" s="776"/>
      <c r="AJ23" s="779"/>
      <c r="AK23" s="780"/>
      <c r="AL23" s="781"/>
      <c r="AM23" s="781"/>
      <c r="AN23" s="781"/>
      <c r="AO23" s="781"/>
      <c r="AP23" s="776"/>
      <c r="AQ23" s="776"/>
      <c r="AR23" s="776"/>
      <c r="AS23" s="776"/>
      <c r="AT23" s="776"/>
      <c r="AU23" s="792"/>
      <c r="AV23" s="792"/>
      <c r="AW23" s="792"/>
      <c r="AX23" s="792"/>
      <c r="AY23" s="793"/>
      <c r="AZ23" s="794" t="s">
        <v>394</v>
      </c>
      <c r="BA23" s="795"/>
      <c r="BB23" s="795"/>
      <c r="BC23" s="795"/>
      <c r="BD23" s="796"/>
      <c r="BE23" s="224"/>
      <c r="BF23" s="224"/>
      <c r="BG23" s="224"/>
      <c r="BH23" s="224"/>
      <c r="BI23" s="224"/>
      <c r="BJ23" s="224"/>
      <c r="BK23" s="224"/>
      <c r="BL23" s="224"/>
      <c r="BM23" s="224"/>
      <c r="BN23" s="224"/>
      <c r="BO23" s="224"/>
      <c r="BP23" s="224"/>
      <c r="BQ23" s="229">
        <v>17</v>
      </c>
      <c r="BR23" s="230"/>
      <c r="BS23" s="756"/>
      <c r="BT23" s="757"/>
      <c r="BU23" s="757"/>
      <c r="BV23" s="757"/>
      <c r="BW23" s="757"/>
      <c r="BX23" s="757"/>
      <c r="BY23" s="757"/>
      <c r="BZ23" s="757"/>
      <c r="CA23" s="757"/>
      <c r="CB23" s="757"/>
      <c r="CC23" s="757"/>
      <c r="CD23" s="757"/>
      <c r="CE23" s="757"/>
      <c r="CF23" s="757"/>
      <c r="CG23" s="758"/>
      <c r="CH23" s="759"/>
      <c r="CI23" s="760"/>
      <c r="CJ23" s="760"/>
      <c r="CK23" s="760"/>
      <c r="CL23" s="761"/>
      <c r="CM23" s="759"/>
      <c r="CN23" s="760"/>
      <c r="CO23" s="760"/>
      <c r="CP23" s="760"/>
      <c r="CQ23" s="761"/>
      <c r="CR23" s="759"/>
      <c r="CS23" s="760"/>
      <c r="CT23" s="760"/>
      <c r="CU23" s="760"/>
      <c r="CV23" s="761"/>
      <c r="CW23" s="759"/>
      <c r="CX23" s="760"/>
      <c r="CY23" s="760"/>
      <c r="CZ23" s="760"/>
      <c r="DA23" s="761"/>
      <c r="DB23" s="759"/>
      <c r="DC23" s="760"/>
      <c r="DD23" s="760"/>
      <c r="DE23" s="760"/>
      <c r="DF23" s="761"/>
      <c r="DG23" s="759"/>
      <c r="DH23" s="760"/>
      <c r="DI23" s="760"/>
      <c r="DJ23" s="760"/>
      <c r="DK23" s="761"/>
      <c r="DL23" s="759"/>
      <c r="DM23" s="760"/>
      <c r="DN23" s="760"/>
      <c r="DO23" s="760"/>
      <c r="DP23" s="761"/>
      <c r="DQ23" s="759"/>
      <c r="DR23" s="760"/>
      <c r="DS23" s="760"/>
      <c r="DT23" s="760"/>
      <c r="DU23" s="761"/>
      <c r="DV23" s="756"/>
      <c r="DW23" s="757"/>
      <c r="DX23" s="757"/>
      <c r="DY23" s="757"/>
      <c r="DZ23" s="762"/>
      <c r="EA23" s="225"/>
    </row>
    <row r="24" spans="1:131" s="226" customFormat="1" ht="26.25" customHeight="1" x14ac:dyDescent="0.2">
      <c r="A24" s="791" t="s">
        <v>395</v>
      </c>
      <c r="B24" s="791"/>
      <c r="C24" s="791"/>
      <c r="D24" s="791"/>
      <c r="E24" s="791"/>
      <c r="F24" s="791"/>
      <c r="G24" s="791"/>
      <c r="H24" s="791"/>
      <c r="I24" s="791"/>
      <c r="J24" s="791"/>
      <c r="K24" s="791"/>
      <c r="L24" s="791"/>
      <c r="M24" s="791"/>
      <c r="N24" s="791"/>
      <c r="O24" s="791"/>
      <c r="P24" s="791"/>
      <c r="Q24" s="791"/>
      <c r="R24" s="791"/>
      <c r="S24" s="791"/>
      <c r="T24" s="791"/>
      <c r="U24" s="791"/>
      <c r="V24" s="791"/>
      <c r="W24" s="791"/>
      <c r="X24" s="791"/>
      <c r="Y24" s="791"/>
      <c r="Z24" s="791"/>
      <c r="AA24" s="791"/>
      <c r="AB24" s="791"/>
      <c r="AC24" s="791"/>
      <c r="AD24" s="791"/>
      <c r="AE24" s="791"/>
      <c r="AF24" s="791"/>
      <c r="AG24" s="791"/>
      <c r="AH24" s="791"/>
      <c r="AI24" s="791"/>
      <c r="AJ24" s="791"/>
      <c r="AK24" s="791"/>
      <c r="AL24" s="791"/>
      <c r="AM24" s="791"/>
      <c r="AN24" s="791"/>
      <c r="AO24" s="791"/>
      <c r="AP24" s="791"/>
      <c r="AQ24" s="791"/>
      <c r="AR24" s="791"/>
      <c r="AS24" s="791"/>
      <c r="AT24" s="791"/>
      <c r="AU24" s="791"/>
      <c r="AV24" s="791"/>
      <c r="AW24" s="791"/>
      <c r="AX24" s="791"/>
      <c r="AY24" s="791"/>
      <c r="AZ24" s="223"/>
      <c r="BA24" s="223"/>
      <c r="BB24" s="223"/>
      <c r="BC24" s="223"/>
      <c r="BD24" s="223"/>
      <c r="BE24" s="224"/>
      <c r="BF24" s="224"/>
      <c r="BG24" s="224"/>
      <c r="BH24" s="224"/>
      <c r="BI24" s="224"/>
      <c r="BJ24" s="224"/>
      <c r="BK24" s="224"/>
      <c r="BL24" s="224"/>
      <c r="BM24" s="224"/>
      <c r="BN24" s="224"/>
      <c r="BO24" s="224"/>
      <c r="BP24" s="224"/>
      <c r="BQ24" s="229">
        <v>18</v>
      </c>
      <c r="BR24" s="230"/>
      <c r="BS24" s="756"/>
      <c r="BT24" s="757"/>
      <c r="BU24" s="757"/>
      <c r="BV24" s="757"/>
      <c r="BW24" s="757"/>
      <c r="BX24" s="757"/>
      <c r="BY24" s="757"/>
      <c r="BZ24" s="757"/>
      <c r="CA24" s="757"/>
      <c r="CB24" s="757"/>
      <c r="CC24" s="757"/>
      <c r="CD24" s="757"/>
      <c r="CE24" s="757"/>
      <c r="CF24" s="757"/>
      <c r="CG24" s="758"/>
      <c r="CH24" s="759"/>
      <c r="CI24" s="760"/>
      <c r="CJ24" s="760"/>
      <c r="CK24" s="760"/>
      <c r="CL24" s="761"/>
      <c r="CM24" s="759"/>
      <c r="CN24" s="760"/>
      <c r="CO24" s="760"/>
      <c r="CP24" s="760"/>
      <c r="CQ24" s="761"/>
      <c r="CR24" s="759"/>
      <c r="CS24" s="760"/>
      <c r="CT24" s="760"/>
      <c r="CU24" s="760"/>
      <c r="CV24" s="761"/>
      <c r="CW24" s="759"/>
      <c r="CX24" s="760"/>
      <c r="CY24" s="760"/>
      <c r="CZ24" s="760"/>
      <c r="DA24" s="761"/>
      <c r="DB24" s="759"/>
      <c r="DC24" s="760"/>
      <c r="DD24" s="760"/>
      <c r="DE24" s="760"/>
      <c r="DF24" s="761"/>
      <c r="DG24" s="759"/>
      <c r="DH24" s="760"/>
      <c r="DI24" s="760"/>
      <c r="DJ24" s="760"/>
      <c r="DK24" s="761"/>
      <c r="DL24" s="759"/>
      <c r="DM24" s="760"/>
      <c r="DN24" s="760"/>
      <c r="DO24" s="760"/>
      <c r="DP24" s="761"/>
      <c r="DQ24" s="759"/>
      <c r="DR24" s="760"/>
      <c r="DS24" s="760"/>
      <c r="DT24" s="760"/>
      <c r="DU24" s="761"/>
      <c r="DV24" s="756"/>
      <c r="DW24" s="757"/>
      <c r="DX24" s="757"/>
      <c r="DY24" s="757"/>
      <c r="DZ24" s="762"/>
      <c r="EA24" s="225"/>
    </row>
    <row r="25" spans="1:131" ht="26.25" customHeight="1" thickBot="1" x14ac:dyDescent="0.25">
      <c r="A25" s="708" t="s">
        <v>396</v>
      </c>
      <c r="B25" s="708"/>
      <c r="C25" s="708"/>
      <c r="D25" s="708"/>
      <c r="E25" s="708"/>
      <c r="F25" s="708"/>
      <c r="G25" s="708"/>
      <c r="H25" s="708"/>
      <c r="I25" s="708"/>
      <c r="J25" s="708"/>
      <c r="K25" s="708"/>
      <c r="L25" s="708"/>
      <c r="M25" s="708"/>
      <c r="N25" s="708"/>
      <c r="O25" s="708"/>
      <c r="P25" s="708"/>
      <c r="Q25" s="708"/>
      <c r="R25" s="708"/>
      <c r="S25" s="708"/>
      <c r="T25" s="708"/>
      <c r="U25" s="708"/>
      <c r="V25" s="708"/>
      <c r="W25" s="708"/>
      <c r="X25" s="708"/>
      <c r="Y25" s="708"/>
      <c r="Z25" s="708"/>
      <c r="AA25" s="708"/>
      <c r="AB25" s="708"/>
      <c r="AC25" s="708"/>
      <c r="AD25" s="708"/>
      <c r="AE25" s="708"/>
      <c r="AF25" s="708"/>
      <c r="AG25" s="708"/>
      <c r="AH25" s="708"/>
      <c r="AI25" s="708"/>
      <c r="AJ25" s="708"/>
      <c r="AK25" s="708"/>
      <c r="AL25" s="708"/>
      <c r="AM25" s="708"/>
      <c r="AN25" s="708"/>
      <c r="AO25" s="708"/>
      <c r="AP25" s="708"/>
      <c r="AQ25" s="708"/>
      <c r="AR25" s="708"/>
      <c r="AS25" s="708"/>
      <c r="AT25" s="708"/>
      <c r="AU25" s="708"/>
      <c r="AV25" s="708"/>
      <c r="AW25" s="708"/>
      <c r="AX25" s="708"/>
      <c r="AY25" s="708"/>
      <c r="AZ25" s="708"/>
      <c r="BA25" s="708"/>
      <c r="BB25" s="708"/>
      <c r="BC25" s="708"/>
      <c r="BD25" s="708"/>
      <c r="BE25" s="708"/>
      <c r="BF25" s="708"/>
      <c r="BG25" s="708"/>
      <c r="BH25" s="708"/>
      <c r="BI25" s="708"/>
      <c r="BJ25" s="223"/>
      <c r="BK25" s="223"/>
      <c r="BL25" s="223"/>
      <c r="BM25" s="223"/>
      <c r="BN25" s="223"/>
      <c r="BO25" s="232"/>
      <c r="BP25" s="232"/>
      <c r="BQ25" s="229">
        <v>19</v>
      </c>
      <c r="BR25" s="230"/>
      <c r="BS25" s="756"/>
      <c r="BT25" s="757"/>
      <c r="BU25" s="757"/>
      <c r="BV25" s="757"/>
      <c r="BW25" s="757"/>
      <c r="BX25" s="757"/>
      <c r="BY25" s="757"/>
      <c r="BZ25" s="757"/>
      <c r="CA25" s="757"/>
      <c r="CB25" s="757"/>
      <c r="CC25" s="757"/>
      <c r="CD25" s="757"/>
      <c r="CE25" s="757"/>
      <c r="CF25" s="757"/>
      <c r="CG25" s="758"/>
      <c r="CH25" s="759"/>
      <c r="CI25" s="760"/>
      <c r="CJ25" s="760"/>
      <c r="CK25" s="760"/>
      <c r="CL25" s="761"/>
      <c r="CM25" s="759"/>
      <c r="CN25" s="760"/>
      <c r="CO25" s="760"/>
      <c r="CP25" s="760"/>
      <c r="CQ25" s="761"/>
      <c r="CR25" s="759"/>
      <c r="CS25" s="760"/>
      <c r="CT25" s="760"/>
      <c r="CU25" s="760"/>
      <c r="CV25" s="761"/>
      <c r="CW25" s="759"/>
      <c r="CX25" s="760"/>
      <c r="CY25" s="760"/>
      <c r="CZ25" s="760"/>
      <c r="DA25" s="761"/>
      <c r="DB25" s="759"/>
      <c r="DC25" s="760"/>
      <c r="DD25" s="760"/>
      <c r="DE25" s="760"/>
      <c r="DF25" s="761"/>
      <c r="DG25" s="759"/>
      <c r="DH25" s="760"/>
      <c r="DI25" s="760"/>
      <c r="DJ25" s="760"/>
      <c r="DK25" s="761"/>
      <c r="DL25" s="759"/>
      <c r="DM25" s="760"/>
      <c r="DN25" s="760"/>
      <c r="DO25" s="760"/>
      <c r="DP25" s="761"/>
      <c r="DQ25" s="759"/>
      <c r="DR25" s="760"/>
      <c r="DS25" s="760"/>
      <c r="DT25" s="760"/>
      <c r="DU25" s="761"/>
      <c r="DV25" s="756"/>
      <c r="DW25" s="757"/>
      <c r="DX25" s="757"/>
      <c r="DY25" s="757"/>
      <c r="DZ25" s="762"/>
      <c r="EA25" s="221"/>
    </row>
    <row r="26" spans="1:131" ht="26.25" customHeight="1" x14ac:dyDescent="0.2">
      <c r="A26" s="710" t="s">
        <v>368</v>
      </c>
      <c r="B26" s="711"/>
      <c r="C26" s="711"/>
      <c r="D26" s="711"/>
      <c r="E26" s="711"/>
      <c r="F26" s="711"/>
      <c r="G26" s="711"/>
      <c r="H26" s="711"/>
      <c r="I26" s="711"/>
      <c r="J26" s="711"/>
      <c r="K26" s="711"/>
      <c r="L26" s="711"/>
      <c r="M26" s="711"/>
      <c r="N26" s="711"/>
      <c r="O26" s="711"/>
      <c r="P26" s="712"/>
      <c r="Q26" s="716" t="s">
        <v>397</v>
      </c>
      <c r="R26" s="717"/>
      <c r="S26" s="717"/>
      <c r="T26" s="717"/>
      <c r="U26" s="718"/>
      <c r="V26" s="716" t="s">
        <v>398</v>
      </c>
      <c r="W26" s="717"/>
      <c r="X26" s="717"/>
      <c r="Y26" s="717"/>
      <c r="Z26" s="718"/>
      <c r="AA26" s="716" t="s">
        <v>399</v>
      </c>
      <c r="AB26" s="717"/>
      <c r="AC26" s="717"/>
      <c r="AD26" s="717"/>
      <c r="AE26" s="717"/>
      <c r="AF26" s="797" t="s">
        <v>400</v>
      </c>
      <c r="AG26" s="798"/>
      <c r="AH26" s="798"/>
      <c r="AI26" s="798"/>
      <c r="AJ26" s="799"/>
      <c r="AK26" s="717" t="s">
        <v>401</v>
      </c>
      <c r="AL26" s="717"/>
      <c r="AM26" s="717"/>
      <c r="AN26" s="717"/>
      <c r="AO26" s="718"/>
      <c r="AP26" s="716" t="s">
        <v>402</v>
      </c>
      <c r="AQ26" s="717"/>
      <c r="AR26" s="717"/>
      <c r="AS26" s="717"/>
      <c r="AT26" s="718"/>
      <c r="AU26" s="716" t="s">
        <v>403</v>
      </c>
      <c r="AV26" s="717"/>
      <c r="AW26" s="717"/>
      <c r="AX26" s="717"/>
      <c r="AY26" s="718"/>
      <c r="AZ26" s="716" t="s">
        <v>404</v>
      </c>
      <c r="BA26" s="717"/>
      <c r="BB26" s="717"/>
      <c r="BC26" s="717"/>
      <c r="BD26" s="718"/>
      <c r="BE26" s="716" t="s">
        <v>375</v>
      </c>
      <c r="BF26" s="717"/>
      <c r="BG26" s="717"/>
      <c r="BH26" s="717"/>
      <c r="BI26" s="723"/>
      <c r="BJ26" s="223"/>
      <c r="BK26" s="223"/>
      <c r="BL26" s="223"/>
      <c r="BM26" s="223"/>
      <c r="BN26" s="223"/>
      <c r="BO26" s="232"/>
      <c r="BP26" s="232"/>
      <c r="BQ26" s="229">
        <v>20</v>
      </c>
      <c r="BR26" s="230"/>
      <c r="BS26" s="756"/>
      <c r="BT26" s="757"/>
      <c r="BU26" s="757"/>
      <c r="BV26" s="757"/>
      <c r="BW26" s="757"/>
      <c r="BX26" s="757"/>
      <c r="BY26" s="757"/>
      <c r="BZ26" s="757"/>
      <c r="CA26" s="757"/>
      <c r="CB26" s="757"/>
      <c r="CC26" s="757"/>
      <c r="CD26" s="757"/>
      <c r="CE26" s="757"/>
      <c r="CF26" s="757"/>
      <c r="CG26" s="758"/>
      <c r="CH26" s="759"/>
      <c r="CI26" s="760"/>
      <c r="CJ26" s="760"/>
      <c r="CK26" s="760"/>
      <c r="CL26" s="761"/>
      <c r="CM26" s="759"/>
      <c r="CN26" s="760"/>
      <c r="CO26" s="760"/>
      <c r="CP26" s="760"/>
      <c r="CQ26" s="761"/>
      <c r="CR26" s="759"/>
      <c r="CS26" s="760"/>
      <c r="CT26" s="760"/>
      <c r="CU26" s="760"/>
      <c r="CV26" s="761"/>
      <c r="CW26" s="759"/>
      <c r="CX26" s="760"/>
      <c r="CY26" s="760"/>
      <c r="CZ26" s="760"/>
      <c r="DA26" s="761"/>
      <c r="DB26" s="759"/>
      <c r="DC26" s="760"/>
      <c r="DD26" s="760"/>
      <c r="DE26" s="760"/>
      <c r="DF26" s="761"/>
      <c r="DG26" s="759"/>
      <c r="DH26" s="760"/>
      <c r="DI26" s="760"/>
      <c r="DJ26" s="760"/>
      <c r="DK26" s="761"/>
      <c r="DL26" s="759"/>
      <c r="DM26" s="760"/>
      <c r="DN26" s="760"/>
      <c r="DO26" s="760"/>
      <c r="DP26" s="761"/>
      <c r="DQ26" s="759"/>
      <c r="DR26" s="760"/>
      <c r="DS26" s="760"/>
      <c r="DT26" s="760"/>
      <c r="DU26" s="761"/>
      <c r="DV26" s="756"/>
      <c r="DW26" s="757"/>
      <c r="DX26" s="757"/>
      <c r="DY26" s="757"/>
      <c r="DZ26" s="762"/>
      <c r="EA26" s="221"/>
    </row>
    <row r="27" spans="1:131" ht="26.25" customHeight="1" thickBot="1" x14ac:dyDescent="0.25">
      <c r="A27" s="713"/>
      <c r="B27" s="714"/>
      <c r="C27" s="714"/>
      <c r="D27" s="714"/>
      <c r="E27" s="714"/>
      <c r="F27" s="714"/>
      <c r="G27" s="714"/>
      <c r="H27" s="714"/>
      <c r="I27" s="714"/>
      <c r="J27" s="714"/>
      <c r="K27" s="714"/>
      <c r="L27" s="714"/>
      <c r="M27" s="714"/>
      <c r="N27" s="714"/>
      <c r="O27" s="714"/>
      <c r="P27" s="715"/>
      <c r="Q27" s="719"/>
      <c r="R27" s="720"/>
      <c r="S27" s="720"/>
      <c r="T27" s="720"/>
      <c r="U27" s="721"/>
      <c r="V27" s="719"/>
      <c r="W27" s="720"/>
      <c r="X27" s="720"/>
      <c r="Y27" s="720"/>
      <c r="Z27" s="721"/>
      <c r="AA27" s="719"/>
      <c r="AB27" s="720"/>
      <c r="AC27" s="720"/>
      <c r="AD27" s="720"/>
      <c r="AE27" s="720"/>
      <c r="AF27" s="800"/>
      <c r="AG27" s="801"/>
      <c r="AH27" s="801"/>
      <c r="AI27" s="801"/>
      <c r="AJ27" s="802"/>
      <c r="AK27" s="720"/>
      <c r="AL27" s="720"/>
      <c r="AM27" s="720"/>
      <c r="AN27" s="720"/>
      <c r="AO27" s="721"/>
      <c r="AP27" s="719"/>
      <c r="AQ27" s="720"/>
      <c r="AR27" s="720"/>
      <c r="AS27" s="720"/>
      <c r="AT27" s="721"/>
      <c r="AU27" s="719"/>
      <c r="AV27" s="720"/>
      <c r="AW27" s="720"/>
      <c r="AX27" s="720"/>
      <c r="AY27" s="721"/>
      <c r="AZ27" s="719"/>
      <c r="BA27" s="720"/>
      <c r="BB27" s="720"/>
      <c r="BC27" s="720"/>
      <c r="BD27" s="721"/>
      <c r="BE27" s="719"/>
      <c r="BF27" s="720"/>
      <c r="BG27" s="720"/>
      <c r="BH27" s="720"/>
      <c r="BI27" s="725"/>
      <c r="BJ27" s="223"/>
      <c r="BK27" s="223"/>
      <c r="BL27" s="223"/>
      <c r="BM27" s="223"/>
      <c r="BN27" s="223"/>
      <c r="BO27" s="232"/>
      <c r="BP27" s="232"/>
      <c r="BQ27" s="229">
        <v>21</v>
      </c>
      <c r="BR27" s="230"/>
      <c r="BS27" s="756"/>
      <c r="BT27" s="757"/>
      <c r="BU27" s="757"/>
      <c r="BV27" s="757"/>
      <c r="BW27" s="757"/>
      <c r="BX27" s="757"/>
      <c r="BY27" s="757"/>
      <c r="BZ27" s="757"/>
      <c r="CA27" s="757"/>
      <c r="CB27" s="757"/>
      <c r="CC27" s="757"/>
      <c r="CD27" s="757"/>
      <c r="CE27" s="757"/>
      <c r="CF27" s="757"/>
      <c r="CG27" s="758"/>
      <c r="CH27" s="759"/>
      <c r="CI27" s="760"/>
      <c r="CJ27" s="760"/>
      <c r="CK27" s="760"/>
      <c r="CL27" s="761"/>
      <c r="CM27" s="759"/>
      <c r="CN27" s="760"/>
      <c r="CO27" s="760"/>
      <c r="CP27" s="760"/>
      <c r="CQ27" s="761"/>
      <c r="CR27" s="759"/>
      <c r="CS27" s="760"/>
      <c r="CT27" s="760"/>
      <c r="CU27" s="760"/>
      <c r="CV27" s="761"/>
      <c r="CW27" s="759"/>
      <c r="CX27" s="760"/>
      <c r="CY27" s="760"/>
      <c r="CZ27" s="760"/>
      <c r="DA27" s="761"/>
      <c r="DB27" s="759"/>
      <c r="DC27" s="760"/>
      <c r="DD27" s="760"/>
      <c r="DE27" s="760"/>
      <c r="DF27" s="761"/>
      <c r="DG27" s="759"/>
      <c r="DH27" s="760"/>
      <c r="DI27" s="760"/>
      <c r="DJ27" s="760"/>
      <c r="DK27" s="761"/>
      <c r="DL27" s="759"/>
      <c r="DM27" s="760"/>
      <c r="DN27" s="760"/>
      <c r="DO27" s="760"/>
      <c r="DP27" s="761"/>
      <c r="DQ27" s="759"/>
      <c r="DR27" s="760"/>
      <c r="DS27" s="760"/>
      <c r="DT27" s="760"/>
      <c r="DU27" s="761"/>
      <c r="DV27" s="756"/>
      <c r="DW27" s="757"/>
      <c r="DX27" s="757"/>
      <c r="DY27" s="757"/>
      <c r="DZ27" s="762"/>
      <c r="EA27" s="221"/>
    </row>
    <row r="28" spans="1:131" ht="26.25" customHeight="1" thickTop="1" x14ac:dyDescent="0.2">
      <c r="A28" s="233">
        <v>1</v>
      </c>
      <c r="B28" s="732" t="s">
        <v>405</v>
      </c>
      <c r="C28" s="733"/>
      <c r="D28" s="733"/>
      <c r="E28" s="733"/>
      <c r="F28" s="733"/>
      <c r="G28" s="733"/>
      <c r="H28" s="733"/>
      <c r="I28" s="733"/>
      <c r="J28" s="733"/>
      <c r="K28" s="733"/>
      <c r="L28" s="733"/>
      <c r="M28" s="733"/>
      <c r="N28" s="733"/>
      <c r="O28" s="733"/>
      <c r="P28" s="734"/>
      <c r="Q28" s="805">
        <v>4516</v>
      </c>
      <c r="R28" s="806"/>
      <c r="S28" s="806"/>
      <c r="T28" s="806"/>
      <c r="U28" s="806"/>
      <c r="V28" s="806">
        <v>4387</v>
      </c>
      <c r="W28" s="806"/>
      <c r="X28" s="806"/>
      <c r="Y28" s="806"/>
      <c r="Z28" s="806"/>
      <c r="AA28" s="806">
        <v>129</v>
      </c>
      <c r="AB28" s="806"/>
      <c r="AC28" s="806"/>
      <c r="AD28" s="806"/>
      <c r="AE28" s="807"/>
      <c r="AF28" s="808">
        <v>129</v>
      </c>
      <c r="AG28" s="806"/>
      <c r="AH28" s="806"/>
      <c r="AI28" s="806"/>
      <c r="AJ28" s="809"/>
      <c r="AK28" s="810">
        <v>447</v>
      </c>
      <c r="AL28" s="811"/>
      <c r="AM28" s="811"/>
      <c r="AN28" s="811"/>
      <c r="AO28" s="811"/>
      <c r="AP28" s="811" t="s">
        <v>591</v>
      </c>
      <c r="AQ28" s="811"/>
      <c r="AR28" s="811"/>
      <c r="AS28" s="811"/>
      <c r="AT28" s="811"/>
      <c r="AU28" s="811" t="s">
        <v>591</v>
      </c>
      <c r="AV28" s="811"/>
      <c r="AW28" s="811"/>
      <c r="AX28" s="811"/>
      <c r="AY28" s="811"/>
      <c r="AZ28" s="812"/>
      <c r="BA28" s="812"/>
      <c r="BB28" s="812"/>
      <c r="BC28" s="812"/>
      <c r="BD28" s="812"/>
      <c r="BE28" s="803"/>
      <c r="BF28" s="803"/>
      <c r="BG28" s="803"/>
      <c r="BH28" s="803"/>
      <c r="BI28" s="804"/>
      <c r="BJ28" s="223"/>
      <c r="BK28" s="223"/>
      <c r="BL28" s="223"/>
      <c r="BM28" s="223"/>
      <c r="BN28" s="223"/>
      <c r="BO28" s="232"/>
      <c r="BP28" s="232"/>
      <c r="BQ28" s="229">
        <v>22</v>
      </c>
      <c r="BR28" s="230"/>
      <c r="BS28" s="756"/>
      <c r="BT28" s="757"/>
      <c r="BU28" s="757"/>
      <c r="BV28" s="757"/>
      <c r="BW28" s="757"/>
      <c r="BX28" s="757"/>
      <c r="BY28" s="757"/>
      <c r="BZ28" s="757"/>
      <c r="CA28" s="757"/>
      <c r="CB28" s="757"/>
      <c r="CC28" s="757"/>
      <c r="CD28" s="757"/>
      <c r="CE28" s="757"/>
      <c r="CF28" s="757"/>
      <c r="CG28" s="758"/>
      <c r="CH28" s="759"/>
      <c r="CI28" s="760"/>
      <c r="CJ28" s="760"/>
      <c r="CK28" s="760"/>
      <c r="CL28" s="761"/>
      <c r="CM28" s="759"/>
      <c r="CN28" s="760"/>
      <c r="CO28" s="760"/>
      <c r="CP28" s="760"/>
      <c r="CQ28" s="761"/>
      <c r="CR28" s="759"/>
      <c r="CS28" s="760"/>
      <c r="CT28" s="760"/>
      <c r="CU28" s="760"/>
      <c r="CV28" s="761"/>
      <c r="CW28" s="759"/>
      <c r="CX28" s="760"/>
      <c r="CY28" s="760"/>
      <c r="CZ28" s="760"/>
      <c r="DA28" s="761"/>
      <c r="DB28" s="759"/>
      <c r="DC28" s="760"/>
      <c r="DD28" s="760"/>
      <c r="DE28" s="760"/>
      <c r="DF28" s="761"/>
      <c r="DG28" s="759"/>
      <c r="DH28" s="760"/>
      <c r="DI28" s="760"/>
      <c r="DJ28" s="760"/>
      <c r="DK28" s="761"/>
      <c r="DL28" s="759"/>
      <c r="DM28" s="760"/>
      <c r="DN28" s="760"/>
      <c r="DO28" s="760"/>
      <c r="DP28" s="761"/>
      <c r="DQ28" s="759"/>
      <c r="DR28" s="760"/>
      <c r="DS28" s="760"/>
      <c r="DT28" s="760"/>
      <c r="DU28" s="761"/>
      <c r="DV28" s="756"/>
      <c r="DW28" s="757"/>
      <c r="DX28" s="757"/>
      <c r="DY28" s="757"/>
      <c r="DZ28" s="762"/>
      <c r="EA28" s="221"/>
    </row>
    <row r="29" spans="1:131" ht="26.25" customHeight="1" x14ac:dyDescent="0.2">
      <c r="A29" s="233">
        <v>2</v>
      </c>
      <c r="B29" s="763" t="s">
        <v>406</v>
      </c>
      <c r="C29" s="764"/>
      <c r="D29" s="764"/>
      <c r="E29" s="764"/>
      <c r="F29" s="764"/>
      <c r="G29" s="764"/>
      <c r="H29" s="764"/>
      <c r="I29" s="764"/>
      <c r="J29" s="764"/>
      <c r="K29" s="764"/>
      <c r="L29" s="764"/>
      <c r="M29" s="764"/>
      <c r="N29" s="764"/>
      <c r="O29" s="764"/>
      <c r="P29" s="765"/>
      <c r="Q29" s="766">
        <v>4080</v>
      </c>
      <c r="R29" s="767"/>
      <c r="S29" s="767"/>
      <c r="T29" s="767"/>
      <c r="U29" s="767"/>
      <c r="V29" s="767">
        <v>3925</v>
      </c>
      <c r="W29" s="767"/>
      <c r="X29" s="767"/>
      <c r="Y29" s="767"/>
      <c r="Z29" s="767"/>
      <c r="AA29" s="767">
        <v>155</v>
      </c>
      <c r="AB29" s="767"/>
      <c r="AC29" s="767"/>
      <c r="AD29" s="767"/>
      <c r="AE29" s="768"/>
      <c r="AF29" s="769">
        <v>155</v>
      </c>
      <c r="AG29" s="770"/>
      <c r="AH29" s="770"/>
      <c r="AI29" s="770"/>
      <c r="AJ29" s="771"/>
      <c r="AK29" s="817">
        <v>726</v>
      </c>
      <c r="AL29" s="813"/>
      <c r="AM29" s="813"/>
      <c r="AN29" s="813"/>
      <c r="AO29" s="813"/>
      <c r="AP29" s="813" t="s">
        <v>591</v>
      </c>
      <c r="AQ29" s="813"/>
      <c r="AR29" s="813"/>
      <c r="AS29" s="813"/>
      <c r="AT29" s="813"/>
      <c r="AU29" s="813" t="s">
        <v>591</v>
      </c>
      <c r="AV29" s="813"/>
      <c r="AW29" s="813"/>
      <c r="AX29" s="813"/>
      <c r="AY29" s="813"/>
      <c r="AZ29" s="814"/>
      <c r="BA29" s="814"/>
      <c r="BB29" s="814"/>
      <c r="BC29" s="814"/>
      <c r="BD29" s="814"/>
      <c r="BE29" s="815"/>
      <c r="BF29" s="815"/>
      <c r="BG29" s="815"/>
      <c r="BH29" s="815"/>
      <c r="BI29" s="816"/>
      <c r="BJ29" s="223"/>
      <c r="BK29" s="223"/>
      <c r="BL29" s="223"/>
      <c r="BM29" s="223"/>
      <c r="BN29" s="223"/>
      <c r="BO29" s="232"/>
      <c r="BP29" s="232"/>
      <c r="BQ29" s="229">
        <v>23</v>
      </c>
      <c r="BR29" s="230"/>
      <c r="BS29" s="756"/>
      <c r="BT29" s="757"/>
      <c r="BU29" s="757"/>
      <c r="BV29" s="757"/>
      <c r="BW29" s="757"/>
      <c r="BX29" s="757"/>
      <c r="BY29" s="757"/>
      <c r="BZ29" s="757"/>
      <c r="CA29" s="757"/>
      <c r="CB29" s="757"/>
      <c r="CC29" s="757"/>
      <c r="CD29" s="757"/>
      <c r="CE29" s="757"/>
      <c r="CF29" s="757"/>
      <c r="CG29" s="758"/>
      <c r="CH29" s="759"/>
      <c r="CI29" s="760"/>
      <c r="CJ29" s="760"/>
      <c r="CK29" s="760"/>
      <c r="CL29" s="761"/>
      <c r="CM29" s="759"/>
      <c r="CN29" s="760"/>
      <c r="CO29" s="760"/>
      <c r="CP29" s="760"/>
      <c r="CQ29" s="761"/>
      <c r="CR29" s="759"/>
      <c r="CS29" s="760"/>
      <c r="CT29" s="760"/>
      <c r="CU29" s="760"/>
      <c r="CV29" s="761"/>
      <c r="CW29" s="759"/>
      <c r="CX29" s="760"/>
      <c r="CY29" s="760"/>
      <c r="CZ29" s="760"/>
      <c r="DA29" s="761"/>
      <c r="DB29" s="759"/>
      <c r="DC29" s="760"/>
      <c r="DD29" s="760"/>
      <c r="DE29" s="760"/>
      <c r="DF29" s="761"/>
      <c r="DG29" s="759"/>
      <c r="DH29" s="760"/>
      <c r="DI29" s="760"/>
      <c r="DJ29" s="760"/>
      <c r="DK29" s="761"/>
      <c r="DL29" s="759"/>
      <c r="DM29" s="760"/>
      <c r="DN29" s="760"/>
      <c r="DO29" s="760"/>
      <c r="DP29" s="761"/>
      <c r="DQ29" s="759"/>
      <c r="DR29" s="760"/>
      <c r="DS29" s="760"/>
      <c r="DT29" s="760"/>
      <c r="DU29" s="761"/>
      <c r="DV29" s="756"/>
      <c r="DW29" s="757"/>
      <c r="DX29" s="757"/>
      <c r="DY29" s="757"/>
      <c r="DZ29" s="762"/>
      <c r="EA29" s="221"/>
    </row>
    <row r="30" spans="1:131" ht="26.25" customHeight="1" x14ac:dyDescent="0.2">
      <c r="A30" s="233">
        <v>3</v>
      </c>
      <c r="B30" s="763" t="s">
        <v>407</v>
      </c>
      <c r="C30" s="764"/>
      <c r="D30" s="764"/>
      <c r="E30" s="764"/>
      <c r="F30" s="764"/>
      <c r="G30" s="764"/>
      <c r="H30" s="764"/>
      <c r="I30" s="764"/>
      <c r="J30" s="764"/>
      <c r="K30" s="764"/>
      <c r="L30" s="764"/>
      <c r="M30" s="764"/>
      <c r="N30" s="764"/>
      <c r="O30" s="764"/>
      <c r="P30" s="765"/>
      <c r="Q30" s="766">
        <v>8</v>
      </c>
      <c r="R30" s="767"/>
      <c r="S30" s="767"/>
      <c r="T30" s="767"/>
      <c r="U30" s="767"/>
      <c r="V30" s="767">
        <v>8</v>
      </c>
      <c r="W30" s="767"/>
      <c r="X30" s="767"/>
      <c r="Y30" s="767"/>
      <c r="Z30" s="767"/>
      <c r="AA30" s="767" t="s">
        <v>591</v>
      </c>
      <c r="AB30" s="767"/>
      <c r="AC30" s="767"/>
      <c r="AD30" s="767"/>
      <c r="AE30" s="768"/>
      <c r="AF30" s="769" t="s">
        <v>394</v>
      </c>
      <c r="AG30" s="770"/>
      <c r="AH30" s="770"/>
      <c r="AI30" s="770"/>
      <c r="AJ30" s="771"/>
      <c r="AK30" s="817">
        <v>7</v>
      </c>
      <c r="AL30" s="813"/>
      <c r="AM30" s="813"/>
      <c r="AN30" s="813"/>
      <c r="AO30" s="813"/>
      <c r="AP30" s="813" t="s">
        <v>591</v>
      </c>
      <c r="AQ30" s="813"/>
      <c r="AR30" s="813"/>
      <c r="AS30" s="813"/>
      <c r="AT30" s="813"/>
      <c r="AU30" s="813" t="s">
        <v>591</v>
      </c>
      <c r="AV30" s="813"/>
      <c r="AW30" s="813"/>
      <c r="AX30" s="813"/>
      <c r="AY30" s="813"/>
      <c r="AZ30" s="814"/>
      <c r="BA30" s="814"/>
      <c r="BB30" s="814"/>
      <c r="BC30" s="814"/>
      <c r="BD30" s="814"/>
      <c r="BE30" s="815"/>
      <c r="BF30" s="815"/>
      <c r="BG30" s="815"/>
      <c r="BH30" s="815"/>
      <c r="BI30" s="816"/>
      <c r="BJ30" s="223"/>
      <c r="BK30" s="223"/>
      <c r="BL30" s="223"/>
      <c r="BM30" s="223"/>
      <c r="BN30" s="223"/>
      <c r="BO30" s="232"/>
      <c r="BP30" s="232"/>
      <c r="BQ30" s="229">
        <v>24</v>
      </c>
      <c r="BR30" s="230"/>
      <c r="BS30" s="756"/>
      <c r="BT30" s="757"/>
      <c r="BU30" s="757"/>
      <c r="BV30" s="757"/>
      <c r="BW30" s="757"/>
      <c r="BX30" s="757"/>
      <c r="BY30" s="757"/>
      <c r="BZ30" s="757"/>
      <c r="CA30" s="757"/>
      <c r="CB30" s="757"/>
      <c r="CC30" s="757"/>
      <c r="CD30" s="757"/>
      <c r="CE30" s="757"/>
      <c r="CF30" s="757"/>
      <c r="CG30" s="758"/>
      <c r="CH30" s="759"/>
      <c r="CI30" s="760"/>
      <c r="CJ30" s="760"/>
      <c r="CK30" s="760"/>
      <c r="CL30" s="761"/>
      <c r="CM30" s="759"/>
      <c r="CN30" s="760"/>
      <c r="CO30" s="760"/>
      <c r="CP30" s="760"/>
      <c r="CQ30" s="761"/>
      <c r="CR30" s="759"/>
      <c r="CS30" s="760"/>
      <c r="CT30" s="760"/>
      <c r="CU30" s="760"/>
      <c r="CV30" s="761"/>
      <c r="CW30" s="759"/>
      <c r="CX30" s="760"/>
      <c r="CY30" s="760"/>
      <c r="CZ30" s="760"/>
      <c r="DA30" s="761"/>
      <c r="DB30" s="759"/>
      <c r="DC30" s="760"/>
      <c r="DD30" s="760"/>
      <c r="DE30" s="760"/>
      <c r="DF30" s="761"/>
      <c r="DG30" s="759"/>
      <c r="DH30" s="760"/>
      <c r="DI30" s="760"/>
      <c r="DJ30" s="760"/>
      <c r="DK30" s="761"/>
      <c r="DL30" s="759"/>
      <c r="DM30" s="760"/>
      <c r="DN30" s="760"/>
      <c r="DO30" s="760"/>
      <c r="DP30" s="761"/>
      <c r="DQ30" s="759"/>
      <c r="DR30" s="760"/>
      <c r="DS30" s="760"/>
      <c r="DT30" s="760"/>
      <c r="DU30" s="761"/>
      <c r="DV30" s="756"/>
      <c r="DW30" s="757"/>
      <c r="DX30" s="757"/>
      <c r="DY30" s="757"/>
      <c r="DZ30" s="762"/>
      <c r="EA30" s="221"/>
    </row>
    <row r="31" spans="1:131" ht="26.25" customHeight="1" x14ac:dyDescent="0.2">
      <c r="A31" s="233">
        <v>4</v>
      </c>
      <c r="B31" s="763" t="s">
        <v>408</v>
      </c>
      <c r="C31" s="764"/>
      <c r="D31" s="764"/>
      <c r="E31" s="764"/>
      <c r="F31" s="764"/>
      <c r="G31" s="764"/>
      <c r="H31" s="764"/>
      <c r="I31" s="764"/>
      <c r="J31" s="764"/>
      <c r="K31" s="764"/>
      <c r="L31" s="764"/>
      <c r="M31" s="764"/>
      <c r="N31" s="764"/>
      <c r="O31" s="764"/>
      <c r="P31" s="765"/>
      <c r="Q31" s="766">
        <v>476</v>
      </c>
      <c r="R31" s="767"/>
      <c r="S31" s="767"/>
      <c r="T31" s="767"/>
      <c r="U31" s="767"/>
      <c r="V31" s="767">
        <v>475</v>
      </c>
      <c r="W31" s="767"/>
      <c r="X31" s="767"/>
      <c r="Y31" s="767"/>
      <c r="Z31" s="767"/>
      <c r="AA31" s="767">
        <v>2</v>
      </c>
      <c r="AB31" s="767"/>
      <c r="AC31" s="767"/>
      <c r="AD31" s="767"/>
      <c r="AE31" s="768"/>
      <c r="AF31" s="769">
        <v>2</v>
      </c>
      <c r="AG31" s="770"/>
      <c r="AH31" s="770"/>
      <c r="AI31" s="770"/>
      <c r="AJ31" s="771"/>
      <c r="AK31" s="817">
        <v>185</v>
      </c>
      <c r="AL31" s="813"/>
      <c r="AM31" s="813"/>
      <c r="AN31" s="813"/>
      <c r="AO31" s="813"/>
      <c r="AP31" s="813" t="s">
        <v>591</v>
      </c>
      <c r="AQ31" s="813"/>
      <c r="AR31" s="813"/>
      <c r="AS31" s="813"/>
      <c r="AT31" s="813"/>
      <c r="AU31" s="813" t="s">
        <v>591</v>
      </c>
      <c r="AV31" s="813"/>
      <c r="AW31" s="813"/>
      <c r="AX31" s="813"/>
      <c r="AY31" s="813"/>
      <c r="AZ31" s="814"/>
      <c r="BA31" s="814"/>
      <c r="BB31" s="814"/>
      <c r="BC31" s="814"/>
      <c r="BD31" s="814"/>
      <c r="BE31" s="815"/>
      <c r="BF31" s="815"/>
      <c r="BG31" s="815"/>
      <c r="BH31" s="815"/>
      <c r="BI31" s="816"/>
      <c r="BJ31" s="223"/>
      <c r="BK31" s="223"/>
      <c r="BL31" s="223"/>
      <c r="BM31" s="223"/>
      <c r="BN31" s="223"/>
      <c r="BO31" s="232"/>
      <c r="BP31" s="232"/>
      <c r="BQ31" s="229">
        <v>25</v>
      </c>
      <c r="BR31" s="230"/>
      <c r="BS31" s="756"/>
      <c r="BT31" s="757"/>
      <c r="BU31" s="757"/>
      <c r="BV31" s="757"/>
      <c r="BW31" s="757"/>
      <c r="BX31" s="757"/>
      <c r="BY31" s="757"/>
      <c r="BZ31" s="757"/>
      <c r="CA31" s="757"/>
      <c r="CB31" s="757"/>
      <c r="CC31" s="757"/>
      <c r="CD31" s="757"/>
      <c r="CE31" s="757"/>
      <c r="CF31" s="757"/>
      <c r="CG31" s="758"/>
      <c r="CH31" s="759"/>
      <c r="CI31" s="760"/>
      <c r="CJ31" s="760"/>
      <c r="CK31" s="760"/>
      <c r="CL31" s="761"/>
      <c r="CM31" s="759"/>
      <c r="CN31" s="760"/>
      <c r="CO31" s="760"/>
      <c r="CP31" s="760"/>
      <c r="CQ31" s="761"/>
      <c r="CR31" s="759"/>
      <c r="CS31" s="760"/>
      <c r="CT31" s="760"/>
      <c r="CU31" s="760"/>
      <c r="CV31" s="761"/>
      <c r="CW31" s="759"/>
      <c r="CX31" s="760"/>
      <c r="CY31" s="760"/>
      <c r="CZ31" s="760"/>
      <c r="DA31" s="761"/>
      <c r="DB31" s="759"/>
      <c r="DC31" s="760"/>
      <c r="DD31" s="760"/>
      <c r="DE31" s="760"/>
      <c r="DF31" s="761"/>
      <c r="DG31" s="759"/>
      <c r="DH31" s="760"/>
      <c r="DI31" s="760"/>
      <c r="DJ31" s="760"/>
      <c r="DK31" s="761"/>
      <c r="DL31" s="759"/>
      <c r="DM31" s="760"/>
      <c r="DN31" s="760"/>
      <c r="DO31" s="760"/>
      <c r="DP31" s="761"/>
      <c r="DQ31" s="759"/>
      <c r="DR31" s="760"/>
      <c r="DS31" s="760"/>
      <c r="DT31" s="760"/>
      <c r="DU31" s="761"/>
      <c r="DV31" s="756"/>
      <c r="DW31" s="757"/>
      <c r="DX31" s="757"/>
      <c r="DY31" s="757"/>
      <c r="DZ31" s="762"/>
      <c r="EA31" s="221"/>
    </row>
    <row r="32" spans="1:131" ht="26.25" customHeight="1" x14ac:dyDescent="0.2">
      <c r="A32" s="233">
        <v>5</v>
      </c>
      <c r="B32" s="763" t="s">
        <v>409</v>
      </c>
      <c r="C32" s="764"/>
      <c r="D32" s="764"/>
      <c r="E32" s="764"/>
      <c r="F32" s="764"/>
      <c r="G32" s="764"/>
      <c r="H32" s="764"/>
      <c r="I32" s="764"/>
      <c r="J32" s="764"/>
      <c r="K32" s="764"/>
      <c r="L32" s="764"/>
      <c r="M32" s="764"/>
      <c r="N32" s="764"/>
      <c r="O32" s="764"/>
      <c r="P32" s="765"/>
      <c r="Q32" s="766">
        <v>531</v>
      </c>
      <c r="R32" s="767"/>
      <c r="S32" s="767"/>
      <c r="T32" s="767"/>
      <c r="U32" s="767"/>
      <c r="V32" s="767">
        <v>525</v>
      </c>
      <c r="W32" s="767"/>
      <c r="X32" s="767"/>
      <c r="Y32" s="767"/>
      <c r="Z32" s="767"/>
      <c r="AA32" s="767">
        <v>6</v>
      </c>
      <c r="AB32" s="767"/>
      <c r="AC32" s="767"/>
      <c r="AD32" s="767"/>
      <c r="AE32" s="768"/>
      <c r="AF32" s="769">
        <v>719</v>
      </c>
      <c r="AG32" s="770"/>
      <c r="AH32" s="770"/>
      <c r="AI32" s="770"/>
      <c r="AJ32" s="771"/>
      <c r="AK32" s="817">
        <v>113</v>
      </c>
      <c r="AL32" s="813"/>
      <c r="AM32" s="813"/>
      <c r="AN32" s="813"/>
      <c r="AO32" s="813"/>
      <c r="AP32" s="813">
        <v>1885</v>
      </c>
      <c r="AQ32" s="813"/>
      <c r="AR32" s="813"/>
      <c r="AS32" s="813"/>
      <c r="AT32" s="813"/>
      <c r="AU32" s="813">
        <v>183</v>
      </c>
      <c r="AV32" s="813"/>
      <c r="AW32" s="813"/>
      <c r="AX32" s="813"/>
      <c r="AY32" s="813"/>
      <c r="AZ32" s="814"/>
      <c r="BA32" s="814"/>
      <c r="BB32" s="814"/>
      <c r="BC32" s="814"/>
      <c r="BD32" s="814"/>
      <c r="BE32" s="815" t="s">
        <v>410</v>
      </c>
      <c r="BF32" s="815"/>
      <c r="BG32" s="815"/>
      <c r="BH32" s="815"/>
      <c r="BI32" s="816"/>
      <c r="BJ32" s="223"/>
      <c r="BK32" s="223"/>
      <c r="BL32" s="223"/>
      <c r="BM32" s="223"/>
      <c r="BN32" s="223"/>
      <c r="BO32" s="232"/>
      <c r="BP32" s="232"/>
      <c r="BQ32" s="229">
        <v>26</v>
      </c>
      <c r="BR32" s="230"/>
      <c r="BS32" s="756"/>
      <c r="BT32" s="757"/>
      <c r="BU32" s="757"/>
      <c r="BV32" s="757"/>
      <c r="BW32" s="757"/>
      <c r="BX32" s="757"/>
      <c r="BY32" s="757"/>
      <c r="BZ32" s="757"/>
      <c r="CA32" s="757"/>
      <c r="CB32" s="757"/>
      <c r="CC32" s="757"/>
      <c r="CD32" s="757"/>
      <c r="CE32" s="757"/>
      <c r="CF32" s="757"/>
      <c r="CG32" s="758"/>
      <c r="CH32" s="759"/>
      <c r="CI32" s="760"/>
      <c r="CJ32" s="760"/>
      <c r="CK32" s="760"/>
      <c r="CL32" s="761"/>
      <c r="CM32" s="759"/>
      <c r="CN32" s="760"/>
      <c r="CO32" s="760"/>
      <c r="CP32" s="760"/>
      <c r="CQ32" s="761"/>
      <c r="CR32" s="759"/>
      <c r="CS32" s="760"/>
      <c r="CT32" s="760"/>
      <c r="CU32" s="760"/>
      <c r="CV32" s="761"/>
      <c r="CW32" s="759"/>
      <c r="CX32" s="760"/>
      <c r="CY32" s="760"/>
      <c r="CZ32" s="760"/>
      <c r="DA32" s="761"/>
      <c r="DB32" s="759"/>
      <c r="DC32" s="760"/>
      <c r="DD32" s="760"/>
      <c r="DE32" s="760"/>
      <c r="DF32" s="761"/>
      <c r="DG32" s="759"/>
      <c r="DH32" s="760"/>
      <c r="DI32" s="760"/>
      <c r="DJ32" s="760"/>
      <c r="DK32" s="761"/>
      <c r="DL32" s="759"/>
      <c r="DM32" s="760"/>
      <c r="DN32" s="760"/>
      <c r="DO32" s="760"/>
      <c r="DP32" s="761"/>
      <c r="DQ32" s="759"/>
      <c r="DR32" s="760"/>
      <c r="DS32" s="760"/>
      <c r="DT32" s="760"/>
      <c r="DU32" s="761"/>
      <c r="DV32" s="756"/>
      <c r="DW32" s="757"/>
      <c r="DX32" s="757"/>
      <c r="DY32" s="757"/>
      <c r="DZ32" s="762"/>
      <c r="EA32" s="221"/>
    </row>
    <row r="33" spans="1:131" ht="26.25" customHeight="1" x14ac:dyDescent="0.2">
      <c r="A33" s="233">
        <v>6</v>
      </c>
      <c r="B33" s="763" t="s">
        <v>411</v>
      </c>
      <c r="C33" s="764"/>
      <c r="D33" s="764"/>
      <c r="E33" s="764"/>
      <c r="F33" s="764"/>
      <c r="G33" s="764"/>
      <c r="H33" s="764"/>
      <c r="I33" s="764"/>
      <c r="J33" s="764"/>
      <c r="K33" s="764"/>
      <c r="L33" s="764"/>
      <c r="M33" s="764"/>
      <c r="N33" s="764"/>
      <c r="O33" s="764"/>
      <c r="P33" s="765"/>
      <c r="Q33" s="766">
        <v>32</v>
      </c>
      <c r="R33" s="767"/>
      <c r="S33" s="767"/>
      <c r="T33" s="767"/>
      <c r="U33" s="767"/>
      <c r="V33" s="767">
        <v>30</v>
      </c>
      <c r="W33" s="767"/>
      <c r="X33" s="767"/>
      <c r="Y33" s="767"/>
      <c r="Z33" s="767"/>
      <c r="AA33" s="767">
        <v>2</v>
      </c>
      <c r="AB33" s="767"/>
      <c r="AC33" s="767"/>
      <c r="AD33" s="767"/>
      <c r="AE33" s="768"/>
      <c r="AF33" s="769">
        <v>19</v>
      </c>
      <c r="AG33" s="770"/>
      <c r="AH33" s="770"/>
      <c r="AI33" s="770"/>
      <c r="AJ33" s="771"/>
      <c r="AK33" s="817">
        <v>46</v>
      </c>
      <c r="AL33" s="813"/>
      <c r="AM33" s="813"/>
      <c r="AN33" s="813"/>
      <c r="AO33" s="813"/>
      <c r="AP33" s="813">
        <v>191</v>
      </c>
      <c r="AQ33" s="813"/>
      <c r="AR33" s="813"/>
      <c r="AS33" s="813"/>
      <c r="AT33" s="813"/>
      <c r="AU33" s="813">
        <v>134</v>
      </c>
      <c r="AV33" s="813"/>
      <c r="AW33" s="813"/>
      <c r="AX33" s="813"/>
      <c r="AY33" s="813"/>
      <c r="AZ33" s="814"/>
      <c r="BA33" s="814"/>
      <c r="BB33" s="814"/>
      <c r="BC33" s="814"/>
      <c r="BD33" s="814"/>
      <c r="BE33" s="815" t="s">
        <v>410</v>
      </c>
      <c r="BF33" s="815"/>
      <c r="BG33" s="815"/>
      <c r="BH33" s="815"/>
      <c r="BI33" s="816"/>
      <c r="BJ33" s="223"/>
      <c r="BK33" s="223"/>
      <c r="BL33" s="223"/>
      <c r="BM33" s="223"/>
      <c r="BN33" s="223"/>
      <c r="BO33" s="232"/>
      <c r="BP33" s="232"/>
      <c r="BQ33" s="229">
        <v>27</v>
      </c>
      <c r="BR33" s="230"/>
      <c r="BS33" s="756"/>
      <c r="BT33" s="757"/>
      <c r="BU33" s="757"/>
      <c r="BV33" s="757"/>
      <c r="BW33" s="757"/>
      <c r="BX33" s="757"/>
      <c r="BY33" s="757"/>
      <c r="BZ33" s="757"/>
      <c r="CA33" s="757"/>
      <c r="CB33" s="757"/>
      <c r="CC33" s="757"/>
      <c r="CD33" s="757"/>
      <c r="CE33" s="757"/>
      <c r="CF33" s="757"/>
      <c r="CG33" s="758"/>
      <c r="CH33" s="759"/>
      <c r="CI33" s="760"/>
      <c r="CJ33" s="760"/>
      <c r="CK33" s="760"/>
      <c r="CL33" s="761"/>
      <c r="CM33" s="759"/>
      <c r="CN33" s="760"/>
      <c r="CO33" s="760"/>
      <c r="CP33" s="760"/>
      <c r="CQ33" s="761"/>
      <c r="CR33" s="759"/>
      <c r="CS33" s="760"/>
      <c r="CT33" s="760"/>
      <c r="CU33" s="760"/>
      <c r="CV33" s="761"/>
      <c r="CW33" s="759"/>
      <c r="CX33" s="760"/>
      <c r="CY33" s="760"/>
      <c r="CZ33" s="760"/>
      <c r="DA33" s="761"/>
      <c r="DB33" s="759"/>
      <c r="DC33" s="760"/>
      <c r="DD33" s="760"/>
      <c r="DE33" s="760"/>
      <c r="DF33" s="761"/>
      <c r="DG33" s="759"/>
      <c r="DH33" s="760"/>
      <c r="DI33" s="760"/>
      <c r="DJ33" s="760"/>
      <c r="DK33" s="761"/>
      <c r="DL33" s="759"/>
      <c r="DM33" s="760"/>
      <c r="DN33" s="760"/>
      <c r="DO33" s="760"/>
      <c r="DP33" s="761"/>
      <c r="DQ33" s="759"/>
      <c r="DR33" s="760"/>
      <c r="DS33" s="760"/>
      <c r="DT33" s="760"/>
      <c r="DU33" s="761"/>
      <c r="DV33" s="756"/>
      <c r="DW33" s="757"/>
      <c r="DX33" s="757"/>
      <c r="DY33" s="757"/>
      <c r="DZ33" s="762"/>
      <c r="EA33" s="221"/>
    </row>
    <row r="34" spans="1:131" ht="26.25" customHeight="1" x14ac:dyDescent="0.2">
      <c r="A34" s="233">
        <v>7</v>
      </c>
      <c r="B34" s="763" t="s">
        <v>412</v>
      </c>
      <c r="C34" s="764"/>
      <c r="D34" s="764"/>
      <c r="E34" s="764"/>
      <c r="F34" s="764"/>
      <c r="G34" s="764"/>
      <c r="H34" s="764"/>
      <c r="I34" s="764"/>
      <c r="J34" s="764"/>
      <c r="K34" s="764"/>
      <c r="L34" s="764"/>
      <c r="M34" s="764"/>
      <c r="N34" s="764"/>
      <c r="O34" s="764"/>
      <c r="P34" s="765"/>
      <c r="Q34" s="766">
        <v>599</v>
      </c>
      <c r="R34" s="767"/>
      <c r="S34" s="767"/>
      <c r="T34" s="767"/>
      <c r="U34" s="767"/>
      <c r="V34" s="767">
        <v>588</v>
      </c>
      <c r="W34" s="767"/>
      <c r="X34" s="767"/>
      <c r="Y34" s="767"/>
      <c r="Z34" s="767"/>
      <c r="AA34" s="767">
        <v>11</v>
      </c>
      <c r="AB34" s="767"/>
      <c r="AC34" s="767"/>
      <c r="AD34" s="767"/>
      <c r="AE34" s="768"/>
      <c r="AF34" s="769">
        <v>84</v>
      </c>
      <c r="AG34" s="770"/>
      <c r="AH34" s="770"/>
      <c r="AI34" s="770"/>
      <c r="AJ34" s="771"/>
      <c r="AK34" s="817">
        <v>360</v>
      </c>
      <c r="AL34" s="813"/>
      <c r="AM34" s="813"/>
      <c r="AN34" s="813"/>
      <c r="AO34" s="813"/>
      <c r="AP34" s="813">
        <v>3804</v>
      </c>
      <c r="AQ34" s="813"/>
      <c r="AR34" s="813"/>
      <c r="AS34" s="813"/>
      <c r="AT34" s="813"/>
      <c r="AU34" s="813">
        <v>2309</v>
      </c>
      <c r="AV34" s="813"/>
      <c r="AW34" s="813"/>
      <c r="AX34" s="813"/>
      <c r="AY34" s="813"/>
      <c r="AZ34" s="814"/>
      <c r="BA34" s="814"/>
      <c r="BB34" s="814"/>
      <c r="BC34" s="814"/>
      <c r="BD34" s="814"/>
      <c r="BE34" s="815" t="s">
        <v>410</v>
      </c>
      <c r="BF34" s="815"/>
      <c r="BG34" s="815"/>
      <c r="BH34" s="815"/>
      <c r="BI34" s="816"/>
      <c r="BJ34" s="223"/>
      <c r="BK34" s="223"/>
      <c r="BL34" s="223"/>
      <c r="BM34" s="223"/>
      <c r="BN34" s="223"/>
      <c r="BO34" s="232"/>
      <c r="BP34" s="232"/>
      <c r="BQ34" s="229">
        <v>28</v>
      </c>
      <c r="BR34" s="230"/>
      <c r="BS34" s="756"/>
      <c r="BT34" s="757"/>
      <c r="BU34" s="757"/>
      <c r="BV34" s="757"/>
      <c r="BW34" s="757"/>
      <c r="BX34" s="757"/>
      <c r="BY34" s="757"/>
      <c r="BZ34" s="757"/>
      <c r="CA34" s="757"/>
      <c r="CB34" s="757"/>
      <c r="CC34" s="757"/>
      <c r="CD34" s="757"/>
      <c r="CE34" s="757"/>
      <c r="CF34" s="757"/>
      <c r="CG34" s="758"/>
      <c r="CH34" s="759"/>
      <c r="CI34" s="760"/>
      <c r="CJ34" s="760"/>
      <c r="CK34" s="760"/>
      <c r="CL34" s="761"/>
      <c r="CM34" s="759"/>
      <c r="CN34" s="760"/>
      <c r="CO34" s="760"/>
      <c r="CP34" s="760"/>
      <c r="CQ34" s="761"/>
      <c r="CR34" s="759"/>
      <c r="CS34" s="760"/>
      <c r="CT34" s="760"/>
      <c r="CU34" s="760"/>
      <c r="CV34" s="761"/>
      <c r="CW34" s="759"/>
      <c r="CX34" s="760"/>
      <c r="CY34" s="760"/>
      <c r="CZ34" s="760"/>
      <c r="DA34" s="761"/>
      <c r="DB34" s="759"/>
      <c r="DC34" s="760"/>
      <c r="DD34" s="760"/>
      <c r="DE34" s="760"/>
      <c r="DF34" s="761"/>
      <c r="DG34" s="759"/>
      <c r="DH34" s="760"/>
      <c r="DI34" s="760"/>
      <c r="DJ34" s="760"/>
      <c r="DK34" s="761"/>
      <c r="DL34" s="759"/>
      <c r="DM34" s="760"/>
      <c r="DN34" s="760"/>
      <c r="DO34" s="760"/>
      <c r="DP34" s="761"/>
      <c r="DQ34" s="759"/>
      <c r="DR34" s="760"/>
      <c r="DS34" s="760"/>
      <c r="DT34" s="760"/>
      <c r="DU34" s="761"/>
      <c r="DV34" s="756"/>
      <c r="DW34" s="757"/>
      <c r="DX34" s="757"/>
      <c r="DY34" s="757"/>
      <c r="DZ34" s="762"/>
      <c r="EA34" s="221"/>
    </row>
    <row r="35" spans="1:131" ht="26.25" customHeight="1" x14ac:dyDescent="0.2">
      <c r="A35" s="233">
        <v>8</v>
      </c>
      <c r="B35" s="763" t="s">
        <v>413</v>
      </c>
      <c r="C35" s="764"/>
      <c r="D35" s="764"/>
      <c r="E35" s="764"/>
      <c r="F35" s="764"/>
      <c r="G35" s="764"/>
      <c r="H35" s="764"/>
      <c r="I35" s="764"/>
      <c r="J35" s="764"/>
      <c r="K35" s="764"/>
      <c r="L35" s="764"/>
      <c r="M35" s="764"/>
      <c r="N35" s="764"/>
      <c r="O35" s="764"/>
      <c r="P35" s="765"/>
      <c r="Q35" s="766">
        <v>115</v>
      </c>
      <c r="R35" s="767"/>
      <c r="S35" s="767"/>
      <c r="T35" s="767"/>
      <c r="U35" s="767"/>
      <c r="V35" s="767">
        <v>112</v>
      </c>
      <c r="W35" s="767"/>
      <c r="X35" s="767"/>
      <c r="Y35" s="767"/>
      <c r="Z35" s="767"/>
      <c r="AA35" s="767">
        <v>3</v>
      </c>
      <c r="AB35" s="767"/>
      <c r="AC35" s="767"/>
      <c r="AD35" s="767"/>
      <c r="AE35" s="768"/>
      <c r="AF35" s="769">
        <v>15</v>
      </c>
      <c r="AG35" s="770"/>
      <c r="AH35" s="770"/>
      <c r="AI35" s="770"/>
      <c r="AJ35" s="771"/>
      <c r="AK35" s="817">
        <v>80</v>
      </c>
      <c r="AL35" s="813"/>
      <c r="AM35" s="813"/>
      <c r="AN35" s="813"/>
      <c r="AO35" s="813"/>
      <c r="AP35" s="813">
        <v>473</v>
      </c>
      <c r="AQ35" s="813"/>
      <c r="AR35" s="813"/>
      <c r="AS35" s="813"/>
      <c r="AT35" s="813"/>
      <c r="AU35" s="813">
        <v>248</v>
      </c>
      <c r="AV35" s="813"/>
      <c r="AW35" s="813"/>
      <c r="AX35" s="813"/>
      <c r="AY35" s="813"/>
      <c r="AZ35" s="814"/>
      <c r="BA35" s="814"/>
      <c r="BB35" s="814"/>
      <c r="BC35" s="814"/>
      <c r="BD35" s="814"/>
      <c r="BE35" s="815" t="s">
        <v>414</v>
      </c>
      <c r="BF35" s="815"/>
      <c r="BG35" s="815"/>
      <c r="BH35" s="815"/>
      <c r="BI35" s="816"/>
      <c r="BJ35" s="223"/>
      <c r="BK35" s="223"/>
      <c r="BL35" s="223"/>
      <c r="BM35" s="223"/>
      <c r="BN35" s="223"/>
      <c r="BO35" s="232"/>
      <c r="BP35" s="232"/>
      <c r="BQ35" s="229">
        <v>29</v>
      </c>
      <c r="BR35" s="230"/>
      <c r="BS35" s="756"/>
      <c r="BT35" s="757"/>
      <c r="BU35" s="757"/>
      <c r="BV35" s="757"/>
      <c r="BW35" s="757"/>
      <c r="BX35" s="757"/>
      <c r="BY35" s="757"/>
      <c r="BZ35" s="757"/>
      <c r="CA35" s="757"/>
      <c r="CB35" s="757"/>
      <c r="CC35" s="757"/>
      <c r="CD35" s="757"/>
      <c r="CE35" s="757"/>
      <c r="CF35" s="757"/>
      <c r="CG35" s="758"/>
      <c r="CH35" s="759"/>
      <c r="CI35" s="760"/>
      <c r="CJ35" s="760"/>
      <c r="CK35" s="760"/>
      <c r="CL35" s="761"/>
      <c r="CM35" s="759"/>
      <c r="CN35" s="760"/>
      <c r="CO35" s="760"/>
      <c r="CP35" s="760"/>
      <c r="CQ35" s="761"/>
      <c r="CR35" s="759"/>
      <c r="CS35" s="760"/>
      <c r="CT35" s="760"/>
      <c r="CU35" s="760"/>
      <c r="CV35" s="761"/>
      <c r="CW35" s="759"/>
      <c r="CX35" s="760"/>
      <c r="CY35" s="760"/>
      <c r="CZ35" s="760"/>
      <c r="DA35" s="761"/>
      <c r="DB35" s="759"/>
      <c r="DC35" s="760"/>
      <c r="DD35" s="760"/>
      <c r="DE35" s="760"/>
      <c r="DF35" s="761"/>
      <c r="DG35" s="759"/>
      <c r="DH35" s="760"/>
      <c r="DI35" s="760"/>
      <c r="DJ35" s="760"/>
      <c r="DK35" s="761"/>
      <c r="DL35" s="759"/>
      <c r="DM35" s="760"/>
      <c r="DN35" s="760"/>
      <c r="DO35" s="760"/>
      <c r="DP35" s="761"/>
      <c r="DQ35" s="759"/>
      <c r="DR35" s="760"/>
      <c r="DS35" s="760"/>
      <c r="DT35" s="760"/>
      <c r="DU35" s="761"/>
      <c r="DV35" s="756"/>
      <c r="DW35" s="757"/>
      <c r="DX35" s="757"/>
      <c r="DY35" s="757"/>
      <c r="DZ35" s="762"/>
      <c r="EA35" s="221"/>
    </row>
    <row r="36" spans="1:131" ht="26.25" customHeight="1" x14ac:dyDescent="0.2">
      <c r="A36" s="233">
        <v>9</v>
      </c>
      <c r="B36" s="763"/>
      <c r="C36" s="764"/>
      <c r="D36" s="764"/>
      <c r="E36" s="764"/>
      <c r="F36" s="764"/>
      <c r="G36" s="764"/>
      <c r="H36" s="764"/>
      <c r="I36" s="764"/>
      <c r="J36" s="764"/>
      <c r="K36" s="764"/>
      <c r="L36" s="764"/>
      <c r="M36" s="764"/>
      <c r="N36" s="764"/>
      <c r="O36" s="764"/>
      <c r="P36" s="765"/>
      <c r="Q36" s="766"/>
      <c r="R36" s="767"/>
      <c r="S36" s="767"/>
      <c r="T36" s="767"/>
      <c r="U36" s="767"/>
      <c r="V36" s="767"/>
      <c r="W36" s="767"/>
      <c r="X36" s="767"/>
      <c r="Y36" s="767"/>
      <c r="Z36" s="767"/>
      <c r="AA36" s="767"/>
      <c r="AB36" s="767"/>
      <c r="AC36" s="767"/>
      <c r="AD36" s="767"/>
      <c r="AE36" s="768"/>
      <c r="AF36" s="769"/>
      <c r="AG36" s="770"/>
      <c r="AH36" s="770"/>
      <c r="AI36" s="770"/>
      <c r="AJ36" s="771"/>
      <c r="AK36" s="817"/>
      <c r="AL36" s="813"/>
      <c r="AM36" s="813"/>
      <c r="AN36" s="813"/>
      <c r="AO36" s="813"/>
      <c r="AP36" s="813"/>
      <c r="AQ36" s="813"/>
      <c r="AR36" s="813"/>
      <c r="AS36" s="813"/>
      <c r="AT36" s="813"/>
      <c r="AU36" s="813"/>
      <c r="AV36" s="813"/>
      <c r="AW36" s="813"/>
      <c r="AX36" s="813"/>
      <c r="AY36" s="813"/>
      <c r="AZ36" s="814"/>
      <c r="BA36" s="814"/>
      <c r="BB36" s="814"/>
      <c r="BC36" s="814"/>
      <c r="BD36" s="814"/>
      <c r="BE36" s="815"/>
      <c r="BF36" s="815"/>
      <c r="BG36" s="815"/>
      <c r="BH36" s="815"/>
      <c r="BI36" s="816"/>
      <c r="BJ36" s="223"/>
      <c r="BK36" s="223"/>
      <c r="BL36" s="223"/>
      <c r="BM36" s="223"/>
      <c r="BN36" s="223"/>
      <c r="BO36" s="232"/>
      <c r="BP36" s="232"/>
      <c r="BQ36" s="229">
        <v>30</v>
      </c>
      <c r="BR36" s="230"/>
      <c r="BS36" s="756"/>
      <c r="BT36" s="757"/>
      <c r="BU36" s="757"/>
      <c r="BV36" s="757"/>
      <c r="BW36" s="757"/>
      <c r="BX36" s="757"/>
      <c r="BY36" s="757"/>
      <c r="BZ36" s="757"/>
      <c r="CA36" s="757"/>
      <c r="CB36" s="757"/>
      <c r="CC36" s="757"/>
      <c r="CD36" s="757"/>
      <c r="CE36" s="757"/>
      <c r="CF36" s="757"/>
      <c r="CG36" s="758"/>
      <c r="CH36" s="759"/>
      <c r="CI36" s="760"/>
      <c r="CJ36" s="760"/>
      <c r="CK36" s="760"/>
      <c r="CL36" s="761"/>
      <c r="CM36" s="759"/>
      <c r="CN36" s="760"/>
      <c r="CO36" s="760"/>
      <c r="CP36" s="760"/>
      <c r="CQ36" s="761"/>
      <c r="CR36" s="759"/>
      <c r="CS36" s="760"/>
      <c r="CT36" s="760"/>
      <c r="CU36" s="760"/>
      <c r="CV36" s="761"/>
      <c r="CW36" s="759"/>
      <c r="CX36" s="760"/>
      <c r="CY36" s="760"/>
      <c r="CZ36" s="760"/>
      <c r="DA36" s="761"/>
      <c r="DB36" s="759"/>
      <c r="DC36" s="760"/>
      <c r="DD36" s="760"/>
      <c r="DE36" s="760"/>
      <c r="DF36" s="761"/>
      <c r="DG36" s="759"/>
      <c r="DH36" s="760"/>
      <c r="DI36" s="760"/>
      <c r="DJ36" s="760"/>
      <c r="DK36" s="761"/>
      <c r="DL36" s="759"/>
      <c r="DM36" s="760"/>
      <c r="DN36" s="760"/>
      <c r="DO36" s="760"/>
      <c r="DP36" s="761"/>
      <c r="DQ36" s="759"/>
      <c r="DR36" s="760"/>
      <c r="DS36" s="760"/>
      <c r="DT36" s="760"/>
      <c r="DU36" s="761"/>
      <c r="DV36" s="756"/>
      <c r="DW36" s="757"/>
      <c r="DX36" s="757"/>
      <c r="DY36" s="757"/>
      <c r="DZ36" s="762"/>
      <c r="EA36" s="221"/>
    </row>
    <row r="37" spans="1:131" ht="26.25" customHeight="1" x14ac:dyDescent="0.2">
      <c r="A37" s="233">
        <v>10</v>
      </c>
      <c r="B37" s="763"/>
      <c r="C37" s="764"/>
      <c r="D37" s="764"/>
      <c r="E37" s="764"/>
      <c r="F37" s="764"/>
      <c r="G37" s="764"/>
      <c r="H37" s="764"/>
      <c r="I37" s="764"/>
      <c r="J37" s="764"/>
      <c r="K37" s="764"/>
      <c r="L37" s="764"/>
      <c r="M37" s="764"/>
      <c r="N37" s="764"/>
      <c r="O37" s="764"/>
      <c r="P37" s="765"/>
      <c r="Q37" s="766"/>
      <c r="R37" s="767"/>
      <c r="S37" s="767"/>
      <c r="T37" s="767"/>
      <c r="U37" s="767"/>
      <c r="V37" s="767"/>
      <c r="W37" s="767"/>
      <c r="X37" s="767"/>
      <c r="Y37" s="767"/>
      <c r="Z37" s="767"/>
      <c r="AA37" s="767"/>
      <c r="AB37" s="767"/>
      <c r="AC37" s="767"/>
      <c r="AD37" s="767"/>
      <c r="AE37" s="768"/>
      <c r="AF37" s="769"/>
      <c r="AG37" s="770"/>
      <c r="AH37" s="770"/>
      <c r="AI37" s="770"/>
      <c r="AJ37" s="771"/>
      <c r="AK37" s="817"/>
      <c r="AL37" s="813"/>
      <c r="AM37" s="813"/>
      <c r="AN37" s="813"/>
      <c r="AO37" s="813"/>
      <c r="AP37" s="813"/>
      <c r="AQ37" s="813"/>
      <c r="AR37" s="813"/>
      <c r="AS37" s="813"/>
      <c r="AT37" s="813"/>
      <c r="AU37" s="813"/>
      <c r="AV37" s="813"/>
      <c r="AW37" s="813"/>
      <c r="AX37" s="813"/>
      <c r="AY37" s="813"/>
      <c r="AZ37" s="814"/>
      <c r="BA37" s="814"/>
      <c r="BB37" s="814"/>
      <c r="BC37" s="814"/>
      <c r="BD37" s="814"/>
      <c r="BE37" s="815"/>
      <c r="BF37" s="815"/>
      <c r="BG37" s="815"/>
      <c r="BH37" s="815"/>
      <c r="BI37" s="816"/>
      <c r="BJ37" s="223"/>
      <c r="BK37" s="223"/>
      <c r="BL37" s="223"/>
      <c r="BM37" s="223"/>
      <c r="BN37" s="223"/>
      <c r="BO37" s="232"/>
      <c r="BP37" s="232"/>
      <c r="BQ37" s="229">
        <v>31</v>
      </c>
      <c r="BR37" s="230"/>
      <c r="BS37" s="756"/>
      <c r="BT37" s="757"/>
      <c r="BU37" s="757"/>
      <c r="BV37" s="757"/>
      <c r="BW37" s="757"/>
      <c r="BX37" s="757"/>
      <c r="BY37" s="757"/>
      <c r="BZ37" s="757"/>
      <c r="CA37" s="757"/>
      <c r="CB37" s="757"/>
      <c r="CC37" s="757"/>
      <c r="CD37" s="757"/>
      <c r="CE37" s="757"/>
      <c r="CF37" s="757"/>
      <c r="CG37" s="758"/>
      <c r="CH37" s="759"/>
      <c r="CI37" s="760"/>
      <c r="CJ37" s="760"/>
      <c r="CK37" s="760"/>
      <c r="CL37" s="761"/>
      <c r="CM37" s="759"/>
      <c r="CN37" s="760"/>
      <c r="CO37" s="760"/>
      <c r="CP37" s="760"/>
      <c r="CQ37" s="761"/>
      <c r="CR37" s="759"/>
      <c r="CS37" s="760"/>
      <c r="CT37" s="760"/>
      <c r="CU37" s="760"/>
      <c r="CV37" s="761"/>
      <c r="CW37" s="759"/>
      <c r="CX37" s="760"/>
      <c r="CY37" s="760"/>
      <c r="CZ37" s="760"/>
      <c r="DA37" s="761"/>
      <c r="DB37" s="759"/>
      <c r="DC37" s="760"/>
      <c r="DD37" s="760"/>
      <c r="DE37" s="760"/>
      <c r="DF37" s="761"/>
      <c r="DG37" s="759"/>
      <c r="DH37" s="760"/>
      <c r="DI37" s="760"/>
      <c r="DJ37" s="760"/>
      <c r="DK37" s="761"/>
      <c r="DL37" s="759"/>
      <c r="DM37" s="760"/>
      <c r="DN37" s="760"/>
      <c r="DO37" s="760"/>
      <c r="DP37" s="761"/>
      <c r="DQ37" s="759"/>
      <c r="DR37" s="760"/>
      <c r="DS37" s="760"/>
      <c r="DT37" s="760"/>
      <c r="DU37" s="761"/>
      <c r="DV37" s="756"/>
      <c r="DW37" s="757"/>
      <c r="DX37" s="757"/>
      <c r="DY37" s="757"/>
      <c r="DZ37" s="762"/>
      <c r="EA37" s="221"/>
    </row>
    <row r="38" spans="1:131" ht="26.25" customHeight="1" x14ac:dyDescent="0.2">
      <c r="A38" s="233">
        <v>11</v>
      </c>
      <c r="B38" s="763"/>
      <c r="C38" s="764"/>
      <c r="D38" s="764"/>
      <c r="E38" s="764"/>
      <c r="F38" s="764"/>
      <c r="G38" s="764"/>
      <c r="H38" s="764"/>
      <c r="I38" s="764"/>
      <c r="J38" s="764"/>
      <c r="K38" s="764"/>
      <c r="L38" s="764"/>
      <c r="M38" s="764"/>
      <c r="N38" s="764"/>
      <c r="O38" s="764"/>
      <c r="P38" s="765"/>
      <c r="Q38" s="766"/>
      <c r="R38" s="767"/>
      <c r="S38" s="767"/>
      <c r="T38" s="767"/>
      <c r="U38" s="767"/>
      <c r="V38" s="767"/>
      <c r="W38" s="767"/>
      <c r="X38" s="767"/>
      <c r="Y38" s="767"/>
      <c r="Z38" s="767"/>
      <c r="AA38" s="767"/>
      <c r="AB38" s="767"/>
      <c r="AC38" s="767"/>
      <c r="AD38" s="767"/>
      <c r="AE38" s="768"/>
      <c r="AF38" s="769"/>
      <c r="AG38" s="770"/>
      <c r="AH38" s="770"/>
      <c r="AI38" s="770"/>
      <c r="AJ38" s="771"/>
      <c r="AK38" s="817"/>
      <c r="AL38" s="813"/>
      <c r="AM38" s="813"/>
      <c r="AN38" s="813"/>
      <c r="AO38" s="813"/>
      <c r="AP38" s="813"/>
      <c r="AQ38" s="813"/>
      <c r="AR38" s="813"/>
      <c r="AS38" s="813"/>
      <c r="AT38" s="813"/>
      <c r="AU38" s="813"/>
      <c r="AV38" s="813"/>
      <c r="AW38" s="813"/>
      <c r="AX38" s="813"/>
      <c r="AY38" s="813"/>
      <c r="AZ38" s="814"/>
      <c r="BA38" s="814"/>
      <c r="BB38" s="814"/>
      <c r="BC38" s="814"/>
      <c r="BD38" s="814"/>
      <c r="BE38" s="815"/>
      <c r="BF38" s="815"/>
      <c r="BG38" s="815"/>
      <c r="BH38" s="815"/>
      <c r="BI38" s="816"/>
      <c r="BJ38" s="223"/>
      <c r="BK38" s="223"/>
      <c r="BL38" s="223"/>
      <c r="BM38" s="223"/>
      <c r="BN38" s="223"/>
      <c r="BO38" s="232"/>
      <c r="BP38" s="232"/>
      <c r="BQ38" s="229">
        <v>32</v>
      </c>
      <c r="BR38" s="230"/>
      <c r="BS38" s="756"/>
      <c r="BT38" s="757"/>
      <c r="BU38" s="757"/>
      <c r="BV38" s="757"/>
      <c r="BW38" s="757"/>
      <c r="BX38" s="757"/>
      <c r="BY38" s="757"/>
      <c r="BZ38" s="757"/>
      <c r="CA38" s="757"/>
      <c r="CB38" s="757"/>
      <c r="CC38" s="757"/>
      <c r="CD38" s="757"/>
      <c r="CE38" s="757"/>
      <c r="CF38" s="757"/>
      <c r="CG38" s="758"/>
      <c r="CH38" s="759"/>
      <c r="CI38" s="760"/>
      <c r="CJ38" s="760"/>
      <c r="CK38" s="760"/>
      <c r="CL38" s="761"/>
      <c r="CM38" s="759"/>
      <c r="CN38" s="760"/>
      <c r="CO38" s="760"/>
      <c r="CP38" s="760"/>
      <c r="CQ38" s="761"/>
      <c r="CR38" s="759"/>
      <c r="CS38" s="760"/>
      <c r="CT38" s="760"/>
      <c r="CU38" s="760"/>
      <c r="CV38" s="761"/>
      <c r="CW38" s="759"/>
      <c r="CX38" s="760"/>
      <c r="CY38" s="760"/>
      <c r="CZ38" s="760"/>
      <c r="DA38" s="761"/>
      <c r="DB38" s="759"/>
      <c r="DC38" s="760"/>
      <c r="DD38" s="760"/>
      <c r="DE38" s="760"/>
      <c r="DF38" s="761"/>
      <c r="DG38" s="759"/>
      <c r="DH38" s="760"/>
      <c r="DI38" s="760"/>
      <c r="DJ38" s="760"/>
      <c r="DK38" s="761"/>
      <c r="DL38" s="759"/>
      <c r="DM38" s="760"/>
      <c r="DN38" s="760"/>
      <c r="DO38" s="760"/>
      <c r="DP38" s="761"/>
      <c r="DQ38" s="759"/>
      <c r="DR38" s="760"/>
      <c r="DS38" s="760"/>
      <c r="DT38" s="760"/>
      <c r="DU38" s="761"/>
      <c r="DV38" s="756"/>
      <c r="DW38" s="757"/>
      <c r="DX38" s="757"/>
      <c r="DY38" s="757"/>
      <c r="DZ38" s="762"/>
      <c r="EA38" s="221"/>
    </row>
    <row r="39" spans="1:131" ht="26.25" customHeight="1" x14ac:dyDescent="0.2">
      <c r="A39" s="233">
        <v>12</v>
      </c>
      <c r="B39" s="763"/>
      <c r="C39" s="764"/>
      <c r="D39" s="764"/>
      <c r="E39" s="764"/>
      <c r="F39" s="764"/>
      <c r="G39" s="764"/>
      <c r="H39" s="764"/>
      <c r="I39" s="764"/>
      <c r="J39" s="764"/>
      <c r="K39" s="764"/>
      <c r="L39" s="764"/>
      <c r="M39" s="764"/>
      <c r="N39" s="764"/>
      <c r="O39" s="764"/>
      <c r="P39" s="765"/>
      <c r="Q39" s="766"/>
      <c r="R39" s="767"/>
      <c r="S39" s="767"/>
      <c r="T39" s="767"/>
      <c r="U39" s="767"/>
      <c r="V39" s="767"/>
      <c r="W39" s="767"/>
      <c r="X39" s="767"/>
      <c r="Y39" s="767"/>
      <c r="Z39" s="767"/>
      <c r="AA39" s="767"/>
      <c r="AB39" s="767"/>
      <c r="AC39" s="767"/>
      <c r="AD39" s="767"/>
      <c r="AE39" s="768"/>
      <c r="AF39" s="769"/>
      <c r="AG39" s="770"/>
      <c r="AH39" s="770"/>
      <c r="AI39" s="770"/>
      <c r="AJ39" s="771"/>
      <c r="AK39" s="817"/>
      <c r="AL39" s="813"/>
      <c r="AM39" s="813"/>
      <c r="AN39" s="813"/>
      <c r="AO39" s="813"/>
      <c r="AP39" s="813"/>
      <c r="AQ39" s="813"/>
      <c r="AR39" s="813"/>
      <c r="AS39" s="813"/>
      <c r="AT39" s="813"/>
      <c r="AU39" s="813"/>
      <c r="AV39" s="813"/>
      <c r="AW39" s="813"/>
      <c r="AX39" s="813"/>
      <c r="AY39" s="813"/>
      <c r="AZ39" s="814"/>
      <c r="BA39" s="814"/>
      <c r="BB39" s="814"/>
      <c r="BC39" s="814"/>
      <c r="BD39" s="814"/>
      <c r="BE39" s="815"/>
      <c r="BF39" s="815"/>
      <c r="BG39" s="815"/>
      <c r="BH39" s="815"/>
      <c r="BI39" s="816"/>
      <c r="BJ39" s="223"/>
      <c r="BK39" s="223"/>
      <c r="BL39" s="223"/>
      <c r="BM39" s="223"/>
      <c r="BN39" s="223"/>
      <c r="BO39" s="232"/>
      <c r="BP39" s="232"/>
      <c r="BQ39" s="229">
        <v>33</v>
      </c>
      <c r="BR39" s="230"/>
      <c r="BS39" s="756"/>
      <c r="BT39" s="757"/>
      <c r="BU39" s="757"/>
      <c r="BV39" s="757"/>
      <c r="BW39" s="757"/>
      <c r="BX39" s="757"/>
      <c r="BY39" s="757"/>
      <c r="BZ39" s="757"/>
      <c r="CA39" s="757"/>
      <c r="CB39" s="757"/>
      <c r="CC39" s="757"/>
      <c r="CD39" s="757"/>
      <c r="CE39" s="757"/>
      <c r="CF39" s="757"/>
      <c r="CG39" s="758"/>
      <c r="CH39" s="759"/>
      <c r="CI39" s="760"/>
      <c r="CJ39" s="760"/>
      <c r="CK39" s="760"/>
      <c r="CL39" s="761"/>
      <c r="CM39" s="759"/>
      <c r="CN39" s="760"/>
      <c r="CO39" s="760"/>
      <c r="CP39" s="760"/>
      <c r="CQ39" s="761"/>
      <c r="CR39" s="759"/>
      <c r="CS39" s="760"/>
      <c r="CT39" s="760"/>
      <c r="CU39" s="760"/>
      <c r="CV39" s="761"/>
      <c r="CW39" s="759"/>
      <c r="CX39" s="760"/>
      <c r="CY39" s="760"/>
      <c r="CZ39" s="760"/>
      <c r="DA39" s="761"/>
      <c r="DB39" s="759"/>
      <c r="DC39" s="760"/>
      <c r="DD39" s="760"/>
      <c r="DE39" s="760"/>
      <c r="DF39" s="761"/>
      <c r="DG39" s="759"/>
      <c r="DH39" s="760"/>
      <c r="DI39" s="760"/>
      <c r="DJ39" s="760"/>
      <c r="DK39" s="761"/>
      <c r="DL39" s="759"/>
      <c r="DM39" s="760"/>
      <c r="DN39" s="760"/>
      <c r="DO39" s="760"/>
      <c r="DP39" s="761"/>
      <c r="DQ39" s="759"/>
      <c r="DR39" s="760"/>
      <c r="DS39" s="760"/>
      <c r="DT39" s="760"/>
      <c r="DU39" s="761"/>
      <c r="DV39" s="756"/>
      <c r="DW39" s="757"/>
      <c r="DX39" s="757"/>
      <c r="DY39" s="757"/>
      <c r="DZ39" s="762"/>
      <c r="EA39" s="221"/>
    </row>
    <row r="40" spans="1:131" ht="26.25" customHeight="1" x14ac:dyDescent="0.2">
      <c r="A40" s="229">
        <v>13</v>
      </c>
      <c r="B40" s="763"/>
      <c r="C40" s="764"/>
      <c r="D40" s="764"/>
      <c r="E40" s="764"/>
      <c r="F40" s="764"/>
      <c r="G40" s="764"/>
      <c r="H40" s="764"/>
      <c r="I40" s="764"/>
      <c r="J40" s="764"/>
      <c r="K40" s="764"/>
      <c r="L40" s="764"/>
      <c r="M40" s="764"/>
      <c r="N40" s="764"/>
      <c r="O40" s="764"/>
      <c r="P40" s="765"/>
      <c r="Q40" s="766"/>
      <c r="R40" s="767"/>
      <c r="S40" s="767"/>
      <c r="T40" s="767"/>
      <c r="U40" s="767"/>
      <c r="V40" s="767"/>
      <c r="W40" s="767"/>
      <c r="X40" s="767"/>
      <c r="Y40" s="767"/>
      <c r="Z40" s="767"/>
      <c r="AA40" s="767"/>
      <c r="AB40" s="767"/>
      <c r="AC40" s="767"/>
      <c r="AD40" s="767"/>
      <c r="AE40" s="768"/>
      <c r="AF40" s="769"/>
      <c r="AG40" s="770"/>
      <c r="AH40" s="770"/>
      <c r="AI40" s="770"/>
      <c r="AJ40" s="771"/>
      <c r="AK40" s="817"/>
      <c r="AL40" s="813"/>
      <c r="AM40" s="813"/>
      <c r="AN40" s="813"/>
      <c r="AO40" s="813"/>
      <c r="AP40" s="813"/>
      <c r="AQ40" s="813"/>
      <c r="AR40" s="813"/>
      <c r="AS40" s="813"/>
      <c r="AT40" s="813"/>
      <c r="AU40" s="813"/>
      <c r="AV40" s="813"/>
      <c r="AW40" s="813"/>
      <c r="AX40" s="813"/>
      <c r="AY40" s="813"/>
      <c r="AZ40" s="814"/>
      <c r="BA40" s="814"/>
      <c r="BB40" s="814"/>
      <c r="BC40" s="814"/>
      <c r="BD40" s="814"/>
      <c r="BE40" s="815"/>
      <c r="BF40" s="815"/>
      <c r="BG40" s="815"/>
      <c r="BH40" s="815"/>
      <c r="BI40" s="816"/>
      <c r="BJ40" s="223"/>
      <c r="BK40" s="223"/>
      <c r="BL40" s="223"/>
      <c r="BM40" s="223"/>
      <c r="BN40" s="223"/>
      <c r="BO40" s="232"/>
      <c r="BP40" s="232"/>
      <c r="BQ40" s="229">
        <v>34</v>
      </c>
      <c r="BR40" s="230"/>
      <c r="BS40" s="756"/>
      <c r="BT40" s="757"/>
      <c r="BU40" s="757"/>
      <c r="BV40" s="757"/>
      <c r="BW40" s="757"/>
      <c r="BX40" s="757"/>
      <c r="BY40" s="757"/>
      <c r="BZ40" s="757"/>
      <c r="CA40" s="757"/>
      <c r="CB40" s="757"/>
      <c r="CC40" s="757"/>
      <c r="CD40" s="757"/>
      <c r="CE40" s="757"/>
      <c r="CF40" s="757"/>
      <c r="CG40" s="758"/>
      <c r="CH40" s="759"/>
      <c r="CI40" s="760"/>
      <c r="CJ40" s="760"/>
      <c r="CK40" s="760"/>
      <c r="CL40" s="761"/>
      <c r="CM40" s="759"/>
      <c r="CN40" s="760"/>
      <c r="CO40" s="760"/>
      <c r="CP40" s="760"/>
      <c r="CQ40" s="761"/>
      <c r="CR40" s="759"/>
      <c r="CS40" s="760"/>
      <c r="CT40" s="760"/>
      <c r="CU40" s="760"/>
      <c r="CV40" s="761"/>
      <c r="CW40" s="759"/>
      <c r="CX40" s="760"/>
      <c r="CY40" s="760"/>
      <c r="CZ40" s="760"/>
      <c r="DA40" s="761"/>
      <c r="DB40" s="759"/>
      <c r="DC40" s="760"/>
      <c r="DD40" s="760"/>
      <c r="DE40" s="760"/>
      <c r="DF40" s="761"/>
      <c r="DG40" s="759"/>
      <c r="DH40" s="760"/>
      <c r="DI40" s="760"/>
      <c r="DJ40" s="760"/>
      <c r="DK40" s="761"/>
      <c r="DL40" s="759"/>
      <c r="DM40" s="760"/>
      <c r="DN40" s="760"/>
      <c r="DO40" s="760"/>
      <c r="DP40" s="761"/>
      <c r="DQ40" s="759"/>
      <c r="DR40" s="760"/>
      <c r="DS40" s="760"/>
      <c r="DT40" s="760"/>
      <c r="DU40" s="761"/>
      <c r="DV40" s="756"/>
      <c r="DW40" s="757"/>
      <c r="DX40" s="757"/>
      <c r="DY40" s="757"/>
      <c r="DZ40" s="762"/>
      <c r="EA40" s="221"/>
    </row>
    <row r="41" spans="1:131" ht="26.25" customHeight="1" x14ac:dyDescent="0.2">
      <c r="A41" s="229">
        <v>14</v>
      </c>
      <c r="B41" s="763"/>
      <c r="C41" s="764"/>
      <c r="D41" s="764"/>
      <c r="E41" s="764"/>
      <c r="F41" s="764"/>
      <c r="G41" s="764"/>
      <c r="H41" s="764"/>
      <c r="I41" s="764"/>
      <c r="J41" s="764"/>
      <c r="K41" s="764"/>
      <c r="L41" s="764"/>
      <c r="M41" s="764"/>
      <c r="N41" s="764"/>
      <c r="O41" s="764"/>
      <c r="P41" s="765"/>
      <c r="Q41" s="766"/>
      <c r="R41" s="767"/>
      <c r="S41" s="767"/>
      <c r="T41" s="767"/>
      <c r="U41" s="767"/>
      <c r="V41" s="767"/>
      <c r="W41" s="767"/>
      <c r="X41" s="767"/>
      <c r="Y41" s="767"/>
      <c r="Z41" s="767"/>
      <c r="AA41" s="767"/>
      <c r="AB41" s="767"/>
      <c r="AC41" s="767"/>
      <c r="AD41" s="767"/>
      <c r="AE41" s="768"/>
      <c r="AF41" s="769"/>
      <c r="AG41" s="770"/>
      <c r="AH41" s="770"/>
      <c r="AI41" s="770"/>
      <c r="AJ41" s="771"/>
      <c r="AK41" s="817"/>
      <c r="AL41" s="813"/>
      <c r="AM41" s="813"/>
      <c r="AN41" s="813"/>
      <c r="AO41" s="813"/>
      <c r="AP41" s="813"/>
      <c r="AQ41" s="813"/>
      <c r="AR41" s="813"/>
      <c r="AS41" s="813"/>
      <c r="AT41" s="813"/>
      <c r="AU41" s="813"/>
      <c r="AV41" s="813"/>
      <c r="AW41" s="813"/>
      <c r="AX41" s="813"/>
      <c r="AY41" s="813"/>
      <c r="AZ41" s="814"/>
      <c r="BA41" s="814"/>
      <c r="BB41" s="814"/>
      <c r="BC41" s="814"/>
      <c r="BD41" s="814"/>
      <c r="BE41" s="815"/>
      <c r="BF41" s="815"/>
      <c r="BG41" s="815"/>
      <c r="BH41" s="815"/>
      <c r="BI41" s="816"/>
      <c r="BJ41" s="223"/>
      <c r="BK41" s="223"/>
      <c r="BL41" s="223"/>
      <c r="BM41" s="223"/>
      <c r="BN41" s="223"/>
      <c r="BO41" s="232"/>
      <c r="BP41" s="232"/>
      <c r="BQ41" s="229">
        <v>35</v>
      </c>
      <c r="BR41" s="230"/>
      <c r="BS41" s="756"/>
      <c r="BT41" s="757"/>
      <c r="BU41" s="757"/>
      <c r="BV41" s="757"/>
      <c r="BW41" s="757"/>
      <c r="BX41" s="757"/>
      <c r="BY41" s="757"/>
      <c r="BZ41" s="757"/>
      <c r="CA41" s="757"/>
      <c r="CB41" s="757"/>
      <c r="CC41" s="757"/>
      <c r="CD41" s="757"/>
      <c r="CE41" s="757"/>
      <c r="CF41" s="757"/>
      <c r="CG41" s="758"/>
      <c r="CH41" s="759"/>
      <c r="CI41" s="760"/>
      <c r="CJ41" s="760"/>
      <c r="CK41" s="760"/>
      <c r="CL41" s="761"/>
      <c r="CM41" s="759"/>
      <c r="CN41" s="760"/>
      <c r="CO41" s="760"/>
      <c r="CP41" s="760"/>
      <c r="CQ41" s="761"/>
      <c r="CR41" s="759"/>
      <c r="CS41" s="760"/>
      <c r="CT41" s="760"/>
      <c r="CU41" s="760"/>
      <c r="CV41" s="761"/>
      <c r="CW41" s="759"/>
      <c r="CX41" s="760"/>
      <c r="CY41" s="760"/>
      <c r="CZ41" s="760"/>
      <c r="DA41" s="761"/>
      <c r="DB41" s="759"/>
      <c r="DC41" s="760"/>
      <c r="DD41" s="760"/>
      <c r="DE41" s="760"/>
      <c r="DF41" s="761"/>
      <c r="DG41" s="759"/>
      <c r="DH41" s="760"/>
      <c r="DI41" s="760"/>
      <c r="DJ41" s="760"/>
      <c r="DK41" s="761"/>
      <c r="DL41" s="759"/>
      <c r="DM41" s="760"/>
      <c r="DN41" s="760"/>
      <c r="DO41" s="760"/>
      <c r="DP41" s="761"/>
      <c r="DQ41" s="759"/>
      <c r="DR41" s="760"/>
      <c r="DS41" s="760"/>
      <c r="DT41" s="760"/>
      <c r="DU41" s="761"/>
      <c r="DV41" s="756"/>
      <c r="DW41" s="757"/>
      <c r="DX41" s="757"/>
      <c r="DY41" s="757"/>
      <c r="DZ41" s="762"/>
      <c r="EA41" s="221"/>
    </row>
    <row r="42" spans="1:131" ht="26.25" customHeight="1" x14ac:dyDescent="0.2">
      <c r="A42" s="229">
        <v>15</v>
      </c>
      <c r="B42" s="763"/>
      <c r="C42" s="764"/>
      <c r="D42" s="764"/>
      <c r="E42" s="764"/>
      <c r="F42" s="764"/>
      <c r="G42" s="764"/>
      <c r="H42" s="764"/>
      <c r="I42" s="764"/>
      <c r="J42" s="764"/>
      <c r="K42" s="764"/>
      <c r="L42" s="764"/>
      <c r="M42" s="764"/>
      <c r="N42" s="764"/>
      <c r="O42" s="764"/>
      <c r="P42" s="765"/>
      <c r="Q42" s="766"/>
      <c r="R42" s="767"/>
      <c r="S42" s="767"/>
      <c r="T42" s="767"/>
      <c r="U42" s="767"/>
      <c r="V42" s="767"/>
      <c r="W42" s="767"/>
      <c r="X42" s="767"/>
      <c r="Y42" s="767"/>
      <c r="Z42" s="767"/>
      <c r="AA42" s="767"/>
      <c r="AB42" s="767"/>
      <c r="AC42" s="767"/>
      <c r="AD42" s="767"/>
      <c r="AE42" s="768"/>
      <c r="AF42" s="769"/>
      <c r="AG42" s="770"/>
      <c r="AH42" s="770"/>
      <c r="AI42" s="770"/>
      <c r="AJ42" s="771"/>
      <c r="AK42" s="817"/>
      <c r="AL42" s="813"/>
      <c r="AM42" s="813"/>
      <c r="AN42" s="813"/>
      <c r="AO42" s="813"/>
      <c r="AP42" s="813"/>
      <c r="AQ42" s="813"/>
      <c r="AR42" s="813"/>
      <c r="AS42" s="813"/>
      <c r="AT42" s="813"/>
      <c r="AU42" s="813"/>
      <c r="AV42" s="813"/>
      <c r="AW42" s="813"/>
      <c r="AX42" s="813"/>
      <c r="AY42" s="813"/>
      <c r="AZ42" s="814"/>
      <c r="BA42" s="814"/>
      <c r="BB42" s="814"/>
      <c r="BC42" s="814"/>
      <c r="BD42" s="814"/>
      <c r="BE42" s="815"/>
      <c r="BF42" s="815"/>
      <c r="BG42" s="815"/>
      <c r="BH42" s="815"/>
      <c r="BI42" s="816"/>
      <c r="BJ42" s="223"/>
      <c r="BK42" s="223"/>
      <c r="BL42" s="223"/>
      <c r="BM42" s="223"/>
      <c r="BN42" s="223"/>
      <c r="BO42" s="232"/>
      <c r="BP42" s="232"/>
      <c r="BQ42" s="229">
        <v>36</v>
      </c>
      <c r="BR42" s="230"/>
      <c r="BS42" s="756"/>
      <c r="BT42" s="757"/>
      <c r="BU42" s="757"/>
      <c r="BV42" s="757"/>
      <c r="BW42" s="757"/>
      <c r="BX42" s="757"/>
      <c r="BY42" s="757"/>
      <c r="BZ42" s="757"/>
      <c r="CA42" s="757"/>
      <c r="CB42" s="757"/>
      <c r="CC42" s="757"/>
      <c r="CD42" s="757"/>
      <c r="CE42" s="757"/>
      <c r="CF42" s="757"/>
      <c r="CG42" s="758"/>
      <c r="CH42" s="759"/>
      <c r="CI42" s="760"/>
      <c r="CJ42" s="760"/>
      <c r="CK42" s="760"/>
      <c r="CL42" s="761"/>
      <c r="CM42" s="759"/>
      <c r="CN42" s="760"/>
      <c r="CO42" s="760"/>
      <c r="CP42" s="760"/>
      <c r="CQ42" s="761"/>
      <c r="CR42" s="759"/>
      <c r="CS42" s="760"/>
      <c r="CT42" s="760"/>
      <c r="CU42" s="760"/>
      <c r="CV42" s="761"/>
      <c r="CW42" s="759"/>
      <c r="CX42" s="760"/>
      <c r="CY42" s="760"/>
      <c r="CZ42" s="760"/>
      <c r="DA42" s="761"/>
      <c r="DB42" s="759"/>
      <c r="DC42" s="760"/>
      <c r="DD42" s="760"/>
      <c r="DE42" s="760"/>
      <c r="DF42" s="761"/>
      <c r="DG42" s="759"/>
      <c r="DH42" s="760"/>
      <c r="DI42" s="760"/>
      <c r="DJ42" s="760"/>
      <c r="DK42" s="761"/>
      <c r="DL42" s="759"/>
      <c r="DM42" s="760"/>
      <c r="DN42" s="760"/>
      <c r="DO42" s="760"/>
      <c r="DP42" s="761"/>
      <c r="DQ42" s="759"/>
      <c r="DR42" s="760"/>
      <c r="DS42" s="760"/>
      <c r="DT42" s="760"/>
      <c r="DU42" s="761"/>
      <c r="DV42" s="756"/>
      <c r="DW42" s="757"/>
      <c r="DX42" s="757"/>
      <c r="DY42" s="757"/>
      <c r="DZ42" s="762"/>
      <c r="EA42" s="221"/>
    </row>
    <row r="43" spans="1:131" ht="26.25" customHeight="1" x14ac:dyDescent="0.2">
      <c r="A43" s="229">
        <v>16</v>
      </c>
      <c r="B43" s="763"/>
      <c r="C43" s="764"/>
      <c r="D43" s="764"/>
      <c r="E43" s="764"/>
      <c r="F43" s="764"/>
      <c r="G43" s="764"/>
      <c r="H43" s="764"/>
      <c r="I43" s="764"/>
      <c r="J43" s="764"/>
      <c r="K43" s="764"/>
      <c r="L43" s="764"/>
      <c r="M43" s="764"/>
      <c r="N43" s="764"/>
      <c r="O43" s="764"/>
      <c r="P43" s="765"/>
      <c r="Q43" s="766"/>
      <c r="R43" s="767"/>
      <c r="S43" s="767"/>
      <c r="T43" s="767"/>
      <c r="U43" s="767"/>
      <c r="V43" s="767"/>
      <c r="W43" s="767"/>
      <c r="X43" s="767"/>
      <c r="Y43" s="767"/>
      <c r="Z43" s="767"/>
      <c r="AA43" s="767"/>
      <c r="AB43" s="767"/>
      <c r="AC43" s="767"/>
      <c r="AD43" s="767"/>
      <c r="AE43" s="768"/>
      <c r="AF43" s="769"/>
      <c r="AG43" s="770"/>
      <c r="AH43" s="770"/>
      <c r="AI43" s="770"/>
      <c r="AJ43" s="771"/>
      <c r="AK43" s="817"/>
      <c r="AL43" s="813"/>
      <c r="AM43" s="813"/>
      <c r="AN43" s="813"/>
      <c r="AO43" s="813"/>
      <c r="AP43" s="813"/>
      <c r="AQ43" s="813"/>
      <c r="AR43" s="813"/>
      <c r="AS43" s="813"/>
      <c r="AT43" s="813"/>
      <c r="AU43" s="813"/>
      <c r="AV43" s="813"/>
      <c r="AW43" s="813"/>
      <c r="AX43" s="813"/>
      <c r="AY43" s="813"/>
      <c r="AZ43" s="814"/>
      <c r="BA43" s="814"/>
      <c r="BB43" s="814"/>
      <c r="BC43" s="814"/>
      <c r="BD43" s="814"/>
      <c r="BE43" s="815"/>
      <c r="BF43" s="815"/>
      <c r="BG43" s="815"/>
      <c r="BH43" s="815"/>
      <c r="BI43" s="816"/>
      <c r="BJ43" s="223"/>
      <c r="BK43" s="223"/>
      <c r="BL43" s="223"/>
      <c r="BM43" s="223"/>
      <c r="BN43" s="223"/>
      <c r="BO43" s="232"/>
      <c r="BP43" s="232"/>
      <c r="BQ43" s="229">
        <v>37</v>
      </c>
      <c r="BR43" s="230"/>
      <c r="BS43" s="756"/>
      <c r="BT43" s="757"/>
      <c r="BU43" s="757"/>
      <c r="BV43" s="757"/>
      <c r="BW43" s="757"/>
      <c r="BX43" s="757"/>
      <c r="BY43" s="757"/>
      <c r="BZ43" s="757"/>
      <c r="CA43" s="757"/>
      <c r="CB43" s="757"/>
      <c r="CC43" s="757"/>
      <c r="CD43" s="757"/>
      <c r="CE43" s="757"/>
      <c r="CF43" s="757"/>
      <c r="CG43" s="758"/>
      <c r="CH43" s="759"/>
      <c r="CI43" s="760"/>
      <c r="CJ43" s="760"/>
      <c r="CK43" s="760"/>
      <c r="CL43" s="761"/>
      <c r="CM43" s="759"/>
      <c r="CN43" s="760"/>
      <c r="CO43" s="760"/>
      <c r="CP43" s="760"/>
      <c r="CQ43" s="761"/>
      <c r="CR43" s="759"/>
      <c r="CS43" s="760"/>
      <c r="CT43" s="760"/>
      <c r="CU43" s="760"/>
      <c r="CV43" s="761"/>
      <c r="CW43" s="759"/>
      <c r="CX43" s="760"/>
      <c r="CY43" s="760"/>
      <c r="CZ43" s="760"/>
      <c r="DA43" s="761"/>
      <c r="DB43" s="759"/>
      <c r="DC43" s="760"/>
      <c r="DD43" s="760"/>
      <c r="DE43" s="760"/>
      <c r="DF43" s="761"/>
      <c r="DG43" s="759"/>
      <c r="DH43" s="760"/>
      <c r="DI43" s="760"/>
      <c r="DJ43" s="760"/>
      <c r="DK43" s="761"/>
      <c r="DL43" s="759"/>
      <c r="DM43" s="760"/>
      <c r="DN43" s="760"/>
      <c r="DO43" s="760"/>
      <c r="DP43" s="761"/>
      <c r="DQ43" s="759"/>
      <c r="DR43" s="760"/>
      <c r="DS43" s="760"/>
      <c r="DT43" s="760"/>
      <c r="DU43" s="761"/>
      <c r="DV43" s="756"/>
      <c r="DW43" s="757"/>
      <c r="DX43" s="757"/>
      <c r="DY43" s="757"/>
      <c r="DZ43" s="762"/>
      <c r="EA43" s="221"/>
    </row>
    <row r="44" spans="1:131" ht="26.25" customHeight="1" x14ac:dyDescent="0.2">
      <c r="A44" s="229">
        <v>17</v>
      </c>
      <c r="B44" s="763"/>
      <c r="C44" s="764"/>
      <c r="D44" s="764"/>
      <c r="E44" s="764"/>
      <c r="F44" s="764"/>
      <c r="G44" s="764"/>
      <c r="H44" s="764"/>
      <c r="I44" s="764"/>
      <c r="J44" s="764"/>
      <c r="K44" s="764"/>
      <c r="L44" s="764"/>
      <c r="M44" s="764"/>
      <c r="N44" s="764"/>
      <c r="O44" s="764"/>
      <c r="P44" s="765"/>
      <c r="Q44" s="766"/>
      <c r="R44" s="767"/>
      <c r="S44" s="767"/>
      <c r="T44" s="767"/>
      <c r="U44" s="767"/>
      <c r="V44" s="767"/>
      <c r="W44" s="767"/>
      <c r="X44" s="767"/>
      <c r="Y44" s="767"/>
      <c r="Z44" s="767"/>
      <c r="AA44" s="767"/>
      <c r="AB44" s="767"/>
      <c r="AC44" s="767"/>
      <c r="AD44" s="767"/>
      <c r="AE44" s="768"/>
      <c r="AF44" s="769"/>
      <c r="AG44" s="770"/>
      <c r="AH44" s="770"/>
      <c r="AI44" s="770"/>
      <c r="AJ44" s="771"/>
      <c r="AK44" s="817"/>
      <c r="AL44" s="813"/>
      <c r="AM44" s="813"/>
      <c r="AN44" s="813"/>
      <c r="AO44" s="813"/>
      <c r="AP44" s="813"/>
      <c r="AQ44" s="813"/>
      <c r="AR44" s="813"/>
      <c r="AS44" s="813"/>
      <c r="AT44" s="813"/>
      <c r="AU44" s="813"/>
      <c r="AV44" s="813"/>
      <c r="AW44" s="813"/>
      <c r="AX44" s="813"/>
      <c r="AY44" s="813"/>
      <c r="AZ44" s="814"/>
      <c r="BA44" s="814"/>
      <c r="BB44" s="814"/>
      <c r="BC44" s="814"/>
      <c r="BD44" s="814"/>
      <c r="BE44" s="815"/>
      <c r="BF44" s="815"/>
      <c r="BG44" s="815"/>
      <c r="BH44" s="815"/>
      <c r="BI44" s="816"/>
      <c r="BJ44" s="223"/>
      <c r="BK44" s="223"/>
      <c r="BL44" s="223"/>
      <c r="BM44" s="223"/>
      <c r="BN44" s="223"/>
      <c r="BO44" s="232"/>
      <c r="BP44" s="232"/>
      <c r="BQ44" s="229">
        <v>38</v>
      </c>
      <c r="BR44" s="230"/>
      <c r="BS44" s="756"/>
      <c r="BT44" s="757"/>
      <c r="BU44" s="757"/>
      <c r="BV44" s="757"/>
      <c r="BW44" s="757"/>
      <c r="BX44" s="757"/>
      <c r="BY44" s="757"/>
      <c r="BZ44" s="757"/>
      <c r="CA44" s="757"/>
      <c r="CB44" s="757"/>
      <c r="CC44" s="757"/>
      <c r="CD44" s="757"/>
      <c r="CE44" s="757"/>
      <c r="CF44" s="757"/>
      <c r="CG44" s="758"/>
      <c r="CH44" s="759"/>
      <c r="CI44" s="760"/>
      <c r="CJ44" s="760"/>
      <c r="CK44" s="760"/>
      <c r="CL44" s="761"/>
      <c r="CM44" s="759"/>
      <c r="CN44" s="760"/>
      <c r="CO44" s="760"/>
      <c r="CP44" s="760"/>
      <c r="CQ44" s="761"/>
      <c r="CR44" s="759"/>
      <c r="CS44" s="760"/>
      <c r="CT44" s="760"/>
      <c r="CU44" s="760"/>
      <c r="CV44" s="761"/>
      <c r="CW44" s="759"/>
      <c r="CX44" s="760"/>
      <c r="CY44" s="760"/>
      <c r="CZ44" s="760"/>
      <c r="DA44" s="761"/>
      <c r="DB44" s="759"/>
      <c r="DC44" s="760"/>
      <c r="DD44" s="760"/>
      <c r="DE44" s="760"/>
      <c r="DF44" s="761"/>
      <c r="DG44" s="759"/>
      <c r="DH44" s="760"/>
      <c r="DI44" s="760"/>
      <c r="DJ44" s="760"/>
      <c r="DK44" s="761"/>
      <c r="DL44" s="759"/>
      <c r="DM44" s="760"/>
      <c r="DN44" s="760"/>
      <c r="DO44" s="760"/>
      <c r="DP44" s="761"/>
      <c r="DQ44" s="759"/>
      <c r="DR44" s="760"/>
      <c r="DS44" s="760"/>
      <c r="DT44" s="760"/>
      <c r="DU44" s="761"/>
      <c r="DV44" s="756"/>
      <c r="DW44" s="757"/>
      <c r="DX44" s="757"/>
      <c r="DY44" s="757"/>
      <c r="DZ44" s="762"/>
      <c r="EA44" s="221"/>
    </row>
    <row r="45" spans="1:131" ht="26.25" customHeight="1" x14ac:dyDescent="0.2">
      <c r="A45" s="229">
        <v>18</v>
      </c>
      <c r="B45" s="763"/>
      <c r="C45" s="764"/>
      <c r="D45" s="764"/>
      <c r="E45" s="764"/>
      <c r="F45" s="764"/>
      <c r="G45" s="764"/>
      <c r="H45" s="764"/>
      <c r="I45" s="764"/>
      <c r="J45" s="764"/>
      <c r="K45" s="764"/>
      <c r="L45" s="764"/>
      <c r="M45" s="764"/>
      <c r="N45" s="764"/>
      <c r="O45" s="764"/>
      <c r="P45" s="765"/>
      <c r="Q45" s="766"/>
      <c r="R45" s="767"/>
      <c r="S45" s="767"/>
      <c r="T45" s="767"/>
      <c r="U45" s="767"/>
      <c r="V45" s="767"/>
      <c r="W45" s="767"/>
      <c r="X45" s="767"/>
      <c r="Y45" s="767"/>
      <c r="Z45" s="767"/>
      <c r="AA45" s="767"/>
      <c r="AB45" s="767"/>
      <c r="AC45" s="767"/>
      <c r="AD45" s="767"/>
      <c r="AE45" s="768"/>
      <c r="AF45" s="769"/>
      <c r="AG45" s="770"/>
      <c r="AH45" s="770"/>
      <c r="AI45" s="770"/>
      <c r="AJ45" s="771"/>
      <c r="AK45" s="817"/>
      <c r="AL45" s="813"/>
      <c r="AM45" s="813"/>
      <c r="AN45" s="813"/>
      <c r="AO45" s="813"/>
      <c r="AP45" s="813"/>
      <c r="AQ45" s="813"/>
      <c r="AR45" s="813"/>
      <c r="AS45" s="813"/>
      <c r="AT45" s="813"/>
      <c r="AU45" s="813"/>
      <c r="AV45" s="813"/>
      <c r="AW45" s="813"/>
      <c r="AX45" s="813"/>
      <c r="AY45" s="813"/>
      <c r="AZ45" s="814"/>
      <c r="BA45" s="814"/>
      <c r="BB45" s="814"/>
      <c r="BC45" s="814"/>
      <c r="BD45" s="814"/>
      <c r="BE45" s="815"/>
      <c r="BF45" s="815"/>
      <c r="BG45" s="815"/>
      <c r="BH45" s="815"/>
      <c r="BI45" s="816"/>
      <c r="BJ45" s="223"/>
      <c r="BK45" s="223"/>
      <c r="BL45" s="223"/>
      <c r="BM45" s="223"/>
      <c r="BN45" s="223"/>
      <c r="BO45" s="232"/>
      <c r="BP45" s="232"/>
      <c r="BQ45" s="229">
        <v>39</v>
      </c>
      <c r="BR45" s="230"/>
      <c r="BS45" s="756"/>
      <c r="BT45" s="757"/>
      <c r="BU45" s="757"/>
      <c r="BV45" s="757"/>
      <c r="BW45" s="757"/>
      <c r="BX45" s="757"/>
      <c r="BY45" s="757"/>
      <c r="BZ45" s="757"/>
      <c r="CA45" s="757"/>
      <c r="CB45" s="757"/>
      <c r="CC45" s="757"/>
      <c r="CD45" s="757"/>
      <c r="CE45" s="757"/>
      <c r="CF45" s="757"/>
      <c r="CG45" s="758"/>
      <c r="CH45" s="759"/>
      <c r="CI45" s="760"/>
      <c r="CJ45" s="760"/>
      <c r="CK45" s="760"/>
      <c r="CL45" s="761"/>
      <c r="CM45" s="759"/>
      <c r="CN45" s="760"/>
      <c r="CO45" s="760"/>
      <c r="CP45" s="760"/>
      <c r="CQ45" s="761"/>
      <c r="CR45" s="759"/>
      <c r="CS45" s="760"/>
      <c r="CT45" s="760"/>
      <c r="CU45" s="760"/>
      <c r="CV45" s="761"/>
      <c r="CW45" s="759"/>
      <c r="CX45" s="760"/>
      <c r="CY45" s="760"/>
      <c r="CZ45" s="760"/>
      <c r="DA45" s="761"/>
      <c r="DB45" s="759"/>
      <c r="DC45" s="760"/>
      <c r="DD45" s="760"/>
      <c r="DE45" s="760"/>
      <c r="DF45" s="761"/>
      <c r="DG45" s="759"/>
      <c r="DH45" s="760"/>
      <c r="DI45" s="760"/>
      <c r="DJ45" s="760"/>
      <c r="DK45" s="761"/>
      <c r="DL45" s="759"/>
      <c r="DM45" s="760"/>
      <c r="DN45" s="760"/>
      <c r="DO45" s="760"/>
      <c r="DP45" s="761"/>
      <c r="DQ45" s="759"/>
      <c r="DR45" s="760"/>
      <c r="DS45" s="760"/>
      <c r="DT45" s="760"/>
      <c r="DU45" s="761"/>
      <c r="DV45" s="756"/>
      <c r="DW45" s="757"/>
      <c r="DX45" s="757"/>
      <c r="DY45" s="757"/>
      <c r="DZ45" s="762"/>
      <c r="EA45" s="221"/>
    </row>
    <row r="46" spans="1:131" ht="26.25" customHeight="1" x14ac:dyDescent="0.2">
      <c r="A46" s="229">
        <v>19</v>
      </c>
      <c r="B46" s="763"/>
      <c r="C46" s="764"/>
      <c r="D46" s="764"/>
      <c r="E46" s="764"/>
      <c r="F46" s="764"/>
      <c r="G46" s="764"/>
      <c r="H46" s="764"/>
      <c r="I46" s="764"/>
      <c r="J46" s="764"/>
      <c r="K46" s="764"/>
      <c r="L46" s="764"/>
      <c r="M46" s="764"/>
      <c r="N46" s="764"/>
      <c r="O46" s="764"/>
      <c r="P46" s="765"/>
      <c r="Q46" s="766"/>
      <c r="R46" s="767"/>
      <c r="S46" s="767"/>
      <c r="T46" s="767"/>
      <c r="U46" s="767"/>
      <c r="V46" s="767"/>
      <c r="W46" s="767"/>
      <c r="X46" s="767"/>
      <c r="Y46" s="767"/>
      <c r="Z46" s="767"/>
      <c r="AA46" s="767"/>
      <c r="AB46" s="767"/>
      <c r="AC46" s="767"/>
      <c r="AD46" s="767"/>
      <c r="AE46" s="768"/>
      <c r="AF46" s="769"/>
      <c r="AG46" s="770"/>
      <c r="AH46" s="770"/>
      <c r="AI46" s="770"/>
      <c r="AJ46" s="771"/>
      <c r="AK46" s="817"/>
      <c r="AL46" s="813"/>
      <c r="AM46" s="813"/>
      <c r="AN46" s="813"/>
      <c r="AO46" s="813"/>
      <c r="AP46" s="813"/>
      <c r="AQ46" s="813"/>
      <c r="AR46" s="813"/>
      <c r="AS46" s="813"/>
      <c r="AT46" s="813"/>
      <c r="AU46" s="813"/>
      <c r="AV46" s="813"/>
      <c r="AW46" s="813"/>
      <c r="AX46" s="813"/>
      <c r="AY46" s="813"/>
      <c r="AZ46" s="814"/>
      <c r="BA46" s="814"/>
      <c r="BB46" s="814"/>
      <c r="BC46" s="814"/>
      <c r="BD46" s="814"/>
      <c r="BE46" s="815"/>
      <c r="BF46" s="815"/>
      <c r="BG46" s="815"/>
      <c r="BH46" s="815"/>
      <c r="BI46" s="816"/>
      <c r="BJ46" s="223"/>
      <c r="BK46" s="223"/>
      <c r="BL46" s="223"/>
      <c r="BM46" s="223"/>
      <c r="BN46" s="223"/>
      <c r="BO46" s="232"/>
      <c r="BP46" s="232"/>
      <c r="BQ46" s="229">
        <v>40</v>
      </c>
      <c r="BR46" s="230"/>
      <c r="BS46" s="756"/>
      <c r="BT46" s="757"/>
      <c r="BU46" s="757"/>
      <c r="BV46" s="757"/>
      <c r="BW46" s="757"/>
      <c r="BX46" s="757"/>
      <c r="BY46" s="757"/>
      <c r="BZ46" s="757"/>
      <c r="CA46" s="757"/>
      <c r="CB46" s="757"/>
      <c r="CC46" s="757"/>
      <c r="CD46" s="757"/>
      <c r="CE46" s="757"/>
      <c r="CF46" s="757"/>
      <c r="CG46" s="758"/>
      <c r="CH46" s="759"/>
      <c r="CI46" s="760"/>
      <c r="CJ46" s="760"/>
      <c r="CK46" s="760"/>
      <c r="CL46" s="761"/>
      <c r="CM46" s="759"/>
      <c r="CN46" s="760"/>
      <c r="CO46" s="760"/>
      <c r="CP46" s="760"/>
      <c r="CQ46" s="761"/>
      <c r="CR46" s="759"/>
      <c r="CS46" s="760"/>
      <c r="CT46" s="760"/>
      <c r="CU46" s="760"/>
      <c r="CV46" s="761"/>
      <c r="CW46" s="759"/>
      <c r="CX46" s="760"/>
      <c r="CY46" s="760"/>
      <c r="CZ46" s="760"/>
      <c r="DA46" s="761"/>
      <c r="DB46" s="759"/>
      <c r="DC46" s="760"/>
      <c r="DD46" s="760"/>
      <c r="DE46" s="760"/>
      <c r="DF46" s="761"/>
      <c r="DG46" s="759"/>
      <c r="DH46" s="760"/>
      <c r="DI46" s="760"/>
      <c r="DJ46" s="760"/>
      <c r="DK46" s="761"/>
      <c r="DL46" s="759"/>
      <c r="DM46" s="760"/>
      <c r="DN46" s="760"/>
      <c r="DO46" s="760"/>
      <c r="DP46" s="761"/>
      <c r="DQ46" s="759"/>
      <c r="DR46" s="760"/>
      <c r="DS46" s="760"/>
      <c r="DT46" s="760"/>
      <c r="DU46" s="761"/>
      <c r="DV46" s="756"/>
      <c r="DW46" s="757"/>
      <c r="DX46" s="757"/>
      <c r="DY46" s="757"/>
      <c r="DZ46" s="762"/>
      <c r="EA46" s="221"/>
    </row>
    <row r="47" spans="1:131" ht="26.25" customHeight="1" x14ac:dyDescent="0.2">
      <c r="A47" s="229">
        <v>20</v>
      </c>
      <c r="B47" s="763"/>
      <c r="C47" s="764"/>
      <c r="D47" s="764"/>
      <c r="E47" s="764"/>
      <c r="F47" s="764"/>
      <c r="G47" s="764"/>
      <c r="H47" s="764"/>
      <c r="I47" s="764"/>
      <c r="J47" s="764"/>
      <c r="K47" s="764"/>
      <c r="L47" s="764"/>
      <c r="M47" s="764"/>
      <c r="N47" s="764"/>
      <c r="O47" s="764"/>
      <c r="P47" s="765"/>
      <c r="Q47" s="766"/>
      <c r="R47" s="767"/>
      <c r="S47" s="767"/>
      <c r="T47" s="767"/>
      <c r="U47" s="767"/>
      <c r="V47" s="767"/>
      <c r="W47" s="767"/>
      <c r="X47" s="767"/>
      <c r="Y47" s="767"/>
      <c r="Z47" s="767"/>
      <c r="AA47" s="767"/>
      <c r="AB47" s="767"/>
      <c r="AC47" s="767"/>
      <c r="AD47" s="767"/>
      <c r="AE47" s="768"/>
      <c r="AF47" s="769"/>
      <c r="AG47" s="770"/>
      <c r="AH47" s="770"/>
      <c r="AI47" s="770"/>
      <c r="AJ47" s="771"/>
      <c r="AK47" s="817"/>
      <c r="AL47" s="813"/>
      <c r="AM47" s="813"/>
      <c r="AN47" s="813"/>
      <c r="AO47" s="813"/>
      <c r="AP47" s="813"/>
      <c r="AQ47" s="813"/>
      <c r="AR47" s="813"/>
      <c r="AS47" s="813"/>
      <c r="AT47" s="813"/>
      <c r="AU47" s="813"/>
      <c r="AV47" s="813"/>
      <c r="AW47" s="813"/>
      <c r="AX47" s="813"/>
      <c r="AY47" s="813"/>
      <c r="AZ47" s="814"/>
      <c r="BA47" s="814"/>
      <c r="BB47" s="814"/>
      <c r="BC47" s="814"/>
      <c r="BD47" s="814"/>
      <c r="BE47" s="815"/>
      <c r="BF47" s="815"/>
      <c r="BG47" s="815"/>
      <c r="BH47" s="815"/>
      <c r="BI47" s="816"/>
      <c r="BJ47" s="223"/>
      <c r="BK47" s="223"/>
      <c r="BL47" s="223"/>
      <c r="BM47" s="223"/>
      <c r="BN47" s="223"/>
      <c r="BO47" s="232"/>
      <c r="BP47" s="232"/>
      <c r="BQ47" s="229">
        <v>41</v>
      </c>
      <c r="BR47" s="230"/>
      <c r="BS47" s="756"/>
      <c r="BT47" s="757"/>
      <c r="BU47" s="757"/>
      <c r="BV47" s="757"/>
      <c r="BW47" s="757"/>
      <c r="BX47" s="757"/>
      <c r="BY47" s="757"/>
      <c r="BZ47" s="757"/>
      <c r="CA47" s="757"/>
      <c r="CB47" s="757"/>
      <c r="CC47" s="757"/>
      <c r="CD47" s="757"/>
      <c r="CE47" s="757"/>
      <c r="CF47" s="757"/>
      <c r="CG47" s="758"/>
      <c r="CH47" s="759"/>
      <c r="CI47" s="760"/>
      <c r="CJ47" s="760"/>
      <c r="CK47" s="760"/>
      <c r="CL47" s="761"/>
      <c r="CM47" s="759"/>
      <c r="CN47" s="760"/>
      <c r="CO47" s="760"/>
      <c r="CP47" s="760"/>
      <c r="CQ47" s="761"/>
      <c r="CR47" s="759"/>
      <c r="CS47" s="760"/>
      <c r="CT47" s="760"/>
      <c r="CU47" s="760"/>
      <c r="CV47" s="761"/>
      <c r="CW47" s="759"/>
      <c r="CX47" s="760"/>
      <c r="CY47" s="760"/>
      <c r="CZ47" s="760"/>
      <c r="DA47" s="761"/>
      <c r="DB47" s="759"/>
      <c r="DC47" s="760"/>
      <c r="DD47" s="760"/>
      <c r="DE47" s="760"/>
      <c r="DF47" s="761"/>
      <c r="DG47" s="759"/>
      <c r="DH47" s="760"/>
      <c r="DI47" s="760"/>
      <c r="DJ47" s="760"/>
      <c r="DK47" s="761"/>
      <c r="DL47" s="759"/>
      <c r="DM47" s="760"/>
      <c r="DN47" s="760"/>
      <c r="DO47" s="760"/>
      <c r="DP47" s="761"/>
      <c r="DQ47" s="759"/>
      <c r="DR47" s="760"/>
      <c r="DS47" s="760"/>
      <c r="DT47" s="760"/>
      <c r="DU47" s="761"/>
      <c r="DV47" s="756"/>
      <c r="DW47" s="757"/>
      <c r="DX47" s="757"/>
      <c r="DY47" s="757"/>
      <c r="DZ47" s="762"/>
      <c r="EA47" s="221"/>
    </row>
    <row r="48" spans="1:131" ht="26.25" customHeight="1" x14ac:dyDescent="0.2">
      <c r="A48" s="229">
        <v>21</v>
      </c>
      <c r="B48" s="763"/>
      <c r="C48" s="764"/>
      <c r="D48" s="764"/>
      <c r="E48" s="764"/>
      <c r="F48" s="764"/>
      <c r="G48" s="764"/>
      <c r="H48" s="764"/>
      <c r="I48" s="764"/>
      <c r="J48" s="764"/>
      <c r="K48" s="764"/>
      <c r="L48" s="764"/>
      <c r="M48" s="764"/>
      <c r="N48" s="764"/>
      <c r="O48" s="764"/>
      <c r="P48" s="765"/>
      <c r="Q48" s="766"/>
      <c r="R48" s="767"/>
      <c r="S48" s="767"/>
      <c r="T48" s="767"/>
      <c r="U48" s="767"/>
      <c r="V48" s="767"/>
      <c r="W48" s="767"/>
      <c r="X48" s="767"/>
      <c r="Y48" s="767"/>
      <c r="Z48" s="767"/>
      <c r="AA48" s="767"/>
      <c r="AB48" s="767"/>
      <c r="AC48" s="767"/>
      <c r="AD48" s="767"/>
      <c r="AE48" s="768"/>
      <c r="AF48" s="769"/>
      <c r="AG48" s="770"/>
      <c r="AH48" s="770"/>
      <c r="AI48" s="770"/>
      <c r="AJ48" s="771"/>
      <c r="AK48" s="817"/>
      <c r="AL48" s="813"/>
      <c r="AM48" s="813"/>
      <c r="AN48" s="813"/>
      <c r="AO48" s="813"/>
      <c r="AP48" s="813"/>
      <c r="AQ48" s="813"/>
      <c r="AR48" s="813"/>
      <c r="AS48" s="813"/>
      <c r="AT48" s="813"/>
      <c r="AU48" s="813"/>
      <c r="AV48" s="813"/>
      <c r="AW48" s="813"/>
      <c r="AX48" s="813"/>
      <c r="AY48" s="813"/>
      <c r="AZ48" s="814"/>
      <c r="BA48" s="814"/>
      <c r="BB48" s="814"/>
      <c r="BC48" s="814"/>
      <c r="BD48" s="814"/>
      <c r="BE48" s="815"/>
      <c r="BF48" s="815"/>
      <c r="BG48" s="815"/>
      <c r="BH48" s="815"/>
      <c r="BI48" s="816"/>
      <c r="BJ48" s="223"/>
      <c r="BK48" s="223"/>
      <c r="BL48" s="223"/>
      <c r="BM48" s="223"/>
      <c r="BN48" s="223"/>
      <c r="BO48" s="232"/>
      <c r="BP48" s="232"/>
      <c r="BQ48" s="229">
        <v>42</v>
      </c>
      <c r="BR48" s="230"/>
      <c r="BS48" s="756"/>
      <c r="BT48" s="757"/>
      <c r="BU48" s="757"/>
      <c r="BV48" s="757"/>
      <c r="BW48" s="757"/>
      <c r="BX48" s="757"/>
      <c r="BY48" s="757"/>
      <c r="BZ48" s="757"/>
      <c r="CA48" s="757"/>
      <c r="CB48" s="757"/>
      <c r="CC48" s="757"/>
      <c r="CD48" s="757"/>
      <c r="CE48" s="757"/>
      <c r="CF48" s="757"/>
      <c r="CG48" s="758"/>
      <c r="CH48" s="759"/>
      <c r="CI48" s="760"/>
      <c r="CJ48" s="760"/>
      <c r="CK48" s="760"/>
      <c r="CL48" s="761"/>
      <c r="CM48" s="759"/>
      <c r="CN48" s="760"/>
      <c r="CO48" s="760"/>
      <c r="CP48" s="760"/>
      <c r="CQ48" s="761"/>
      <c r="CR48" s="759"/>
      <c r="CS48" s="760"/>
      <c r="CT48" s="760"/>
      <c r="CU48" s="760"/>
      <c r="CV48" s="761"/>
      <c r="CW48" s="759"/>
      <c r="CX48" s="760"/>
      <c r="CY48" s="760"/>
      <c r="CZ48" s="760"/>
      <c r="DA48" s="761"/>
      <c r="DB48" s="759"/>
      <c r="DC48" s="760"/>
      <c r="DD48" s="760"/>
      <c r="DE48" s="760"/>
      <c r="DF48" s="761"/>
      <c r="DG48" s="759"/>
      <c r="DH48" s="760"/>
      <c r="DI48" s="760"/>
      <c r="DJ48" s="760"/>
      <c r="DK48" s="761"/>
      <c r="DL48" s="759"/>
      <c r="DM48" s="760"/>
      <c r="DN48" s="760"/>
      <c r="DO48" s="760"/>
      <c r="DP48" s="761"/>
      <c r="DQ48" s="759"/>
      <c r="DR48" s="760"/>
      <c r="DS48" s="760"/>
      <c r="DT48" s="760"/>
      <c r="DU48" s="761"/>
      <c r="DV48" s="756"/>
      <c r="DW48" s="757"/>
      <c r="DX48" s="757"/>
      <c r="DY48" s="757"/>
      <c r="DZ48" s="762"/>
      <c r="EA48" s="221"/>
    </row>
    <row r="49" spans="1:131" ht="26.25" customHeight="1" x14ac:dyDescent="0.2">
      <c r="A49" s="229">
        <v>22</v>
      </c>
      <c r="B49" s="763"/>
      <c r="C49" s="764"/>
      <c r="D49" s="764"/>
      <c r="E49" s="764"/>
      <c r="F49" s="764"/>
      <c r="G49" s="764"/>
      <c r="H49" s="764"/>
      <c r="I49" s="764"/>
      <c r="J49" s="764"/>
      <c r="K49" s="764"/>
      <c r="L49" s="764"/>
      <c r="M49" s="764"/>
      <c r="N49" s="764"/>
      <c r="O49" s="764"/>
      <c r="P49" s="765"/>
      <c r="Q49" s="766"/>
      <c r="R49" s="767"/>
      <c r="S49" s="767"/>
      <c r="T49" s="767"/>
      <c r="U49" s="767"/>
      <c r="V49" s="767"/>
      <c r="W49" s="767"/>
      <c r="X49" s="767"/>
      <c r="Y49" s="767"/>
      <c r="Z49" s="767"/>
      <c r="AA49" s="767"/>
      <c r="AB49" s="767"/>
      <c r="AC49" s="767"/>
      <c r="AD49" s="767"/>
      <c r="AE49" s="768"/>
      <c r="AF49" s="769"/>
      <c r="AG49" s="770"/>
      <c r="AH49" s="770"/>
      <c r="AI49" s="770"/>
      <c r="AJ49" s="771"/>
      <c r="AK49" s="817"/>
      <c r="AL49" s="813"/>
      <c r="AM49" s="813"/>
      <c r="AN49" s="813"/>
      <c r="AO49" s="813"/>
      <c r="AP49" s="813"/>
      <c r="AQ49" s="813"/>
      <c r="AR49" s="813"/>
      <c r="AS49" s="813"/>
      <c r="AT49" s="813"/>
      <c r="AU49" s="813"/>
      <c r="AV49" s="813"/>
      <c r="AW49" s="813"/>
      <c r="AX49" s="813"/>
      <c r="AY49" s="813"/>
      <c r="AZ49" s="814"/>
      <c r="BA49" s="814"/>
      <c r="BB49" s="814"/>
      <c r="BC49" s="814"/>
      <c r="BD49" s="814"/>
      <c r="BE49" s="815"/>
      <c r="BF49" s="815"/>
      <c r="BG49" s="815"/>
      <c r="BH49" s="815"/>
      <c r="BI49" s="816"/>
      <c r="BJ49" s="223"/>
      <c r="BK49" s="223"/>
      <c r="BL49" s="223"/>
      <c r="BM49" s="223"/>
      <c r="BN49" s="223"/>
      <c r="BO49" s="232"/>
      <c r="BP49" s="232"/>
      <c r="BQ49" s="229">
        <v>43</v>
      </c>
      <c r="BR49" s="230"/>
      <c r="BS49" s="756"/>
      <c r="BT49" s="757"/>
      <c r="BU49" s="757"/>
      <c r="BV49" s="757"/>
      <c r="BW49" s="757"/>
      <c r="BX49" s="757"/>
      <c r="BY49" s="757"/>
      <c r="BZ49" s="757"/>
      <c r="CA49" s="757"/>
      <c r="CB49" s="757"/>
      <c r="CC49" s="757"/>
      <c r="CD49" s="757"/>
      <c r="CE49" s="757"/>
      <c r="CF49" s="757"/>
      <c r="CG49" s="758"/>
      <c r="CH49" s="759"/>
      <c r="CI49" s="760"/>
      <c r="CJ49" s="760"/>
      <c r="CK49" s="760"/>
      <c r="CL49" s="761"/>
      <c r="CM49" s="759"/>
      <c r="CN49" s="760"/>
      <c r="CO49" s="760"/>
      <c r="CP49" s="760"/>
      <c r="CQ49" s="761"/>
      <c r="CR49" s="759"/>
      <c r="CS49" s="760"/>
      <c r="CT49" s="760"/>
      <c r="CU49" s="760"/>
      <c r="CV49" s="761"/>
      <c r="CW49" s="759"/>
      <c r="CX49" s="760"/>
      <c r="CY49" s="760"/>
      <c r="CZ49" s="760"/>
      <c r="DA49" s="761"/>
      <c r="DB49" s="759"/>
      <c r="DC49" s="760"/>
      <c r="DD49" s="760"/>
      <c r="DE49" s="760"/>
      <c r="DF49" s="761"/>
      <c r="DG49" s="759"/>
      <c r="DH49" s="760"/>
      <c r="DI49" s="760"/>
      <c r="DJ49" s="760"/>
      <c r="DK49" s="761"/>
      <c r="DL49" s="759"/>
      <c r="DM49" s="760"/>
      <c r="DN49" s="760"/>
      <c r="DO49" s="760"/>
      <c r="DP49" s="761"/>
      <c r="DQ49" s="759"/>
      <c r="DR49" s="760"/>
      <c r="DS49" s="760"/>
      <c r="DT49" s="760"/>
      <c r="DU49" s="761"/>
      <c r="DV49" s="756"/>
      <c r="DW49" s="757"/>
      <c r="DX49" s="757"/>
      <c r="DY49" s="757"/>
      <c r="DZ49" s="762"/>
      <c r="EA49" s="221"/>
    </row>
    <row r="50" spans="1:131" ht="26.25" customHeight="1" x14ac:dyDescent="0.2">
      <c r="A50" s="229">
        <v>23</v>
      </c>
      <c r="B50" s="763"/>
      <c r="C50" s="764"/>
      <c r="D50" s="764"/>
      <c r="E50" s="764"/>
      <c r="F50" s="764"/>
      <c r="G50" s="764"/>
      <c r="H50" s="764"/>
      <c r="I50" s="764"/>
      <c r="J50" s="764"/>
      <c r="K50" s="764"/>
      <c r="L50" s="764"/>
      <c r="M50" s="764"/>
      <c r="N50" s="764"/>
      <c r="O50" s="764"/>
      <c r="P50" s="765"/>
      <c r="Q50" s="818"/>
      <c r="R50" s="819"/>
      <c r="S50" s="819"/>
      <c r="T50" s="819"/>
      <c r="U50" s="819"/>
      <c r="V50" s="819"/>
      <c r="W50" s="819"/>
      <c r="X50" s="819"/>
      <c r="Y50" s="819"/>
      <c r="Z50" s="819"/>
      <c r="AA50" s="819"/>
      <c r="AB50" s="819"/>
      <c r="AC50" s="819"/>
      <c r="AD50" s="819"/>
      <c r="AE50" s="820"/>
      <c r="AF50" s="769"/>
      <c r="AG50" s="770"/>
      <c r="AH50" s="770"/>
      <c r="AI50" s="770"/>
      <c r="AJ50" s="771"/>
      <c r="AK50" s="822"/>
      <c r="AL50" s="819"/>
      <c r="AM50" s="819"/>
      <c r="AN50" s="819"/>
      <c r="AO50" s="819"/>
      <c r="AP50" s="819"/>
      <c r="AQ50" s="819"/>
      <c r="AR50" s="819"/>
      <c r="AS50" s="819"/>
      <c r="AT50" s="819"/>
      <c r="AU50" s="819"/>
      <c r="AV50" s="819"/>
      <c r="AW50" s="819"/>
      <c r="AX50" s="819"/>
      <c r="AY50" s="819"/>
      <c r="AZ50" s="821"/>
      <c r="BA50" s="821"/>
      <c r="BB50" s="821"/>
      <c r="BC50" s="821"/>
      <c r="BD50" s="821"/>
      <c r="BE50" s="815"/>
      <c r="BF50" s="815"/>
      <c r="BG50" s="815"/>
      <c r="BH50" s="815"/>
      <c r="BI50" s="816"/>
      <c r="BJ50" s="223"/>
      <c r="BK50" s="223"/>
      <c r="BL50" s="223"/>
      <c r="BM50" s="223"/>
      <c r="BN50" s="223"/>
      <c r="BO50" s="232"/>
      <c r="BP50" s="232"/>
      <c r="BQ50" s="229">
        <v>44</v>
      </c>
      <c r="BR50" s="230"/>
      <c r="BS50" s="756"/>
      <c r="BT50" s="757"/>
      <c r="BU50" s="757"/>
      <c r="BV50" s="757"/>
      <c r="BW50" s="757"/>
      <c r="BX50" s="757"/>
      <c r="BY50" s="757"/>
      <c r="BZ50" s="757"/>
      <c r="CA50" s="757"/>
      <c r="CB50" s="757"/>
      <c r="CC50" s="757"/>
      <c r="CD50" s="757"/>
      <c r="CE50" s="757"/>
      <c r="CF50" s="757"/>
      <c r="CG50" s="758"/>
      <c r="CH50" s="759"/>
      <c r="CI50" s="760"/>
      <c r="CJ50" s="760"/>
      <c r="CK50" s="760"/>
      <c r="CL50" s="761"/>
      <c r="CM50" s="759"/>
      <c r="CN50" s="760"/>
      <c r="CO50" s="760"/>
      <c r="CP50" s="760"/>
      <c r="CQ50" s="761"/>
      <c r="CR50" s="759"/>
      <c r="CS50" s="760"/>
      <c r="CT50" s="760"/>
      <c r="CU50" s="760"/>
      <c r="CV50" s="761"/>
      <c r="CW50" s="759"/>
      <c r="CX50" s="760"/>
      <c r="CY50" s="760"/>
      <c r="CZ50" s="760"/>
      <c r="DA50" s="761"/>
      <c r="DB50" s="759"/>
      <c r="DC50" s="760"/>
      <c r="DD50" s="760"/>
      <c r="DE50" s="760"/>
      <c r="DF50" s="761"/>
      <c r="DG50" s="759"/>
      <c r="DH50" s="760"/>
      <c r="DI50" s="760"/>
      <c r="DJ50" s="760"/>
      <c r="DK50" s="761"/>
      <c r="DL50" s="759"/>
      <c r="DM50" s="760"/>
      <c r="DN50" s="760"/>
      <c r="DO50" s="760"/>
      <c r="DP50" s="761"/>
      <c r="DQ50" s="759"/>
      <c r="DR50" s="760"/>
      <c r="DS50" s="760"/>
      <c r="DT50" s="760"/>
      <c r="DU50" s="761"/>
      <c r="DV50" s="756"/>
      <c r="DW50" s="757"/>
      <c r="DX50" s="757"/>
      <c r="DY50" s="757"/>
      <c r="DZ50" s="762"/>
      <c r="EA50" s="221"/>
    </row>
    <row r="51" spans="1:131" ht="26.25" customHeight="1" x14ac:dyDescent="0.2">
      <c r="A51" s="229">
        <v>24</v>
      </c>
      <c r="B51" s="763"/>
      <c r="C51" s="764"/>
      <c r="D51" s="764"/>
      <c r="E51" s="764"/>
      <c r="F51" s="764"/>
      <c r="G51" s="764"/>
      <c r="H51" s="764"/>
      <c r="I51" s="764"/>
      <c r="J51" s="764"/>
      <c r="K51" s="764"/>
      <c r="L51" s="764"/>
      <c r="M51" s="764"/>
      <c r="N51" s="764"/>
      <c r="O51" s="764"/>
      <c r="P51" s="765"/>
      <c r="Q51" s="818"/>
      <c r="R51" s="819"/>
      <c r="S51" s="819"/>
      <c r="T51" s="819"/>
      <c r="U51" s="819"/>
      <c r="V51" s="819"/>
      <c r="W51" s="819"/>
      <c r="X51" s="819"/>
      <c r="Y51" s="819"/>
      <c r="Z51" s="819"/>
      <c r="AA51" s="819"/>
      <c r="AB51" s="819"/>
      <c r="AC51" s="819"/>
      <c r="AD51" s="819"/>
      <c r="AE51" s="820"/>
      <c r="AF51" s="769"/>
      <c r="AG51" s="770"/>
      <c r="AH51" s="770"/>
      <c r="AI51" s="770"/>
      <c r="AJ51" s="771"/>
      <c r="AK51" s="822"/>
      <c r="AL51" s="819"/>
      <c r="AM51" s="819"/>
      <c r="AN51" s="819"/>
      <c r="AO51" s="819"/>
      <c r="AP51" s="819"/>
      <c r="AQ51" s="819"/>
      <c r="AR51" s="819"/>
      <c r="AS51" s="819"/>
      <c r="AT51" s="819"/>
      <c r="AU51" s="819"/>
      <c r="AV51" s="819"/>
      <c r="AW51" s="819"/>
      <c r="AX51" s="819"/>
      <c r="AY51" s="819"/>
      <c r="AZ51" s="821"/>
      <c r="BA51" s="821"/>
      <c r="BB51" s="821"/>
      <c r="BC51" s="821"/>
      <c r="BD51" s="821"/>
      <c r="BE51" s="815"/>
      <c r="BF51" s="815"/>
      <c r="BG51" s="815"/>
      <c r="BH51" s="815"/>
      <c r="BI51" s="816"/>
      <c r="BJ51" s="223"/>
      <c r="BK51" s="223"/>
      <c r="BL51" s="223"/>
      <c r="BM51" s="223"/>
      <c r="BN51" s="223"/>
      <c r="BO51" s="232"/>
      <c r="BP51" s="232"/>
      <c r="BQ51" s="229">
        <v>45</v>
      </c>
      <c r="BR51" s="230"/>
      <c r="BS51" s="756"/>
      <c r="BT51" s="757"/>
      <c r="BU51" s="757"/>
      <c r="BV51" s="757"/>
      <c r="BW51" s="757"/>
      <c r="BX51" s="757"/>
      <c r="BY51" s="757"/>
      <c r="BZ51" s="757"/>
      <c r="CA51" s="757"/>
      <c r="CB51" s="757"/>
      <c r="CC51" s="757"/>
      <c r="CD51" s="757"/>
      <c r="CE51" s="757"/>
      <c r="CF51" s="757"/>
      <c r="CG51" s="758"/>
      <c r="CH51" s="759"/>
      <c r="CI51" s="760"/>
      <c r="CJ51" s="760"/>
      <c r="CK51" s="760"/>
      <c r="CL51" s="761"/>
      <c r="CM51" s="759"/>
      <c r="CN51" s="760"/>
      <c r="CO51" s="760"/>
      <c r="CP51" s="760"/>
      <c r="CQ51" s="761"/>
      <c r="CR51" s="759"/>
      <c r="CS51" s="760"/>
      <c r="CT51" s="760"/>
      <c r="CU51" s="760"/>
      <c r="CV51" s="761"/>
      <c r="CW51" s="759"/>
      <c r="CX51" s="760"/>
      <c r="CY51" s="760"/>
      <c r="CZ51" s="760"/>
      <c r="DA51" s="761"/>
      <c r="DB51" s="759"/>
      <c r="DC51" s="760"/>
      <c r="DD51" s="760"/>
      <c r="DE51" s="760"/>
      <c r="DF51" s="761"/>
      <c r="DG51" s="759"/>
      <c r="DH51" s="760"/>
      <c r="DI51" s="760"/>
      <c r="DJ51" s="760"/>
      <c r="DK51" s="761"/>
      <c r="DL51" s="759"/>
      <c r="DM51" s="760"/>
      <c r="DN51" s="760"/>
      <c r="DO51" s="760"/>
      <c r="DP51" s="761"/>
      <c r="DQ51" s="759"/>
      <c r="DR51" s="760"/>
      <c r="DS51" s="760"/>
      <c r="DT51" s="760"/>
      <c r="DU51" s="761"/>
      <c r="DV51" s="756"/>
      <c r="DW51" s="757"/>
      <c r="DX51" s="757"/>
      <c r="DY51" s="757"/>
      <c r="DZ51" s="762"/>
      <c r="EA51" s="221"/>
    </row>
    <row r="52" spans="1:131" ht="26.25" customHeight="1" x14ac:dyDescent="0.2">
      <c r="A52" s="229">
        <v>25</v>
      </c>
      <c r="B52" s="763"/>
      <c r="C52" s="764"/>
      <c r="D52" s="764"/>
      <c r="E52" s="764"/>
      <c r="F52" s="764"/>
      <c r="G52" s="764"/>
      <c r="H52" s="764"/>
      <c r="I52" s="764"/>
      <c r="J52" s="764"/>
      <c r="K52" s="764"/>
      <c r="L52" s="764"/>
      <c r="M52" s="764"/>
      <c r="N52" s="764"/>
      <c r="O52" s="764"/>
      <c r="P52" s="765"/>
      <c r="Q52" s="818"/>
      <c r="R52" s="819"/>
      <c r="S52" s="819"/>
      <c r="T52" s="819"/>
      <c r="U52" s="819"/>
      <c r="V52" s="819"/>
      <c r="W52" s="819"/>
      <c r="X52" s="819"/>
      <c r="Y52" s="819"/>
      <c r="Z52" s="819"/>
      <c r="AA52" s="819"/>
      <c r="AB52" s="819"/>
      <c r="AC52" s="819"/>
      <c r="AD52" s="819"/>
      <c r="AE52" s="820"/>
      <c r="AF52" s="769"/>
      <c r="AG52" s="770"/>
      <c r="AH52" s="770"/>
      <c r="AI52" s="770"/>
      <c r="AJ52" s="771"/>
      <c r="AK52" s="822"/>
      <c r="AL52" s="819"/>
      <c r="AM52" s="819"/>
      <c r="AN52" s="819"/>
      <c r="AO52" s="819"/>
      <c r="AP52" s="819"/>
      <c r="AQ52" s="819"/>
      <c r="AR52" s="819"/>
      <c r="AS52" s="819"/>
      <c r="AT52" s="819"/>
      <c r="AU52" s="819"/>
      <c r="AV52" s="819"/>
      <c r="AW52" s="819"/>
      <c r="AX52" s="819"/>
      <c r="AY52" s="819"/>
      <c r="AZ52" s="821"/>
      <c r="BA52" s="821"/>
      <c r="BB52" s="821"/>
      <c r="BC52" s="821"/>
      <c r="BD52" s="821"/>
      <c r="BE52" s="815"/>
      <c r="BF52" s="815"/>
      <c r="BG52" s="815"/>
      <c r="BH52" s="815"/>
      <c r="BI52" s="816"/>
      <c r="BJ52" s="223"/>
      <c r="BK52" s="223"/>
      <c r="BL52" s="223"/>
      <c r="BM52" s="223"/>
      <c r="BN52" s="223"/>
      <c r="BO52" s="232"/>
      <c r="BP52" s="232"/>
      <c r="BQ52" s="229">
        <v>46</v>
      </c>
      <c r="BR52" s="230"/>
      <c r="BS52" s="756"/>
      <c r="BT52" s="757"/>
      <c r="BU52" s="757"/>
      <c r="BV52" s="757"/>
      <c r="BW52" s="757"/>
      <c r="BX52" s="757"/>
      <c r="BY52" s="757"/>
      <c r="BZ52" s="757"/>
      <c r="CA52" s="757"/>
      <c r="CB52" s="757"/>
      <c r="CC52" s="757"/>
      <c r="CD52" s="757"/>
      <c r="CE52" s="757"/>
      <c r="CF52" s="757"/>
      <c r="CG52" s="758"/>
      <c r="CH52" s="759"/>
      <c r="CI52" s="760"/>
      <c r="CJ52" s="760"/>
      <c r="CK52" s="760"/>
      <c r="CL52" s="761"/>
      <c r="CM52" s="759"/>
      <c r="CN52" s="760"/>
      <c r="CO52" s="760"/>
      <c r="CP52" s="760"/>
      <c r="CQ52" s="761"/>
      <c r="CR52" s="759"/>
      <c r="CS52" s="760"/>
      <c r="CT52" s="760"/>
      <c r="CU52" s="760"/>
      <c r="CV52" s="761"/>
      <c r="CW52" s="759"/>
      <c r="CX52" s="760"/>
      <c r="CY52" s="760"/>
      <c r="CZ52" s="760"/>
      <c r="DA52" s="761"/>
      <c r="DB52" s="759"/>
      <c r="DC52" s="760"/>
      <c r="DD52" s="760"/>
      <c r="DE52" s="760"/>
      <c r="DF52" s="761"/>
      <c r="DG52" s="759"/>
      <c r="DH52" s="760"/>
      <c r="DI52" s="760"/>
      <c r="DJ52" s="760"/>
      <c r="DK52" s="761"/>
      <c r="DL52" s="759"/>
      <c r="DM52" s="760"/>
      <c r="DN52" s="760"/>
      <c r="DO52" s="760"/>
      <c r="DP52" s="761"/>
      <c r="DQ52" s="759"/>
      <c r="DR52" s="760"/>
      <c r="DS52" s="760"/>
      <c r="DT52" s="760"/>
      <c r="DU52" s="761"/>
      <c r="DV52" s="756"/>
      <c r="DW52" s="757"/>
      <c r="DX52" s="757"/>
      <c r="DY52" s="757"/>
      <c r="DZ52" s="762"/>
      <c r="EA52" s="221"/>
    </row>
    <row r="53" spans="1:131" ht="26.25" customHeight="1" x14ac:dyDescent="0.2">
      <c r="A53" s="229">
        <v>26</v>
      </c>
      <c r="B53" s="763"/>
      <c r="C53" s="764"/>
      <c r="D53" s="764"/>
      <c r="E53" s="764"/>
      <c r="F53" s="764"/>
      <c r="G53" s="764"/>
      <c r="H53" s="764"/>
      <c r="I53" s="764"/>
      <c r="J53" s="764"/>
      <c r="K53" s="764"/>
      <c r="L53" s="764"/>
      <c r="M53" s="764"/>
      <c r="N53" s="764"/>
      <c r="O53" s="764"/>
      <c r="P53" s="765"/>
      <c r="Q53" s="818"/>
      <c r="R53" s="819"/>
      <c r="S53" s="819"/>
      <c r="T53" s="819"/>
      <c r="U53" s="819"/>
      <c r="V53" s="819"/>
      <c r="W53" s="819"/>
      <c r="X53" s="819"/>
      <c r="Y53" s="819"/>
      <c r="Z53" s="819"/>
      <c r="AA53" s="819"/>
      <c r="AB53" s="819"/>
      <c r="AC53" s="819"/>
      <c r="AD53" s="819"/>
      <c r="AE53" s="820"/>
      <c r="AF53" s="769"/>
      <c r="AG53" s="770"/>
      <c r="AH53" s="770"/>
      <c r="AI53" s="770"/>
      <c r="AJ53" s="771"/>
      <c r="AK53" s="822"/>
      <c r="AL53" s="819"/>
      <c r="AM53" s="819"/>
      <c r="AN53" s="819"/>
      <c r="AO53" s="819"/>
      <c r="AP53" s="819"/>
      <c r="AQ53" s="819"/>
      <c r="AR53" s="819"/>
      <c r="AS53" s="819"/>
      <c r="AT53" s="819"/>
      <c r="AU53" s="819"/>
      <c r="AV53" s="819"/>
      <c r="AW53" s="819"/>
      <c r="AX53" s="819"/>
      <c r="AY53" s="819"/>
      <c r="AZ53" s="821"/>
      <c r="BA53" s="821"/>
      <c r="BB53" s="821"/>
      <c r="BC53" s="821"/>
      <c r="BD53" s="821"/>
      <c r="BE53" s="815"/>
      <c r="BF53" s="815"/>
      <c r="BG53" s="815"/>
      <c r="BH53" s="815"/>
      <c r="BI53" s="816"/>
      <c r="BJ53" s="223"/>
      <c r="BK53" s="223"/>
      <c r="BL53" s="223"/>
      <c r="BM53" s="223"/>
      <c r="BN53" s="223"/>
      <c r="BO53" s="232"/>
      <c r="BP53" s="232"/>
      <c r="BQ53" s="229">
        <v>47</v>
      </c>
      <c r="BR53" s="230"/>
      <c r="BS53" s="756"/>
      <c r="BT53" s="757"/>
      <c r="BU53" s="757"/>
      <c r="BV53" s="757"/>
      <c r="BW53" s="757"/>
      <c r="BX53" s="757"/>
      <c r="BY53" s="757"/>
      <c r="BZ53" s="757"/>
      <c r="CA53" s="757"/>
      <c r="CB53" s="757"/>
      <c r="CC53" s="757"/>
      <c r="CD53" s="757"/>
      <c r="CE53" s="757"/>
      <c r="CF53" s="757"/>
      <c r="CG53" s="758"/>
      <c r="CH53" s="759"/>
      <c r="CI53" s="760"/>
      <c r="CJ53" s="760"/>
      <c r="CK53" s="760"/>
      <c r="CL53" s="761"/>
      <c r="CM53" s="759"/>
      <c r="CN53" s="760"/>
      <c r="CO53" s="760"/>
      <c r="CP53" s="760"/>
      <c r="CQ53" s="761"/>
      <c r="CR53" s="759"/>
      <c r="CS53" s="760"/>
      <c r="CT53" s="760"/>
      <c r="CU53" s="760"/>
      <c r="CV53" s="761"/>
      <c r="CW53" s="759"/>
      <c r="CX53" s="760"/>
      <c r="CY53" s="760"/>
      <c r="CZ53" s="760"/>
      <c r="DA53" s="761"/>
      <c r="DB53" s="759"/>
      <c r="DC53" s="760"/>
      <c r="DD53" s="760"/>
      <c r="DE53" s="760"/>
      <c r="DF53" s="761"/>
      <c r="DG53" s="759"/>
      <c r="DH53" s="760"/>
      <c r="DI53" s="760"/>
      <c r="DJ53" s="760"/>
      <c r="DK53" s="761"/>
      <c r="DL53" s="759"/>
      <c r="DM53" s="760"/>
      <c r="DN53" s="760"/>
      <c r="DO53" s="760"/>
      <c r="DP53" s="761"/>
      <c r="DQ53" s="759"/>
      <c r="DR53" s="760"/>
      <c r="DS53" s="760"/>
      <c r="DT53" s="760"/>
      <c r="DU53" s="761"/>
      <c r="DV53" s="756"/>
      <c r="DW53" s="757"/>
      <c r="DX53" s="757"/>
      <c r="DY53" s="757"/>
      <c r="DZ53" s="762"/>
      <c r="EA53" s="221"/>
    </row>
    <row r="54" spans="1:131" ht="26.25" customHeight="1" x14ac:dyDescent="0.2">
      <c r="A54" s="229">
        <v>27</v>
      </c>
      <c r="B54" s="763"/>
      <c r="C54" s="764"/>
      <c r="D54" s="764"/>
      <c r="E54" s="764"/>
      <c r="F54" s="764"/>
      <c r="G54" s="764"/>
      <c r="H54" s="764"/>
      <c r="I54" s="764"/>
      <c r="J54" s="764"/>
      <c r="K54" s="764"/>
      <c r="L54" s="764"/>
      <c r="M54" s="764"/>
      <c r="N54" s="764"/>
      <c r="O54" s="764"/>
      <c r="P54" s="765"/>
      <c r="Q54" s="818"/>
      <c r="R54" s="819"/>
      <c r="S54" s="819"/>
      <c r="T54" s="819"/>
      <c r="U54" s="819"/>
      <c r="V54" s="819"/>
      <c r="W54" s="819"/>
      <c r="X54" s="819"/>
      <c r="Y54" s="819"/>
      <c r="Z54" s="819"/>
      <c r="AA54" s="819"/>
      <c r="AB54" s="819"/>
      <c r="AC54" s="819"/>
      <c r="AD54" s="819"/>
      <c r="AE54" s="820"/>
      <c r="AF54" s="769"/>
      <c r="AG54" s="770"/>
      <c r="AH54" s="770"/>
      <c r="AI54" s="770"/>
      <c r="AJ54" s="771"/>
      <c r="AK54" s="822"/>
      <c r="AL54" s="819"/>
      <c r="AM54" s="819"/>
      <c r="AN54" s="819"/>
      <c r="AO54" s="819"/>
      <c r="AP54" s="819"/>
      <c r="AQ54" s="819"/>
      <c r="AR54" s="819"/>
      <c r="AS54" s="819"/>
      <c r="AT54" s="819"/>
      <c r="AU54" s="819"/>
      <c r="AV54" s="819"/>
      <c r="AW54" s="819"/>
      <c r="AX54" s="819"/>
      <c r="AY54" s="819"/>
      <c r="AZ54" s="821"/>
      <c r="BA54" s="821"/>
      <c r="BB54" s="821"/>
      <c r="BC54" s="821"/>
      <c r="BD54" s="821"/>
      <c r="BE54" s="815"/>
      <c r="BF54" s="815"/>
      <c r="BG54" s="815"/>
      <c r="BH54" s="815"/>
      <c r="BI54" s="816"/>
      <c r="BJ54" s="223"/>
      <c r="BK54" s="223"/>
      <c r="BL54" s="223"/>
      <c r="BM54" s="223"/>
      <c r="BN54" s="223"/>
      <c r="BO54" s="232"/>
      <c r="BP54" s="232"/>
      <c r="BQ54" s="229">
        <v>48</v>
      </c>
      <c r="BR54" s="230"/>
      <c r="BS54" s="756"/>
      <c r="BT54" s="757"/>
      <c r="BU54" s="757"/>
      <c r="BV54" s="757"/>
      <c r="BW54" s="757"/>
      <c r="BX54" s="757"/>
      <c r="BY54" s="757"/>
      <c r="BZ54" s="757"/>
      <c r="CA54" s="757"/>
      <c r="CB54" s="757"/>
      <c r="CC54" s="757"/>
      <c r="CD54" s="757"/>
      <c r="CE54" s="757"/>
      <c r="CF54" s="757"/>
      <c r="CG54" s="758"/>
      <c r="CH54" s="759"/>
      <c r="CI54" s="760"/>
      <c r="CJ54" s="760"/>
      <c r="CK54" s="760"/>
      <c r="CL54" s="761"/>
      <c r="CM54" s="759"/>
      <c r="CN54" s="760"/>
      <c r="CO54" s="760"/>
      <c r="CP54" s="760"/>
      <c r="CQ54" s="761"/>
      <c r="CR54" s="759"/>
      <c r="CS54" s="760"/>
      <c r="CT54" s="760"/>
      <c r="CU54" s="760"/>
      <c r="CV54" s="761"/>
      <c r="CW54" s="759"/>
      <c r="CX54" s="760"/>
      <c r="CY54" s="760"/>
      <c r="CZ54" s="760"/>
      <c r="DA54" s="761"/>
      <c r="DB54" s="759"/>
      <c r="DC54" s="760"/>
      <c r="DD54" s="760"/>
      <c r="DE54" s="760"/>
      <c r="DF54" s="761"/>
      <c r="DG54" s="759"/>
      <c r="DH54" s="760"/>
      <c r="DI54" s="760"/>
      <c r="DJ54" s="760"/>
      <c r="DK54" s="761"/>
      <c r="DL54" s="759"/>
      <c r="DM54" s="760"/>
      <c r="DN54" s="760"/>
      <c r="DO54" s="760"/>
      <c r="DP54" s="761"/>
      <c r="DQ54" s="759"/>
      <c r="DR54" s="760"/>
      <c r="DS54" s="760"/>
      <c r="DT54" s="760"/>
      <c r="DU54" s="761"/>
      <c r="DV54" s="756"/>
      <c r="DW54" s="757"/>
      <c r="DX54" s="757"/>
      <c r="DY54" s="757"/>
      <c r="DZ54" s="762"/>
      <c r="EA54" s="221"/>
    </row>
    <row r="55" spans="1:131" ht="26.25" customHeight="1" x14ac:dyDescent="0.2">
      <c r="A55" s="229">
        <v>28</v>
      </c>
      <c r="B55" s="763"/>
      <c r="C55" s="764"/>
      <c r="D55" s="764"/>
      <c r="E55" s="764"/>
      <c r="F55" s="764"/>
      <c r="G55" s="764"/>
      <c r="H55" s="764"/>
      <c r="I55" s="764"/>
      <c r="J55" s="764"/>
      <c r="K55" s="764"/>
      <c r="L55" s="764"/>
      <c r="M55" s="764"/>
      <c r="N55" s="764"/>
      <c r="O55" s="764"/>
      <c r="P55" s="765"/>
      <c r="Q55" s="818"/>
      <c r="R55" s="819"/>
      <c r="S55" s="819"/>
      <c r="T55" s="819"/>
      <c r="U55" s="819"/>
      <c r="V55" s="819"/>
      <c r="W55" s="819"/>
      <c r="X55" s="819"/>
      <c r="Y55" s="819"/>
      <c r="Z55" s="819"/>
      <c r="AA55" s="819"/>
      <c r="AB55" s="819"/>
      <c r="AC55" s="819"/>
      <c r="AD55" s="819"/>
      <c r="AE55" s="820"/>
      <c r="AF55" s="769"/>
      <c r="AG55" s="770"/>
      <c r="AH55" s="770"/>
      <c r="AI55" s="770"/>
      <c r="AJ55" s="771"/>
      <c r="AK55" s="822"/>
      <c r="AL55" s="819"/>
      <c r="AM55" s="819"/>
      <c r="AN55" s="819"/>
      <c r="AO55" s="819"/>
      <c r="AP55" s="819"/>
      <c r="AQ55" s="819"/>
      <c r="AR55" s="819"/>
      <c r="AS55" s="819"/>
      <c r="AT55" s="819"/>
      <c r="AU55" s="819"/>
      <c r="AV55" s="819"/>
      <c r="AW55" s="819"/>
      <c r="AX55" s="819"/>
      <c r="AY55" s="819"/>
      <c r="AZ55" s="821"/>
      <c r="BA55" s="821"/>
      <c r="BB55" s="821"/>
      <c r="BC55" s="821"/>
      <c r="BD55" s="821"/>
      <c r="BE55" s="815"/>
      <c r="BF55" s="815"/>
      <c r="BG55" s="815"/>
      <c r="BH55" s="815"/>
      <c r="BI55" s="816"/>
      <c r="BJ55" s="223"/>
      <c r="BK55" s="223"/>
      <c r="BL55" s="223"/>
      <c r="BM55" s="223"/>
      <c r="BN55" s="223"/>
      <c r="BO55" s="232"/>
      <c r="BP55" s="232"/>
      <c r="BQ55" s="229">
        <v>49</v>
      </c>
      <c r="BR55" s="230"/>
      <c r="BS55" s="756"/>
      <c r="BT55" s="757"/>
      <c r="BU55" s="757"/>
      <c r="BV55" s="757"/>
      <c r="BW55" s="757"/>
      <c r="BX55" s="757"/>
      <c r="BY55" s="757"/>
      <c r="BZ55" s="757"/>
      <c r="CA55" s="757"/>
      <c r="CB55" s="757"/>
      <c r="CC55" s="757"/>
      <c r="CD55" s="757"/>
      <c r="CE55" s="757"/>
      <c r="CF55" s="757"/>
      <c r="CG55" s="758"/>
      <c r="CH55" s="759"/>
      <c r="CI55" s="760"/>
      <c r="CJ55" s="760"/>
      <c r="CK55" s="760"/>
      <c r="CL55" s="761"/>
      <c r="CM55" s="759"/>
      <c r="CN55" s="760"/>
      <c r="CO55" s="760"/>
      <c r="CP55" s="760"/>
      <c r="CQ55" s="761"/>
      <c r="CR55" s="759"/>
      <c r="CS55" s="760"/>
      <c r="CT55" s="760"/>
      <c r="CU55" s="760"/>
      <c r="CV55" s="761"/>
      <c r="CW55" s="759"/>
      <c r="CX55" s="760"/>
      <c r="CY55" s="760"/>
      <c r="CZ55" s="760"/>
      <c r="DA55" s="761"/>
      <c r="DB55" s="759"/>
      <c r="DC55" s="760"/>
      <c r="DD55" s="760"/>
      <c r="DE55" s="760"/>
      <c r="DF55" s="761"/>
      <c r="DG55" s="759"/>
      <c r="DH55" s="760"/>
      <c r="DI55" s="760"/>
      <c r="DJ55" s="760"/>
      <c r="DK55" s="761"/>
      <c r="DL55" s="759"/>
      <c r="DM55" s="760"/>
      <c r="DN55" s="760"/>
      <c r="DO55" s="760"/>
      <c r="DP55" s="761"/>
      <c r="DQ55" s="759"/>
      <c r="DR55" s="760"/>
      <c r="DS55" s="760"/>
      <c r="DT55" s="760"/>
      <c r="DU55" s="761"/>
      <c r="DV55" s="756"/>
      <c r="DW55" s="757"/>
      <c r="DX55" s="757"/>
      <c r="DY55" s="757"/>
      <c r="DZ55" s="762"/>
      <c r="EA55" s="221"/>
    </row>
    <row r="56" spans="1:131" ht="26.25" customHeight="1" x14ac:dyDescent="0.2">
      <c r="A56" s="229">
        <v>29</v>
      </c>
      <c r="B56" s="763"/>
      <c r="C56" s="764"/>
      <c r="D56" s="764"/>
      <c r="E56" s="764"/>
      <c r="F56" s="764"/>
      <c r="G56" s="764"/>
      <c r="H56" s="764"/>
      <c r="I56" s="764"/>
      <c r="J56" s="764"/>
      <c r="K56" s="764"/>
      <c r="L56" s="764"/>
      <c r="M56" s="764"/>
      <c r="N56" s="764"/>
      <c r="O56" s="764"/>
      <c r="P56" s="765"/>
      <c r="Q56" s="818"/>
      <c r="R56" s="819"/>
      <c r="S56" s="819"/>
      <c r="T56" s="819"/>
      <c r="U56" s="819"/>
      <c r="V56" s="819"/>
      <c r="W56" s="819"/>
      <c r="X56" s="819"/>
      <c r="Y56" s="819"/>
      <c r="Z56" s="819"/>
      <c r="AA56" s="819"/>
      <c r="AB56" s="819"/>
      <c r="AC56" s="819"/>
      <c r="AD56" s="819"/>
      <c r="AE56" s="820"/>
      <c r="AF56" s="769"/>
      <c r="AG56" s="770"/>
      <c r="AH56" s="770"/>
      <c r="AI56" s="770"/>
      <c r="AJ56" s="771"/>
      <c r="AK56" s="822"/>
      <c r="AL56" s="819"/>
      <c r="AM56" s="819"/>
      <c r="AN56" s="819"/>
      <c r="AO56" s="819"/>
      <c r="AP56" s="819"/>
      <c r="AQ56" s="819"/>
      <c r="AR56" s="819"/>
      <c r="AS56" s="819"/>
      <c r="AT56" s="819"/>
      <c r="AU56" s="819"/>
      <c r="AV56" s="819"/>
      <c r="AW56" s="819"/>
      <c r="AX56" s="819"/>
      <c r="AY56" s="819"/>
      <c r="AZ56" s="821"/>
      <c r="BA56" s="821"/>
      <c r="BB56" s="821"/>
      <c r="BC56" s="821"/>
      <c r="BD56" s="821"/>
      <c r="BE56" s="815"/>
      <c r="BF56" s="815"/>
      <c r="BG56" s="815"/>
      <c r="BH56" s="815"/>
      <c r="BI56" s="816"/>
      <c r="BJ56" s="223"/>
      <c r="BK56" s="223"/>
      <c r="BL56" s="223"/>
      <c r="BM56" s="223"/>
      <c r="BN56" s="223"/>
      <c r="BO56" s="232"/>
      <c r="BP56" s="232"/>
      <c r="BQ56" s="229">
        <v>50</v>
      </c>
      <c r="BR56" s="230"/>
      <c r="BS56" s="756"/>
      <c r="BT56" s="757"/>
      <c r="BU56" s="757"/>
      <c r="BV56" s="757"/>
      <c r="BW56" s="757"/>
      <c r="BX56" s="757"/>
      <c r="BY56" s="757"/>
      <c r="BZ56" s="757"/>
      <c r="CA56" s="757"/>
      <c r="CB56" s="757"/>
      <c r="CC56" s="757"/>
      <c r="CD56" s="757"/>
      <c r="CE56" s="757"/>
      <c r="CF56" s="757"/>
      <c r="CG56" s="758"/>
      <c r="CH56" s="759"/>
      <c r="CI56" s="760"/>
      <c r="CJ56" s="760"/>
      <c r="CK56" s="760"/>
      <c r="CL56" s="761"/>
      <c r="CM56" s="759"/>
      <c r="CN56" s="760"/>
      <c r="CO56" s="760"/>
      <c r="CP56" s="760"/>
      <c r="CQ56" s="761"/>
      <c r="CR56" s="759"/>
      <c r="CS56" s="760"/>
      <c r="CT56" s="760"/>
      <c r="CU56" s="760"/>
      <c r="CV56" s="761"/>
      <c r="CW56" s="759"/>
      <c r="CX56" s="760"/>
      <c r="CY56" s="760"/>
      <c r="CZ56" s="760"/>
      <c r="DA56" s="761"/>
      <c r="DB56" s="759"/>
      <c r="DC56" s="760"/>
      <c r="DD56" s="760"/>
      <c r="DE56" s="760"/>
      <c r="DF56" s="761"/>
      <c r="DG56" s="759"/>
      <c r="DH56" s="760"/>
      <c r="DI56" s="760"/>
      <c r="DJ56" s="760"/>
      <c r="DK56" s="761"/>
      <c r="DL56" s="759"/>
      <c r="DM56" s="760"/>
      <c r="DN56" s="760"/>
      <c r="DO56" s="760"/>
      <c r="DP56" s="761"/>
      <c r="DQ56" s="759"/>
      <c r="DR56" s="760"/>
      <c r="DS56" s="760"/>
      <c r="DT56" s="760"/>
      <c r="DU56" s="761"/>
      <c r="DV56" s="756"/>
      <c r="DW56" s="757"/>
      <c r="DX56" s="757"/>
      <c r="DY56" s="757"/>
      <c r="DZ56" s="762"/>
      <c r="EA56" s="221"/>
    </row>
    <row r="57" spans="1:131" ht="26.25" customHeight="1" x14ac:dyDescent="0.2">
      <c r="A57" s="229">
        <v>30</v>
      </c>
      <c r="B57" s="763"/>
      <c r="C57" s="764"/>
      <c r="D57" s="764"/>
      <c r="E57" s="764"/>
      <c r="F57" s="764"/>
      <c r="G57" s="764"/>
      <c r="H57" s="764"/>
      <c r="I57" s="764"/>
      <c r="J57" s="764"/>
      <c r="K57" s="764"/>
      <c r="L57" s="764"/>
      <c r="M57" s="764"/>
      <c r="N57" s="764"/>
      <c r="O57" s="764"/>
      <c r="P57" s="765"/>
      <c r="Q57" s="818"/>
      <c r="R57" s="819"/>
      <c r="S57" s="819"/>
      <c r="T57" s="819"/>
      <c r="U57" s="819"/>
      <c r="V57" s="819"/>
      <c r="W57" s="819"/>
      <c r="X57" s="819"/>
      <c r="Y57" s="819"/>
      <c r="Z57" s="819"/>
      <c r="AA57" s="819"/>
      <c r="AB57" s="819"/>
      <c r="AC57" s="819"/>
      <c r="AD57" s="819"/>
      <c r="AE57" s="820"/>
      <c r="AF57" s="769"/>
      <c r="AG57" s="770"/>
      <c r="AH57" s="770"/>
      <c r="AI57" s="770"/>
      <c r="AJ57" s="771"/>
      <c r="AK57" s="822"/>
      <c r="AL57" s="819"/>
      <c r="AM57" s="819"/>
      <c r="AN57" s="819"/>
      <c r="AO57" s="819"/>
      <c r="AP57" s="819"/>
      <c r="AQ57" s="819"/>
      <c r="AR57" s="819"/>
      <c r="AS57" s="819"/>
      <c r="AT57" s="819"/>
      <c r="AU57" s="819"/>
      <c r="AV57" s="819"/>
      <c r="AW57" s="819"/>
      <c r="AX57" s="819"/>
      <c r="AY57" s="819"/>
      <c r="AZ57" s="821"/>
      <c r="BA57" s="821"/>
      <c r="BB57" s="821"/>
      <c r="BC57" s="821"/>
      <c r="BD57" s="821"/>
      <c r="BE57" s="815"/>
      <c r="BF57" s="815"/>
      <c r="BG57" s="815"/>
      <c r="BH57" s="815"/>
      <c r="BI57" s="816"/>
      <c r="BJ57" s="223"/>
      <c r="BK57" s="223"/>
      <c r="BL57" s="223"/>
      <c r="BM57" s="223"/>
      <c r="BN57" s="223"/>
      <c r="BO57" s="232"/>
      <c r="BP57" s="232"/>
      <c r="BQ57" s="229">
        <v>51</v>
      </c>
      <c r="BR57" s="230"/>
      <c r="BS57" s="756"/>
      <c r="BT57" s="757"/>
      <c r="BU57" s="757"/>
      <c r="BV57" s="757"/>
      <c r="BW57" s="757"/>
      <c r="BX57" s="757"/>
      <c r="BY57" s="757"/>
      <c r="BZ57" s="757"/>
      <c r="CA57" s="757"/>
      <c r="CB57" s="757"/>
      <c r="CC57" s="757"/>
      <c r="CD57" s="757"/>
      <c r="CE57" s="757"/>
      <c r="CF57" s="757"/>
      <c r="CG57" s="758"/>
      <c r="CH57" s="759"/>
      <c r="CI57" s="760"/>
      <c r="CJ57" s="760"/>
      <c r="CK57" s="760"/>
      <c r="CL57" s="761"/>
      <c r="CM57" s="759"/>
      <c r="CN57" s="760"/>
      <c r="CO57" s="760"/>
      <c r="CP57" s="760"/>
      <c r="CQ57" s="761"/>
      <c r="CR57" s="759"/>
      <c r="CS57" s="760"/>
      <c r="CT57" s="760"/>
      <c r="CU57" s="760"/>
      <c r="CV57" s="761"/>
      <c r="CW57" s="759"/>
      <c r="CX57" s="760"/>
      <c r="CY57" s="760"/>
      <c r="CZ57" s="760"/>
      <c r="DA57" s="761"/>
      <c r="DB57" s="759"/>
      <c r="DC57" s="760"/>
      <c r="DD57" s="760"/>
      <c r="DE57" s="760"/>
      <c r="DF57" s="761"/>
      <c r="DG57" s="759"/>
      <c r="DH57" s="760"/>
      <c r="DI57" s="760"/>
      <c r="DJ57" s="760"/>
      <c r="DK57" s="761"/>
      <c r="DL57" s="759"/>
      <c r="DM57" s="760"/>
      <c r="DN57" s="760"/>
      <c r="DO57" s="760"/>
      <c r="DP57" s="761"/>
      <c r="DQ57" s="759"/>
      <c r="DR57" s="760"/>
      <c r="DS57" s="760"/>
      <c r="DT57" s="760"/>
      <c r="DU57" s="761"/>
      <c r="DV57" s="756"/>
      <c r="DW57" s="757"/>
      <c r="DX57" s="757"/>
      <c r="DY57" s="757"/>
      <c r="DZ57" s="762"/>
      <c r="EA57" s="221"/>
    </row>
    <row r="58" spans="1:131" ht="26.25" customHeight="1" x14ac:dyDescent="0.2">
      <c r="A58" s="229">
        <v>31</v>
      </c>
      <c r="B58" s="763"/>
      <c r="C58" s="764"/>
      <c r="D58" s="764"/>
      <c r="E58" s="764"/>
      <c r="F58" s="764"/>
      <c r="G58" s="764"/>
      <c r="H58" s="764"/>
      <c r="I58" s="764"/>
      <c r="J58" s="764"/>
      <c r="K58" s="764"/>
      <c r="L58" s="764"/>
      <c r="M58" s="764"/>
      <c r="N58" s="764"/>
      <c r="O58" s="764"/>
      <c r="P58" s="765"/>
      <c r="Q58" s="818"/>
      <c r="R58" s="819"/>
      <c r="S58" s="819"/>
      <c r="T58" s="819"/>
      <c r="U58" s="819"/>
      <c r="V58" s="819"/>
      <c r="W58" s="819"/>
      <c r="X58" s="819"/>
      <c r="Y58" s="819"/>
      <c r="Z58" s="819"/>
      <c r="AA58" s="819"/>
      <c r="AB58" s="819"/>
      <c r="AC58" s="819"/>
      <c r="AD58" s="819"/>
      <c r="AE58" s="820"/>
      <c r="AF58" s="769"/>
      <c r="AG58" s="770"/>
      <c r="AH58" s="770"/>
      <c r="AI58" s="770"/>
      <c r="AJ58" s="771"/>
      <c r="AK58" s="822"/>
      <c r="AL58" s="819"/>
      <c r="AM58" s="819"/>
      <c r="AN58" s="819"/>
      <c r="AO58" s="819"/>
      <c r="AP58" s="819"/>
      <c r="AQ58" s="819"/>
      <c r="AR58" s="819"/>
      <c r="AS58" s="819"/>
      <c r="AT58" s="819"/>
      <c r="AU58" s="819"/>
      <c r="AV58" s="819"/>
      <c r="AW58" s="819"/>
      <c r="AX58" s="819"/>
      <c r="AY58" s="819"/>
      <c r="AZ58" s="821"/>
      <c r="BA58" s="821"/>
      <c r="BB58" s="821"/>
      <c r="BC58" s="821"/>
      <c r="BD58" s="821"/>
      <c r="BE58" s="815"/>
      <c r="BF58" s="815"/>
      <c r="BG58" s="815"/>
      <c r="BH58" s="815"/>
      <c r="BI58" s="816"/>
      <c r="BJ58" s="223"/>
      <c r="BK58" s="223"/>
      <c r="BL58" s="223"/>
      <c r="BM58" s="223"/>
      <c r="BN58" s="223"/>
      <c r="BO58" s="232"/>
      <c r="BP58" s="232"/>
      <c r="BQ58" s="229">
        <v>52</v>
      </c>
      <c r="BR58" s="230"/>
      <c r="BS58" s="756"/>
      <c r="BT58" s="757"/>
      <c r="BU58" s="757"/>
      <c r="BV58" s="757"/>
      <c r="BW58" s="757"/>
      <c r="BX58" s="757"/>
      <c r="BY58" s="757"/>
      <c r="BZ58" s="757"/>
      <c r="CA58" s="757"/>
      <c r="CB58" s="757"/>
      <c r="CC58" s="757"/>
      <c r="CD58" s="757"/>
      <c r="CE58" s="757"/>
      <c r="CF58" s="757"/>
      <c r="CG58" s="758"/>
      <c r="CH58" s="759"/>
      <c r="CI58" s="760"/>
      <c r="CJ58" s="760"/>
      <c r="CK58" s="760"/>
      <c r="CL58" s="761"/>
      <c r="CM58" s="759"/>
      <c r="CN58" s="760"/>
      <c r="CO58" s="760"/>
      <c r="CP58" s="760"/>
      <c r="CQ58" s="761"/>
      <c r="CR58" s="759"/>
      <c r="CS58" s="760"/>
      <c r="CT58" s="760"/>
      <c r="CU58" s="760"/>
      <c r="CV58" s="761"/>
      <c r="CW58" s="759"/>
      <c r="CX58" s="760"/>
      <c r="CY58" s="760"/>
      <c r="CZ58" s="760"/>
      <c r="DA58" s="761"/>
      <c r="DB58" s="759"/>
      <c r="DC58" s="760"/>
      <c r="DD58" s="760"/>
      <c r="DE58" s="760"/>
      <c r="DF58" s="761"/>
      <c r="DG58" s="759"/>
      <c r="DH58" s="760"/>
      <c r="DI58" s="760"/>
      <c r="DJ58" s="760"/>
      <c r="DK58" s="761"/>
      <c r="DL58" s="759"/>
      <c r="DM58" s="760"/>
      <c r="DN58" s="760"/>
      <c r="DO58" s="760"/>
      <c r="DP58" s="761"/>
      <c r="DQ58" s="759"/>
      <c r="DR58" s="760"/>
      <c r="DS58" s="760"/>
      <c r="DT58" s="760"/>
      <c r="DU58" s="761"/>
      <c r="DV58" s="756"/>
      <c r="DW58" s="757"/>
      <c r="DX58" s="757"/>
      <c r="DY58" s="757"/>
      <c r="DZ58" s="762"/>
      <c r="EA58" s="221"/>
    </row>
    <row r="59" spans="1:131" ht="26.25" customHeight="1" x14ac:dyDescent="0.2">
      <c r="A59" s="229">
        <v>32</v>
      </c>
      <c r="B59" s="763"/>
      <c r="C59" s="764"/>
      <c r="D59" s="764"/>
      <c r="E59" s="764"/>
      <c r="F59" s="764"/>
      <c r="G59" s="764"/>
      <c r="H59" s="764"/>
      <c r="I59" s="764"/>
      <c r="J59" s="764"/>
      <c r="K59" s="764"/>
      <c r="L59" s="764"/>
      <c r="M59" s="764"/>
      <c r="N59" s="764"/>
      <c r="O59" s="764"/>
      <c r="P59" s="765"/>
      <c r="Q59" s="818"/>
      <c r="R59" s="819"/>
      <c r="S59" s="819"/>
      <c r="T59" s="819"/>
      <c r="U59" s="819"/>
      <c r="V59" s="819"/>
      <c r="W59" s="819"/>
      <c r="X59" s="819"/>
      <c r="Y59" s="819"/>
      <c r="Z59" s="819"/>
      <c r="AA59" s="819"/>
      <c r="AB59" s="819"/>
      <c r="AC59" s="819"/>
      <c r="AD59" s="819"/>
      <c r="AE59" s="820"/>
      <c r="AF59" s="769"/>
      <c r="AG59" s="770"/>
      <c r="AH59" s="770"/>
      <c r="AI59" s="770"/>
      <c r="AJ59" s="771"/>
      <c r="AK59" s="822"/>
      <c r="AL59" s="819"/>
      <c r="AM59" s="819"/>
      <c r="AN59" s="819"/>
      <c r="AO59" s="819"/>
      <c r="AP59" s="819"/>
      <c r="AQ59" s="819"/>
      <c r="AR59" s="819"/>
      <c r="AS59" s="819"/>
      <c r="AT59" s="819"/>
      <c r="AU59" s="819"/>
      <c r="AV59" s="819"/>
      <c r="AW59" s="819"/>
      <c r="AX59" s="819"/>
      <c r="AY59" s="819"/>
      <c r="AZ59" s="821"/>
      <c r="BA59" s="821"/>
      <c r="BB59" s="821"/>
      <c r="BC59" s="821"/>
      <c r="BD59" s="821"/>
      <c r="BE59" s="815"/>
      <c r="BF59" s="815"/>
      <c r="BG59" s="815"/>
      <c r="BH59" s="815"/>
      <c r="BI59" s="816"/>
      <c r="BJ59" s="223"/>
      <c r="BK59" s="223"/>
      <c r="BL59" s="223"/>
      <c r="BM59" s="223"/>
      <c r="BN59" s="223"/>
      <c r="BO59" s="232"/>
      <c r="BP59" s="232"/>
      <c r="BQ59" s="229">
        <v>53</v>
      </c>
      <c r="BR59" s="230"/>
      <c r="BS59" s="756"/>
      <c r="BT59" s="757"/>
      <c r="BU59" s="757"/>
      <c r="BV59" s="757"/>
      <c r="BW59" s="757"/>
      <c r="BX59" s="757"/>
      <c r="BY59" s="757"/>
      <c r="BZ59" s="757"/>
      <c r="CA59" s="757"/>
      <c r="CB59" s="757"/>
      <c r="CC59" s="757"/>
      <c r="CD59" s="757"/>
      <c r="CE59" s="757"/>
      <c r="CF59" s="757"/>
      <c r="CG59" s="758"/>
      <c r="CH59" s="759"/>
      <c r="CI59" s="760"/>
      <c r="CJ59" s="760"/>
      <c r="CK59" s="760"/>
      <c r="CL59" s="761"/>
      <c r="CM59" s="759"/>
      <c r="CN59" s="760"/>
      <c r="CO59" s="760"/>
      <c r="CP59" s="760"/>
      <c r="CQ59" s="761"/>
      <c r="CR59" s="759"/>
      <c r="CS59" s="760"/>
      <c r="CT59" s="760"/>
      <c r="CU59" s="760"/>
      <c r="CV59" s="761"/>
      <c r="CW59" s="759"/>
      <c r="CX59" s="760"/>
      <c r="CY59" s="760"/>
      <c r="CZ59" s="760"/>
      <c r="DA59" s="761"/>
      <c r="DB59" s="759"/>
      <c r="DC59" s="760"/>
      <c r="DD59" s="760"/>
      <c r="DE59" s="760"/>
      <c r="DF59" s="761"/>
      <c r="DG59" s="759"/>
      <c r="DH59" s="760"/>
      <c r="DI59" s="760"/>
      <c r="DJ59" s="760"/>
      <c r="DK59" s="761"/>
      <c r="DL59" s="759"/>
      <c r="DM59" s="760"/>
      <c r="DN59" s="760"/>
      <c r="DO59" s="760"/>
      <c r="DP59" s="761"/>
      <c r="DQ59" s="759"/>
      <c r="DR59" s="760"/>
      <c r="DS59" s="760"/>
      <c r="DT59" s="760"/>
      <c r="DU59" s="761"/>
      <c r="DV59" s="756"/>
      <c r="DW59" s="757"/>
      <c r="DX59" s="757"/>
      <c r="DY59" s="757"/>
      <c r="DZ59" s="762"/>
      <c r="EA59" s="221"/>
    </row>
    <row r="60" spans="1:131" ht="26.25" customHeight="1" x14ac:dyDescent="0.2">
      <c r="A60" s="229">
        <v>33</v>
      </c>
      <c r="B60" s="763"/>
      <c r="C60" s="764"/>
      <c r="D60" s="764"/>
      <c r="E60" s="764"/>
      <c r="F60" s="764"/>
      <c r="G60" s="764"/>
      <c r="H60" s="764"/>
      <c r="I60" s="764"/>
      <c r="J60" s="764"/>
      <c r="K60" s="764"/>
      <c r="L60" s="764"/>
      <c r="M60" s="764"/>
      <c r="N60" s="764"/>
      <c r="O60" s="764"/>
      <c r="P60" s="765"/>
      <c r="Q60" s="818"/>
      <c r="R60" s="819"/>
      <c r="S60" s="819"/>
      <c r="T60" s="819"/>
      <c r="U60" s="819"/>
      <c r="V60" s="819"/>
      <c r="W60" s="819"/>
      <c r="X60" s="819"/>
      <c r="Y60" s="819"/>
      <c r="Z60" s="819"/>
      <c r="AA60" s="819"/>
      <c r="AB60" s="819"/>
      <c r="AC60" s="819"/>
      <c r="AD60" s="819"/>
      <c r="AE60" s="820"/>
      <c r="AF60" s="769"/>
      <c r="AG60" s="770"/>
      <c r="AH60" s="770"/>
      <c r="AI60" s="770"/>
      <c r="AJ60" s="771"/>
      <c r="AK60" s="822"/>
      <c r="AL60" s="819"/>
      <c r="AM60" s="819"/>
      <c r="AN60" s="819"/>
      <c r="AO60" s="819"/>
      <c r="AP60" s="819"/>
      <c r="AQ60" s="819"/>
      <c r="AR60" s="819"/>
      <c r="AS60" s="819"/>
      <c r="AT60" s="819"/>
      <c r="AU60" s="819"/>
      <c r="AV60" s="819"/>
      <c r="AW60" s="819"/>
      <c r="AX60" s="819"/>
      <c r="AY60" s="819"/>
      <c r="AZ60" s="821"/>
      <c r="BA60" s="821"/>
      <c r="BB60" s="821"/>
      <c r="BC60" s="821"/>
      <c r="BD60" s="821"/>
      <c r="BE60" s="815"/>
      <c r="BF60" s="815"/>
      <c r="BG60" s="815"/>
      <c r="BH60" s="815"/>
      <c r="BI60" s="816"/>
      <c r="BJ60" s="223"/>
      <c r="BK60" s="223"/>
      <c r="BL60" s="223"/>
      <c r="BM60" s="223"/>
      <c r="BN60" s="223"/>
      <c r="BO60" s="232"/>
      <c r="BP60" s="232"/>
      <c r="BQ60" s="229">
        <v>54</v>
      </c>
      <c r="BR60" s="230"/>
      <c r="BS60" s="756"/>
      <c r="BT60" s="757"/>
      <c r="BU60" s="757"/>
      <c r="BV60" s="757"/>
      <c r="BW60" s="757"/>
      <c r="BX60" s="757"/>
      <c r="BY60" s="757"/>
      <c r="BZ60" s="757"/>
      <c r="CA60" s="757"/>
      <c r="CB60" s="757"/>
      <c r="CC60" s="757"/>
      <c r="CD60" s="757"/>
      <c r="CE60" s="757"/>
      <c r="CF60" s="757"/>
      <c r="CG60" s="758"/>
      <c r="CH60" s="759"/>
      <c r="CI60" s="760"/>
      <c r="CJ60" s="760"/>
      <c r="CK60" s="760"/>
      <c r="CL60" s="761"/>
      <c r="CM60" s="759"/>
      <c r="CN60" s="760"/>
      <c r="CO60" s="760"/>
      <c r="CP60" s="760"/>
      <c r="CQ60" s="761"/>
      <c r="CR60" s="759"/>
      <c r="CS60" s="760"/>
      <c r="CT60" s="760"/>
      <c r="CU60" s="760"/>
      <c r="CV60" s="761"/>
      <c r="CW60" s="759"/>
      <c r="CX60" s="760"/>
      <c r="CY60" s="760"/>
      <c r="CZ60" s="760"/>
      <c r="DA60" s="761"/>
      <c r="DB60" s="759"/>
      <c r="DC60" s="760"/>
      <c r="DD60" s="760"/>
      <c r="DE60" s="760"/>
      <c r="DF60" s="761"/>
      <c r="DG60" s="759"/>
      <c r="DH60" s="760"/>
      <c r="DI60" s="760"/>
      <c r="DJ60" s="760"/>
      <c r="DK60" s="761"/>
      <c r="DL60" s="759"/>
      <c r="DM60" s="760"/>
      <c r="DN60" s="760"/>
      <c r="DO60" s="760"/>
      <c r="DP60" s="761"/>
      <c r="DQ60" s="759"/>
      <c r="DR60" s="760"/>
      <c r="DS60" s="760"/>
      <c r="DT60" s="760"/>
      <c r="DU60" s="761"/>
      <c r="DV60" s="756"/>
      <c r="DW60" s="757"/>
      <c r="DX60" s="757"/>
      <c r="DY60" s="757"/>
      <c r="DZ60" s="762"/>
      <c r="EA60" s="221"/>
    </row>
    <row r="61" spans="1:131" ht="26.25" customHeight="1" thickBot="1" x14ac:dyDescent="0.25">
      <c r="A61" s="229">
        <v>34</v>
      </c>
      <c r="B61" s="763"/>
      <c r="C61" s="764"/>
      <c r="D61" s="764"/>
      <c r="E61" s="764"/>
      <c r="F61" s="764"/>
      <c r="G61" s="764"/>
      <c r="H61" s="764"/>
      <c r="I61" s="764"/>
      <c r="J61" s="764"/>
      <c r="K61" s="764"/>
      <c r="L61" s="764"/>
      <c r="M61" s="764"/>
      <c r="N61" s="764"/>
      <c r="O61" s="764"/>
      <c r="P61" s="765"/>
      <c r="Q61" s="818"/>
      <c r="R61" s="819"/>
      <c r="S61" s="819"/>
      <c r="T61" s="819"/>
      <c r="U61" s="819"/>
      <c r="V61" s="819"/>
      <c r="W61" s="819"/>
      <c r="X61" s="819"/>
      <c r="Y61" s="819"/>
      <c r="Z61" s="819"/>
      <c r="AA61" s="819"/>
      <c r="AB61" s="819"/>
      <c r="AC61" s="819"/>
      <c r="AD61" s="819"/>
      <c r="AE61" s="820"/>
      <c r="AF61" s="769"/>
      <c r="AG61" s="770"/>
      <c r="AH61" s="770"/>
      <c r="AI61" s="770"/>
      <c r="AJ61" s="771"/>
      <c r="AK61" s="822"/>
      <c r="AL61" s="819"/>
      <c r="AM61" s="819"/>
      <c r="AN61" s="819"/>
      <c r="AO61" s="819"/>
      <c r="AP61" s="819"/>
      <c r="AQ61" s="819"/>
      <c r="AR61" s="819"/>
      <c r="AS61" s="819"/>
      <c r="AT61" s="819"/>
      <c r="AU61" s="819"/>
      <c r="AV61" s="819"/>
      <c r="AW61" s="819"/>
      <c r="AX61" s="819"/>
      <c r="AY61" s="819"/>
      <c r="AZ61" s="821"/>
      <c r="BA61" s="821"/>
      <c r="BB61" s="821"/>
      <c r="BC61" s="821"/>
      <c r="BD61" s="821"/>
      <c r="BE61" s="815"/>
      <c r="BF61" s="815"/>
      <c r="BG61" s="815"/>
      <c r="BH61" s="815"/>
      <c r="BI61" s="816"/>
      <c r="BJ61" s="223"/>
      <c r="BK61" s="223"/>
      <c r="BL61" s="223"/>
      <c r="BM61" s="223"/>
      <c r="BN61" s="223"/>
      <c r="BO61" s="232"/>
      <c r="BP61" s="232"/>
      <c r="BQ61" s="229">
        <v>55</v>
      </c>
      <c r="BR61" s="230"/>
      <c r="BS61" s="756"/>
      <c r="BT61" s="757"/>
      <c r="BU61" s="757"/>
      <c r="BV61" s="757"/>
      <c r="BW61" s="757"/>
      <c r="BX61" s="757"/>
      <c r="BY61" s="757"/>
      <c r="BZ61" s="757"/>
      <c r="CA61" s="757"/>
      <c r="CB61" s="757"/>
      <c r="CC61" s="757"/>
      <c r="CD61" s="757"/>
      <c r="CE61" s="757"/>
      <c r="CF61" s="757"/>
      <c r="CG61" s="758"/>
      <c r="CH61" s="759"/>
      <c r="CI61" s="760"/>
      <c r="CJ61" s="760"/>
      <c r="CK61" s="760"/>
      <c r="CL61" s="761"/>
      <c r="CM61" s="759"/>
      <c r="CN61" s="760"/>
      <c r="CO61" s="760"/>
      <c r="CP61" s="760"/>
      <c r="CQ61" s="761"/>
      <c r="CR61" s="759"/>
      <c r="CS61" s="760"/>
      <c r="CT61" s="760"/>
      <c r="CU61" s="760"/>
      <c r="CV61" s="761"/>
      <c r="CW61" s="759"/>
      <c r="CX61" s="760"/>
      <c r="CY61" s="760"/>
      <c r="CZ61" s="760"/>
      <c r="DA61" s="761"/>
      <c r="DB61" s="759"/>
      <c r="DC61" s="760"/>
      <c r="DD61" s="760"/>
      <c r="DE61" s="760"/>
      <c r="DF61" s="761"/>
      <c r="DG61" s="759"/>
      <c r="DH61" s="760"/>
      <c r="DI61" s="760"/>
      <c r="DJ61" s="760"/>
      <c r="DK61" s="761"/>
      <c r="DL61" s="759"/>
      <c r="DM61" s="760"/>
      <c r="DN61" s="760"/>
      <c r="DO61" s="760"/>
      <c r="DP61" s="761"/>
      <c r="DQ61" s="759"/>
      <c r="DR61" s="760"/>
      <c r="DS61" s="760"/>
      <c r="DT61" s="760"/>
      <c r="DU61" s="761"/>
      <c r="DV61" s="756"/>
      <c r="DW61" s="757"/>
      <c r="DX61" s="757"/>
      <c r="DY61" s="757"/>
      <c r="DZ61" s="762"/>
      <c r="EA61" s="221"/>
    </row>
    <row r="62" spans="1:131" ht="26.25" customHeight="1" x14ac:dyDescent="0.2">
      <c r="A62" s="229">
        <v>35</v>
      </c>
      <c r="B62" s="763"/>
      <c r="C62" s="764"/>
      <c r="D62" s="764"/>
      <c r="E62" s="764"/>
      <c r="F62" s="764"/>
      <c r="G62" s="764"/>
      <c r="H62" s="764"/>
      <c r="I62" s="764"/>
      <c r="J62" s="764"/>
      <c r="K62" s="764"/>
      <c r="L62" s="764"/>
      <c r="M62" s="764"/>
      <c r="N62" s="764"/>
      <c r="O62" s="764"/>
      <c r="P62" s="765"/>
      <c r="Q62" s="818"/>
      <c r="R62" s="819"/>
      <c r="S62" s="819"/>
      <c r="T62" s="819"/>
      <c r="U62" s="819"/>
      <c r="V62" s="819"/>
      <c r="W62" s="819"/>
      <c r="X62" s="819"/>
      <c r="Y62" s="819"/>
      <c r="Z62" s="819"/>
      <c r="AA62" s="819"/>
      <c r="AB62" s="819"/>
      <c r="AC62" s="819"/>
      <c r="AD62" s="819"/>
      <c r="AE62" s="820"/>
      <c r="AF62" s="769"/>
      <c r="AG62" s="770"/>
      <c r="AH62" s="770"/>
      <c r="AI62" s="770"/>
      <c r="AJ62" s="771"/>
      <c r="AK62" s="822"/>
      <c r="AL62" s="819"/>
      <c r="AM62" s="819"/>
      <c r="AN62" s="819"/>
      <c r="AO62" s="819"/>
      <c r="AP62" s="819"/>
      <c r="AQ62" s="819"/>
      <c r="AR62" s="819"/>
      <c r="AS62" s="819"/>
      <c r="AT62" s="819"/>
      <c r="AU62" s="819"/>
      <c r="AV62" s="819"/>
      <c r="AW62" s="819"/>
      <c r="AX62" s="819"/>
      <c r="AY62" s="819"/>
      <c r="AZ62" s="821"/>
      <c r="BA62" s="821"/>
      <c r="BB62" s="821"/>
      <c r="BC62" s="821"/>
      <c r="BD62" s="821"/>
      <c r="BE62" s="815"/>
      <c r="BF62" s="815"/>
      <c r="BG62" s="815"/>
      <c r="BH62" s="815"/>
      <c r="BI62" s="816"/>
      <c r="BJ62" s="830" t="s">
        <v>415</v>
      </c>
      <c r="BK62" s="789"/>
      <c r="BL62" s="789"/>
      <c r="BM62" s="789"/>
      <c r="BN62" s="790"/>
      <c r="BO62" s="232"/>
      <c r="BP62" s="232"/>
      <c r="BQ62" s="229">
        <v>56</v>
      </c>
      <c r="BR62" s="230"/>
      <c r="BS62" s="756"/>
      <c r="BT62" s="757"/>
      <c r="BU62" s="757"/>
      <c r="BV62" s="757"/>
      <c r="BW62" s="757"/>
      <c r="BX62" s="757"/>
      <c r="BY62" s="757"/>
      <c r="BZ62" s="757"/>
      <c r="CA62" s="757"/>
      <c r="CB62" s="757"/>
      <c r="CC62" s="757"/>
      <c r="CD62" s="757"/>
      <c r="CE62" s="757"/>
      <c r="CF62" s="757"/>
      <c r="CG62" s="758"/>
      <c r="CH62" s="759"/>
      <c r="CI62" s="760"/>
      <c r="CJ62" s="760"/>
      <c r="CK62" s="760"/>
      <c r="CL62" s="761"/>
      <c r="CM62" s="759"/>
      <c r="CN62" s="760"/>
      <c r="CO62" s="760"/>
      <c r="CP62" s="760"/>
      <c r="CQ62" s="761"/>
      <c r="CR62" s="759"/>
      <c r="CS62" s="760"/>
      <c r="CT62" s="760"/>
      <c r="CU62" s="760"/>
      <c r="CV62" s="761"/>
      <c r="CW62" s="759"/>
      <c r="CX62" s="760"/>
      <c r="CY62" s="760"/>
      <c r="CZ62" s="760"/>
      <c r="DA62" s="761"/>
      <c r="DB62" s="759"/>
      <c r="DC62" s="760"/>
      <c r="DD62" s="760"/>
      <c r="DE62" s="760"/>
      <c r="DF62" s="761"/>
      <c r="DG62" s="759"/>
      <c r="DH62" s="760"/>
      <c r="DI62" s="760"/>
      <c r="DJ62" s="760"/>
      <c r="DK62" s="761"/>
      <c r="DL62" s="759"/>
      <c r="DM62" s="760"/>
      <c r="DN62" s="760"/>
      <c r="DO62" s="760"/>
      <c r="DP62" s="761"/>
      <c r="DQ62" s="759"/>
      <c r="DR62" s="760"/>
      <c r="DS62" s="760"/>
      <c r="DT62" s="760"/>
      <c r="DU62" s="761"/>
      <c r="DV62" s="756"/>
      <c r="DW62" s="757"/>
      <c r="DX62" s="757"/>
      <c r="DY62" s="757"/>
      <c r="DZ62" s="762"/>
      <c r="EA62" s="221"/>
    </row>
    <row r="63" spans="1:131" ht="26.25" customHeight="1" thickBot="1" x14ac:dyDescent="0.25">
      <c r="A63" s="231" t="s">
        <v>392</v>
      </c>
      <c r="B63" s="772" t="s">
        <v>416</v>
      </c>
      <c r="C63" s="773"/>
      <c r="D63" s="773"/>
      <c r="E63" s="773"/>
      <c r="F63" s="773"/>
      <c r="G63" s="773"/>
      <c r="H63" s="773"/>
      <c r="I63" s="773"/>
      <c r="J63" s="773"/>
      <c r="K63" s="773"/>
      <c r="L63" s="773"/>
      <c r="M63" s="773"/>
      <c r="N63" s="773"/>
      <c r="O63" s="773"/>
      <c r="P63" s="774"/>
      <c r="Q63" s="823"/>
      <c r="R63" s="824"/>
      <c r="S63" s="824"/>
      <c r="T63" s="824"/>
      <c r="U63" s="824"/>
      <c r="V63" s="824"/>
      <c r="W63" s="824"/>
      <c r="X63" s="824"/>
      <c r="Y63" s="824"/>
      <c r="Z63" s="824"/>
      <c r="AA63" s="824"/>
      <c r="AB63" s="824"/>
      <c r="AC63" s="824"/>
      <c r="AD63" s="824"/>
      <c r="AE63" s="825"/>
      <c r="AF63" s="826">
        <v>1123</v>
      </c>
      <c r="AG63" s="827"/>
      <c r="AH63" s="827"/>
      <c r="AI63" s="827"/>
      <c r="AJ63" s="828"/>
      <c r="AK63" s="829"/>
      <c r="AL63" s="824"/>
      <c r="AM63" s="824"/>
      <c r="AN63" s="824"/>
      <c r="AO63" s="824"/>
      <c r="AP63" s="827"/>
      <c r="AQ63" s="827"/>
      <c r="AR63" s="827"/>
      <c r="AS63" s="827"/>
      <c r="AT63" s="827"/>
      <c r="AU63" s="827"/>
      <c r="AV63" s="827"/>
      <c r="AW63" s="827"/>
      <c r="AX63" s="827"/>
      <c r="AY63" s="827"/>
      <c r="AZ63" s="831"/>
      <c r="BA63" s="831"/>
      <c r="BB63" s="831"/>
      <c r="BC63" s="831"/>
      <c r="BD63" s="831"/>
      <c r="BE63" s="832"/>
      <c r="BF63" s="832"/>
      <c r="BG63" s="832"/>
      <c r="BH63" s="832"/>
      <c r="BI63" s="833"/>
      <c r="BJ63" s="834" t="s">
        <v>143</v>
      </c>
      <c r="BK63" s="835"/>
      <c r="BL63" s="835"/>
      <c r="BM63" s="835"/>
      <c r="BN63" s="836"/>
      <c r="BO63" s="232"/>
      <c r="BP63" s="232"/>
      <c r="BQ63" s="229">
        <v>57</v>
      </c>
      <c r="BR63" s="230"/>
      <c r="BS63" s="756"/>
      <c r="BT63" s="757"/>
      <c r="BU63" s="757"/>
      <c r="BV63" s="757"/>
      <c r="BW63" s="757"/>
      <c r="BX63" s="757"/>
      <c r="BY63" s="757"/>
      <c r="BZ63" s="757"/>
      <c r="CA63" s="757"/>
      <c r="CB63" s="757"/>
      <c r="CC63" s="757"/>
      <c r="CD63" s="757"/>
      <c r="CE63" s="757"/>
      <c r="CF63" s="757"/>
      <c r="CG63" s="758"/>
      <c r="CH63" s="759"/>
      <c r="CI63" s="760"/>
      <c r="CJ63" s="760"/>
      <c r="CK63" s="760"/>
      <c r="CL63" s="761"/>
      <c r="CM63" s="759"/>
      <c r="CN63" s="760"/>
      <c r="CO63" s="760"/>
      <c r="CP63" s="760"/>
      <c r="CQ63" s="761"/>
      <c r="CR63" s="759"/>
      <c r="CS63" s="760"/>
      <c r="CT63" s="760"/>
      <c r="CU63" s="760"/>
      <c r="CV63" s="761"/>
      <c r="CW63" s="759"/>
      <c r="CX63" s="760"/>
      <c r="CY63" s="760"/>
      <c r="CZ63" s="760"/>
      <c r="DA63" s="761"/>
      <c r="DB63" s="759"/>
      <c r="DC63" s="760"/>
      <c r="DD63" s="760"/>
      <c r="DE63" s="760"/>
      <c r="DF63" s="761"/>
      <c r="DG63" s="759"/>
      <c r="DH63" s="760"/>
      <c r="DI63" s="760"/>
      <c r="DJ63" s="760"/>
      <c r="DK63" s="761"/>
      <c r="DL63" s="759"/>
      <c r="DM63" s="760"/>
      <c r="DN63" s="760"/>
      <c r="DO63" s="760"/>
      <c r="DP63" s="761"/>
      <c r="DQ63" s="759"/>
      <c r="DR63" s="760"/>
      <c r="DS63" s="760"/>
      <c r="DT63" s="760"/>
      <c r="DU63" s="761"/>
      <c r="DV63" s="756"/>
      <c r="DW63" s="757"/>
      <c r="DX63" s="757"/>
      <c r="DY63" s="757"/>
      <c r="DZ63" s="762"/>
      <c r="EA63" s="221"/>
    </row>
    <row r="64" spans="1:131" ht="26.25" customHeight="1" x14ac:dyDescent="0.2">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756"/>
      <c r="BT64" s="757"/>
      <c r="BU64" s="757"/>
      <c r="BV64" s="757"/>
      <c r="BW64" s="757"/>
      <c r="BX64" s="757"/>
      <c r="BY64" s="757"/>
      <c r="BZ64" s="757"/>
      <c r="CA64" s="757"/>
      <c r="CB64" s="757"/>
      <c r="CC64" s="757"/>
      <c r="CD64" s="757"/>
      <c r="CE64" s="757"/>
      <c r="CF64" s="757"/>
      <c r="CG64" s="758"/>
      <c r="CH64" s="759"/>
      <c r="CI64" s="760"/>
      <c r="CJ64" s="760"/>
      <c r="CK64" s="760"/>
      <c r="CL64" s="761"/>
      <c r="CM64" s="759"/>
      <c r="CN64" s="760"/>
      <c r="CO64" s="760"/>
      <c r="CP64" s="760"/>
      <c r="CQ64" s="761"/>
      <c r="CR64" s="759"/>
      <c r="CS64" s="760"/>
      <c r="CT64" s="760"/>
      <c r="CU64" s="760"/>
      <c r="CV64" s="761"/>
      <c r="CW64" s="759"/>
      <c r="CX64" s="760"/>
      <c r="CY64" s="760"/>
      <c r="CZ64" s="760"/>
      <c r="DA64" s="761"/>
      <c r="DB64" s="759"/>
      <c r="DC64" s="760"/>
      <c r="DD64" s="760"/>
      <c r="DE64" s="760"/>
      <c r="DF64" s="761"/>
      <c r="DG64" s="759"/>
      <c r="DH64" s="760"/>
      <c r="DI64" s="760"/>
      <c r="DJ64" s="760"/>
      <c r="DK64" s="761"/>
      <c r="DL64" s="759"/>
      <c r="DM64" s="760"/>
      <c r="DN64" s="760"/>
      <c r="DO64" s="760"/>
      <c r="DP64" s="761"/>
      <c r="DQ64" s="759"/>
      <c r="DR64" s="760"/>
      <c r="DS64" s="760"/>
      <c r="DT64" s="760"/>
      <c r="DU64" s="761"/>
      <c r="DV64" s="756"/>
      <c r="DW64" s="757"/>
      <c r="DX64" s="757"/>
      <c r="DY64" s="757"/>
      <c r="DZ64" s="762"/>
      <c r="EA64" s="221"/>
    </row>
    <row r="65" spans="1:131" ht="26.25" customHeight="1" thickBot="1" x14ac:dyDescent="0.25">
      <c r="A65" s="223" t="s">
        <v>417</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756"/>
      <c r="BT65" s="757"/>
      <c r="BU65" s="757"/>
      <c r="BV65" s="757"/>
      <c r="BW65" s="757"/>
      <c r="BX65" s="757"/>
      <c r="BY65" s="757"/>
      <c r="BZ65" s="757"/>
      <c r="CA65" s="757"/>
      <c r="CB65" s="757"/>
      <c r="CC65" s="757"/>
      <c r="CD65" s="757"/>
      <c r="CE65" s="757"/>
      <c r="CF65" s="757"/>
      <c r="CG65" s="758"/>
      <c r="CH65" s="759"/>
      <c r="CI65" s="760"/>
      <c r="CJ65" s="760"/>
      <c r="CK65" s="760"/>
      <c r="CL65" s="761"/>
      <c r="CM65" s="759"/>
      <c r="CN65" s="760"/>
      <c r="CO65" s="760"/>
      <c r="CP65" s="760"/>
      <c r="CQ65" s="761"/>
      <c r="CR65" s="759"/>
      <c r="CS65" s="760"/>
      <c r="CT65" s="760"/>
      <c r="CU65" s="760"/>
      <c r="CV65" s="761"/>
      <c r="CW65" s="759"/>
      <c r="CX65" s="760"/>
      <c r="CY65" s="760"/>
      <c r="CZ65" s="760"/>
      <c r="DA65" s="761"/>
      <c r="DB65" s="759"/>
      <c r="DC65" s="760"/>
      <c r="DD65" s="760"/>
      <c r="DE65" s="760"/>
      <c r="DF65" s="761"/>
      <c r="DG65" s="759"/>
      <c r="DH65" s="760"/>
      <c r="DI65" s="760"/>
      <c r="DJ65" s="760"/>
      <c r="DK65" s="761"/>
      <c r="DL65" s="759"/>
      <c r="DM65" s="760"/>
      <c r="DN65" s="760"/>
      <c r="DO65" s="760"/>
      <c r="DP65" s="761"/>
      <c r="DQ65" s="759"/>
      <c r="DR65" s="760"/>
      <c r="DS65" s="760"/>
      <c r="DT65" s="760"/>
      <c r="DU65" s="761"/>
      <c r="DV65" s="756"/>
      <c r="DW65" s="757"/>
      <c r="DX65" s="757"/>
      <c r="DY65" s="757"/>
      <c r="DZ65" s="762"/>
      <c r="EA65" s="221"/>
    </row>
    <row r="66" spans="1:131" ht="26.25" customHeight="1" x14ac:dyDescent="0.2">
      <c r="A66" s="710" t="s">
        <v>418</v>
      </c>
      <c r="B66" s="711"/>
      <c r="C66" s="711"/>
      <c r="D66" s="711"/>
      <c r="E66" s="711"/>
      <c r="F66" s="711"/>
      <c r="G66" s="711"/>
      <c r="H66" s="711"/>
      <c r="I66" s="711"/>
      <c r="J66" s="711"/>
      <c r="K66" s="711"/>
      <c r="L66" s="711"/>
      <c r="M66" s="711"/>
      <c r="N66" s="711"/>
      <c r="O66" s="711"/>
      <c r="P66" s="712"/>
      <c r="Q66" s="716" t="s">
        <v>419</v>
      </c>
      <c r="R66" s="717"/>
      <c r="S66" s="717"/>
      <c r="T66" s="717"/>
      <c r="U66" s="718"/>
      <c r="V66" s="716" t="s">
        <v>420</v>
      </c>
      <c r="W66" s="717"/>
      <c r="X66" s="717"/>
      <c r="Y66" s="717"/>
      <c r="Z66" s="718"/>
      <c r="AA66" s="716" t="s">
        <v>421</v>
      </c>
      <c r="AB66" s="717"/>
      <c r="AC66" s="717"/>
      <c r="AD66" s="717"/>
      <c r="AE66" s="718"/>
      <c r="AF66" s="837" t="s">
        <v>422</v>
      </c>
      <c r="AG66" s="798"/>
      <c r="AH66" s="798"/>
      <c r="AI66" s="798"/>
      <c r="AJ66" s="838"/>
      <c r="AK66" s="716" t="s">
        <v>423</v>
      </c>
      <c r="AL66" s="711"/>
      <c r="AM66" s="711"/>
      <c r="AN66" s="711"/>
      <c r="AO66" s="712"/>
      <c r="AP66" s="716" t="s">
        <v>424</v>
      </c>
      <c r="AQ66" s="717"/>
      <c r="AR66" s="717"/>
      <c r="AS66" s="717"/>
      <c r="AT66" s="718"/>
      <c r="AU66" s="716" t="s">
        <v>425</v>
      </c>
      <c r="AV66" s="717"/>
      <c r="AW66" s="717"/>
      <c r="AX66" s="717"/>
      <c r="AY66" s="718"/>
      <c r="AZ66" s="716" t="s">
        <v>375</v>
      </c>
      <c r="BA66" s="717"/>
      <c r="BB66" s="717"/>
      <c r="BC66" s="717"/>
      <c r="BD66" s="723"/>
      <c r="BE66" s="232"/>
      <c r="BF66" s="232"/>
      <c r="BG66" s="232"/>
      <c r="BH66" s="232"/>
      <c r="BI66" s="232"/>
      <c r="BJ66" s="232"/>
      <c r="BK66" s="232"/>
      <c r="BL66" s="232"/>
      <c r="BM66" s="232"/>
      <c r="BN66" s="232"/>
      <c r="BO66" s="232"/>
      <c r="BP66" s="232"/>
      <c r="BQ66" s="229">
        <v>60</v>
      </c>
      <c r="BR66" s="234"/>
      <c r="BS66" s="842"/>
      <c r="BT66" s="843"/>
      <c r="BU66" s="843"/>
      <c r="BV66" s="843"/>
      <c r="BW66" s="843"/>
      <c r="BX66" s="843"/>
      <c r="BY66" s="843"/>
      <c r="BZ66" s="843"/>
      <c r="CA66" s="843"/>
      <c r="CB66" s="843"/>
      <c r="CC66" s="843"/>
      <c r="CD66" s="843"/>
      <c r="CE66" s="843"/>
      <c r="CF66" s="843"/>
      <c r="CG66" s="848"/>
      <c r="CH66" s="845"/>
      <c r="CI66" s="846"/>
      <c r="CJ66" s="846"/>
      <c r="CK66" s="846"/>
      <c r="CL66" s="847"/>
      <c r="CM66" s="845"/>
      <c r="CN66" s="846"/>
      <c r="CO66" s="846"/>
      <c r="CP66" s="846"/>
      <c r="CQ66" s="847"/>
      <c r="CR66" s="845"/>
      <c r="CS66" s="846"/>
      <c r="CT66" s="846"/>
      <c r="CU66" s="846"/>
      <c r="CV66" s="847"/>
      <c r="CW66" s="845"/>
      <c r="CX66" s="846"/>
      <c r="CY66" s="846"/>
      <c r="CZ66" s="846"/>
      <c r="DA66" s="847"/>
      <c r="DB66" s="845"/>
      <c r="DC66" s="846"/>
      <c r="DD66" s="846"/>
      <c r="DE66" s="846"/>
      <c r="DF66" s="847"/>
      <c r="DG66" s="845"/>
      <c r="DH66" s="846"/>
      <c r="DI66" s="846"/>
      <c r="DJ66" s="846"/>
      <c r="DK66" s="847"/>
      <c r="DL66" s="845"/>
      <c r="DM66" s="846"/>
      <c r="DN66" s="846"/>
      <c r="DO66" s="846"/>
      <c r="DP66" s="847"/>
      <c r="DQ66" s="845"/>
      <c r="DR66" s="846"/>
      <c r="DS66" s="846"/>
      <c r="DT66" s="846"/>
      <c r="DU66" s="847"/>
      <c r="DV66" s="842"/>
      <c r="DW66" s="843"/>
      <c r="DX66" s="843"/>
      <c r="DY66" s="843"/>
      <c r="DZ66" s="844"/>
      <c r="EA66" s="221"/>
    </row>
    <row r="67" spans="1:131" ht="26.25" customHeight="1" thickBot="1" x14ac:dyDescent="0.25">
      <c r="A67" s="713"/>
      <c r="B67" s="714"/>
      <c r="C67" s="714"/>
      <c r="D67" s="714"/>
      <c r="E67" s="714"/>
      <c r="F67" s="714"/>
      <c r="G67" s="714"/>
      <c r="H67" s="714"/>
      <c r="I67" s="714"/>
      <c r="J67" s="714"/>
      <c r="K67" s="714"/>
      <c r="L67" s="714"/>
      <c r="M67" s="714"/>
      <c r="N67" s="714"/>
      <c r="O67" s="714"/>
      <c r="P67" s="715"/>
      <c r="Q67" s="719"/>
      <c r="R67" s="720"/>
      <c r="S67" s="720"/>
      <c r="T67" s="720"/>
      <c r="U67" s="721"/>
      <c r="V67" s="719"/>
      <c r="W67" s="720"/>
      <c r="X67" s="720"/>
      <c r="Y67" s="720"/>
      <c r="Z67" s="721"/>
      <c r="AA67" s="719"/>
      <c r="AB67" s="720"/>
      <c r="AC67" s="720"/>
      <c r="AD67" s="720"/>
      <c r="AE67" s="721"/>
      <c r="AF67" s="839"/>
      <c r="AG67" s="801"/>
      <c r="AH67" s="801"/>
      <c r="AI67" s="801"/>
      <c r="AJ67" s="840"/>
      <c r="AK67" s="841"/>
      <c r="AL67" s="714"/>
      <c r="AM67" s="714"/>
      <c r="AN67" s="714"/>
      <c r="AO67" s="715"/>
      <c r="AP67" s="719"/>
      <c r="AQ67" s="720"/>
      <c r="AR67" s="720"/>
      <c r="AS67" s="720"/>
      <c r="AT67" s="721"/>
      <c r="AU67" s="719"/>
      <c r="AV67" s="720"/>
      <c r="AW67" s="720"/>
      <c r="AX67" s="720"/>
      <c r="AY67" s="721"/>
      <c r="AZ67" s="719"/>
      <c r="BA67" s="720"/>
      <c r="BB67" s="720"/>
      <c r="BC67" s="720"/>
      <c r="BD67" s="725"/>
      <c r="BE67" s="232"/>
      <c r="BF67" s="232"/>
      <c r="BG67" s="232"/>
      <c r="BH67" s="232"/>
      <c r="BI67" s="232"/>
      <c r="BJ67" s="232"/>
      <c r="BK67" s="232"/>
      <c r="BL67" s="232"/>
      <c r="BM67" s="232"/>
      <c r="BN67" s="232"/>
      <c r="BO67" s="232"/>
      <c r="BP67" s="232"/>
      <c r="BQ67" s="229">
        <v>61</v>
      </c>
      <c r="BR67" s="234"/>
      <c r="BS67" s="842"/>
      <c r="BT67" s="843"/>
      <c r="BU67" s="843"/>
      <c r="BV67" s="843"/>
      <c r="BW67" s="843"/>
      <c r="BX67" s="843"/>
      <c r="BY67" s="843"/>
      <c r="BZ67" s="843"/>
      <c r="CA67" s="843"/>
      <c r="CB67" s="843"/>
      <c r="CC67" s="843"/>
      <c r="CD67" s="843"/>
      <c r="CE67" s="843"/>
      <c r="CF67" s="843"/>
      <c r="CG67" s="848"/>
      <c r="CH67" s="845"/>
      <c r="CI67" s="846"/>
      <c r="CJ67" s="846"/>
      <c r="CK67" s="846"/>
      <c r="CL67" s="847"/>
      <c r="CM67" s="845"/>
      <c r="CN67" s="846"/>
      <c r="CO67" s="846"/>
      <c r="CP67" s="846"/>
      <c r="CQ67" s="847"/>
      <c r="CR67" s="845"/>
      <c r="CS67" s="846"/>
      <c r="CT67" s="846"/>
      <c r="CU67" s="846"/>
      <c r="CV67" s="847"/>
      <c r="CW67" s="845"/>
      <c r="CX67" s="846"/>
      <c r="CY67" s="846"/>
      <c r="CZ67" s="846"/>
      <c r="DA67" s="847"/>
      <c r="DB67" s="845"/>
      <c r="DC67" s="846"/>
      <c r="DD67" s="846"/>
      <c r="DE67" s="846"/>
      <c r="DF67" s="847"/>
      <c r="DG67" s="845"/>
      <c r="DH67" s="846"/>
      <c r="DI67" s="846"/>
      <c r="DJ67" s="846"/>
      <c r="DK67" s="847"/>
      <c r="DL67" s="845"/>
      <c r="DM67" s="846"/>
      <c r="DN67" s="846"/>
      <c r="DO67" s="846"/>
      <c r="DP67" s="847"/>
      <c r="DQ67" s="845"/>
      <c r="DR67" s="846"/>
      <c r="DS67" s="846"/>
      <c r="DT67" s="846"/>
      <c r="DU67" s="847"/>
      <c r="DV67" s="842"/>
      <c r="DW67" s="843"/>
      <c r="DX67" s="843"/>
      <c r="DY67" s="843"/>
      <c r="DZ67" s="844"/>
      <c r="EA67" s="221"/>
    </row>
    <row r="68" spans="1:131" ht="26.25" customHeight="1" thickTop="1" x14ac:dyDescent="0.2">
      <c r="A68" s="227">
        <v>1</v>
      </c>
      <c r="B68" s="852" t="s">
        <v>592</v>
      </c>
      <c r="C68" s="853"/>
      <c r="D68" s="853"/>
      <c r="E68" s="853"/>
      <c r="F68" s="853"/>
      <c r="G68" s="853"/>
      <c r="H68" s="853"/>
      <c r="I68" s="853"/>
      <c r="J68" s="853"/>
      <c r="K68" s="853"/>
      <c r="L68" s="853"/>
      <c r="M68" s="853"/>
      <c r="N68" s="853"/>
      <c r="O68" s="853"/>
      <c r="P68" s="854"/>
      <c r="Q68" s="855">
        <v>1134</v>
      </c>
      <c r="R68" s="849"/>
      <c r="S68" s="849"/>
      <c r="T68" s="849"/>
      <c r="U68" s="849"/>
      <c r="V68" s="849">
        <v>1058</v>
      </c>
      <c r="W68" s="849"/>
      <c r="X68" s="849"/>
      <c r="Y68" s="849"/>
      <c r="Z68" s="849"/>
      <c r="AA68" s="849">
        <v>76</v>
      </c>
      <c r="AB68" s="849"/>
      <c r="AC68" s="849"/>
      <c r="AD68" s="849"/>
      <c r="AE68" s="849"/>
      <c r="AF68" s="849">
        <v>72</v>
      </c>
      <c r="AG68" s="849"/>
      <c r="AH68" s="849"/>
      <c r="AI68" s="849"/>
      <c r="AJ68" s="849"/>
      <c r="AK68" s="849" t="s">
        <v>591</v>
      </c>
      <c r="AL68" s="849"/>
      <c r="AM68" s="849"/>
      <c r="AN68" s="849"/>
      <c r="AO68" s="849"/>
      <c r="AP68" s="849">
        <v>195</v>
      </c>
      <c r="AQ68" s="849"/>
      <c r="AR68" s="849"/>
      <c r="AS68" s="849"/>
      <c r="AT68" s="849"/>
      <c r="AU68" s="849">
        <v>54</v>
      </c>
      <c r="AV68" s="849"/>
      <c r="AW68" s="849"/>
      <c r="AX68" s="849"/>
      <c r="AY68" s="849"/>
      <c r="AZ68" s="850"/>
      <c r="BA68" s="850"/>
      <c r="BB68" s="850"/>
      <c r="BC68" s="850"/>
      <c r="BD68" s="851"/>
      <c r="BE68" s="232"/>
      <c r="BF68" s="232"/>
      <c r="BG68" s="232"/>
      <c r="BH68" s="232"/>
      <c r="BI68" s="232"/>
      <c r="BJ68" s="232"/>
      <c r="BK68" s="232"/>
      <c r="BL68" s="232"/>
      <c r="BM68" s="232"/>
      <c r="BN68" s="232"/>
      <c r="BO68" s="232"/>
      <c r="BP68" s="232"/>
      <c r="BQ68" s="229">
        <v>62</v>
      </c>
      <c r="BR68" s="234"/>
      <c r="BS68" s="842"/>
      <c r="BT68" s="843"/>
      <c r="BU68" s="843"/>
      <c r="BV68" s="843"/>
      <c r="BW68" s="843"/>
      <c r="BX68" s="843"/>
      <c r="BY68" s="843"/>
      <c r="BZ68" s="843"/>
      <c r="CA68" s="843"/>
      <c r="CB68" s="843"/>
      <c r="CC68" s="843"/>
      <c r="CD68" s="843"/>
      <c r="CE68" s="843"/>
      <c r="CF68" s="843"/>
      <c r="CG68" s="848"/>
      <c r="CH68" s="845"/>
      <c r="CI68" s="846"/>
      <c r="CJ68" s="846"/>
      <c r="CK68" s="846"/>
      <c r="CL68" s="847"/>
      <c r="CM68" s="845"/>
      <c r="CN68" s="846"/>
      <c r="CO68" s="846"/>
      <c r="CP68" s="846"/>
      <c r="CQ68" s="847"/>
      <c r="CR68" s="845"/>
      <c r="CS68" s="846"/>
      <c r="CT68" s="846"/>
      <c r="CU68" s="846"/>
      <c r="CV68" s="847"/>
      <c r="CW68" s="845"/>
      <c r="CX68" s="846"/>
      <c r="CY68" s="846"/>
      <c r="CZ68" s="846"/>
      <c r="DA68" s="847"/>
      <c r="DB68" s="845"/>
      <c r="DC68" s="846"/>
      <c r="DD68" s="846"/>
      <c r="DE68" s="846"/>
      <c r="DF68" s="847"/>
      <c r="DG68" s="845"/>
      <c r="DH68" s="846"/>
      <c r="DI68" s="846"/>
      <c r="DJ68" s="846"/>
      <c r="DK68" s="847"/>
      <c r="DL68" s="845"/>
      <c r="DM68" s="846"/>
      <c r="DN68" s="846"/>
      <c r="DO68" s="846"/>
      <c r="DP68" s="847"/>
      <c r="DQ68" s="845"/>
      <c r="DR68" s="846"/>
      <c r="DS68" s="846"/>
      <c r="DT68" s="846"/>
      <c r="DU68" s="847"/>
      <c r="DV68" s="842"/>
      <c r="DW68" s="843"/>
      <c r="DX68" s="843"/>
      <c r="DY68" s="843"/>
      <c r="DZ68" s="844"/>
      <c r="EA68" s="221"/>
    </row>
    <row r="69" spans="1:131" ht="26.25" customHeight="1" x14ac:dyDescent="0.2">
      <c r="A69" s="229">
        <v>2</v>
      </c>
      <c r="B69" s="856" t="s">
        <v>593</v>
      </c>
      <c r="C69" s="857"/>
      <c r="D69" s="857"/>
      <c r="E69" s="857"/>
      <c r="F69" s="857"/>
      <c r="G69" s="857"/>
      <c r="H69" s="857"/>
      <c r="I69" s="857"/>
      <c r="J69" s="857"/>
      <c r="K69" s="857"/>
      <c r="L69" s="857"/>
      <c r="M69" s="857"/>
      <c r="N69" s="857"/>
      <c r="O69" s="857"/>
      <c r="P69" s="858"/>
      <c r="Q69" s="859">
        <v>22</v>
      </c>
      <c r="R69" s="813"/>
      <c r="S69" s="813"/>
      <c r="T69" s="813"/>
      <c r="U69" s="813"/>
      <c r="V69" s="813">
        <v>19</v>
      </c>
      <c r="W69" s="813"/>
      <c r="X69" s="813"/>
      <c r="Y69" s="813"/>
      <c r="Z69" s="813"/>
      <c r="AA69" s="813">
        <v>2</v>
      </c>
      <c r="AB69" s="813"/>
      <c r="AC69" s="813"/>
      <c r="AD69" s="813"/>
      <c r="AE69" s="813"/>
      <c r="AF69" s="813">
        <v>2</v>
      </c>
      <c r="AG69" s="813"/>
      <c r="AH69" s="813"/>
      <c r="AI69" s="813"/>
      <c r="AJ69" s="813"/>
      <c r="AK69" s="813" t="s">
        <v>591</v>
      </c>
      <c r="AL69" s="813"/>
      <c r="AM69" s="813"/>
      <c r="AN69" s="813"/>
      <c r="AO69" s="813"/>
      <c r="AP69" s="813" t="s">
        <v>591</v>
      </c>
      <c r="AQ69" s="813"/>
      <c r="AR69" s="813"/>
      <c r="AS69" s="813"/>
      <c r="AT69" s="813"/>
      <c r="AU69" s="813" t="s">
        <v>591</v>
      </c>
      <c r="AV69" s="813"/>
      <c r="AW69" s="813"/>
      <c r="AX69" s="813"/>
      <c r="AY69" s="813"/>
      <c r="AZ69" s="815"/>
      <c r="BA69" s="815"/>
      <c r="BB69" s="815"/>
      <c r="BC69" s="815"/>
      <c r="BD69" s="816"/>
      <c r="BE69" s="232"/>
      <c r="BF69" s="232"/>
      <c r="BG69" s="232"/>
      <c r="BH69" s="232"/>
      <c r="BI69" s="232"/>
      <c r="BJ69" s="232"/>
      <c r="BK69" s="232"/>
      <c r="BL69" s="232"/>
      <c r="BM69" s="232"/>
      <c r="BN69" s="232"/>
      <c r="BO69" s="232"/>
      <c r="BP69" s="232"/>
      <c r="BQ69" s="229">
        <v>63</v>
      </c>
      <c r="BR69" s="234"/>
      <c r="BS69" s="842"/>
      <c r="BT69" s="843"/>
      <c r="BU69" s="843"/>
      <c r="BV69" s="843"/>
      <c r="BW69" s="843"/>
      <c r="BX69" s="843"/>
      <c r="BY69" s="843"/>
      <c r="BZ69" s="843"/>
      <c r="CA69" s="843"/>
      <c r="CB69" s="843"/>
      <c r="CC69" s="843"/>
      <c r="CD69" s="843"/>
      <c r="CE69" s="843"/>
      <c r="CF69" s="843"/>
      <c r="CG69" s="848"/>
      <c r="CH69" s="845"/>
      <c r="CI69" s="846"/>
      <c r="CJ69" s="846"/>
      <c r="CK69" s="846"/>
      <c r="CL69" s="847"/>
      <c r="CM69" s="845"/>
      <c r="CN69" s="846"/>
      <c r="CO69" s="846"/>
      <c r="CP69" s="846"/>
      <c r="CQ69" s="847"/>
      <c r="CR69" s="845"/>
      <c r="CS69" s="846"/>
      <c r="CT69" s="846"/>
      <c r="CU69" s="846"/>
      <c r="CV69" s="847"/>
      <c r="CW69" s="845"/>
      <c r="CX69" s="846"/>
      <c r="CY69" s="846"/>
      <c r="CZ69" s="846"/>
      <c r="DA69" s="847"/>
      <c r="DB69" s="845"/>
      <c r="DC69" s="846"/>
      <c r="DD69" s="846"/>
      <c r="DE69" s="846"/>
      <c r="DF69" s="847"/>
      <c r="DG69" s="845"/>
      <c r="DH69" s="846"/>
      <c r="DI69" s="846"/>
      <c r="DJ69" s="846"/>
      <c r="DK69" s="847"/>
      <c r="DL69" s="845"/>
      <c r="DM69" s="846"/>
      <c r="DN69" s="846"/>
      <c r="DO69" s="846"/>
      <c r="DP69" s="847"/>
      <c r="DQ69" s="845"/>
      <c r="DR69" s="846"/>
      <c r="DS69" s="846"/>
      <c r="DT69" s="846"/>
      <c r="DU69" s="847"/>
      <c r="DV69" s="842"/>
      <c r="DW69" s="843"/>
      <c r="DX69" s="843"/>
      <c r="DY69" s="843"/>
      <c r="DZ69" s="844"/>
      <c r="EA69" s="221"/>
    </row>
    <row r="70" spans="1:131" ht="26.25" customHeight="1" x14ac:dyDescent="0.2">
      <c r="A70" s="229">
        <v>3</v>
      </c>
      <c r="B70" s="856" t="s">
        <v>594</v>
      </c>
      <c r="C70" s="857"/>
      <c r="D70" s="857"/>
      <c r="E70" s="857"/>
      <c r="F70" s="857"/>
      <c r="G70" s="857"/>
      <c r="H70" s="857"/>
      <c r="I70" s="857"/>
      <c r="J70" s="857"/>
      <c r="K70" s="857"/>
      <c r="L70" s="857"/>
      <c r="M70" s="857"/>
      <c r="N70" s="857"/>
      <c r="O70" s="857"/>
      <c r="P70" s="858"/>
      <c r="Q70" s="859">
        <v>207</v>
      </c>
      <c r="R70" s="813"/>
      <c r="S70" s="813"/>
      <c r="T70" s="813"/>
      <c r="U70" s="813"/>
      <c r="V70" s="813">
        <v>201</v>
      </c>
      <c r="W70" s="813"/>
      <c r="X70" s="813"/>
      <c r="Y70" s="813"/>
      <c r="Z70" s="813"/>
      <c r="AA70" s="813">
        <v>6</v>
      </c>
      <c r="AB70" s="813"/>
      <c r="AC70" s="813"/>
      <c r="AD70" s="813"/>
      <c r="AE70" s="813"/>
      <c r="AF70" s="813">
        <v>6</v>
      </c>
      <c r="AG70" s="813"/>
      <c r="AH70" s="813"/>
      <c r="AI70" s="813"/>
      <c r="AJ70" s="813"/>
      <c r="AK70" s="813">
        <v>5</v>
      </c>
      <c r="AL70" s="813"/>
      <c r="AM70" s="813"/>
      <c r="AN70" s="813"/>
      <c r="AO70" s="813"/>
      <c r="AP70" s="813" t="s">
        <v>591</v>
      </c>
      <c r="AQ70" s="813"/>
      <c r="AR70" s="813"/>
      <c r="AS70" s="813"/>
      <c r="AT70" s="813"/>
      <c r="AU70" s="813" t="s">
        <v>591</v>
      </c>
      <c r="AV70" s="813"/>
      <c r="AW70" s="813"/>
      <c r="AX70" s="813"/>
      <c r="AY70" s="813"/>
      <c r="AZ70" s="815"/>
      <c r="BA70" s="815"/>
      <c r="BB70" s="815"/>
      <c r="BC70" s="815"/>
      <c r="BD70" s="816"/>
      <c r="BE70" s="232"/>
      <c r="BF70" s="232"/>
      <c r="BG70" s="232"/>
      <c r="BH70" s="232"/>
      <c r="BI70" s="232"/>
      <c r="BJ70" s="232"/>
      <c r="BK70" s="232"/>
      <c r="BL70" s="232"/>
      <c r="BM70" s="232"/>
      <c r="BN70" s="232"/>
      <c r="BO70" s="232"/>
      <c r="BP70" s="232"/>
      <c r="BQ70" s="229">
        <v>64</v>
      </c>
      <c r="BR70" s="234"/>
      <c r="BS70" s="842"/>
      <c r="BT70" s="843"/>
      <c r="BU70" s="843"/>
      <c r="BV70" s="843"/>
      <c r="BW70" s="843"/>
      <c r="BX70" s="843"/>
      <c r="BY70" s="843"/>
      <c r="BZ70" s="843"/>
      <c r="CA70" s="843"/>
      <c r="CB70" s="843"/>
      <c r="CC70" s="843"/>
      <c r="CD70" s="843"/>
      <c r="CE70" s="843"/>
      <c r="CF70" s="843"/>
      <c r="CG70" s="848"/>
      <c r="CH70" s="845"/>
      <c r="CI70" s="846"/>
      <c r="CJ70" s="846"/>
      <c r="CK70" s="846"/>
      <c r="CL70" s="847"/>
      <c r="CM70" s="845"/>
      <c r="CN70" s="846"/>
      <c r="CO70" s="846"/>
      <c r="CP70" s="846"/>
      <c r="CQ70" s="847"/>
      <c r="CR70" s="845"/>
      <c r="CS70" s="846"/>
      <c r="CT70" s="846"/>
      <c r="CU70" s="846"/>
      <c r="CV70" s="847"/>
      <c r="CW70" s="845"/>
      <c r="CX70" s="846"/>
      <c r="CY70" s="846"/>
      <c r="CZ70" s="846"/>
      <c r="DA70" s="847"/>
      <c r="DB70" s="845"/>
      <c r="DC70" s="846"/>
      <c r="DD70" s="846"/>
      <c r="DE70" s="846"/>
      <c r="DF70" s="847"/>
      <c r="DG70" s="845"/>
      <c r="DH70" s="846"/>
      <c r="DI70" s="846"/>
      <c r="DJ70" s="846"/>
      <c r="DK70" s="847"/>
      <c r="DL70" s="845"/>
      <c r="DM70" s="846"/>
      <c r="DN70" s="846"/>
      <c r="DO70" s="846"/>
      <c r="DP70" s="847"/>
      <c r="DQ70" s="845"/>
      <c r="DR70" s="846"/>
      <c r="DS70" s="846"/>
      <c r="DT70" s="846"/>
      <c r="DU70" s="847"/>
      <c r="DV70" s="842"/>
      <c r="DW70" s="843"/>
      <c r="DX70" s="843"/>
      <c r="DY70" s="843"/>
      <c r="DZ70" s="844"/>
      <c r="EA70" s="221"/>
    </row>
    <row r="71" spans="1:131" ht="26.25" customHeight="1" x14ac:dyDescent="0.2">
      <c r="A71" s="229">
        <v>4</v>
      </c>
      <c r="B71" s="856" t="s">
        <v>595</v>
      </c>
      <c r="C71" s="857"/>
      <c r="D71" s="857"/>
      <c r="E71" s="857"/>
      <c r="F71" s="857"/>
      <c r="G71" s="857"/>
      <c r="H71" s="857"/>
      <c r="I71" s="857"/>
      <c r="J71" s="857"/>
      <c r="K71" s="857"/>
      <c r="L71" s="857"/>
      <c r="M71" s="857"/>
      <c r="N71" s="857"/>
      <c r="O71" s="857"/>
      <c r="P71" s="858"/>
      <c r="Q71" s="859">
        <v>165588</v>
      </c>
      <c r="R71" s="813"/>
      <c r="S71" s="813"/>
      <c r="T71" s="813"/>
      <c r="U71" s="813"/>
      <c r="V71" s="813">
        <v>158226</v>
      </c>
      <c r="W71" s="813"/>
      <c r="X71" s="813"/>
      <c r="Y71" s="813"/>
      <c r="Z71" s="813"/>
      <c r="AA71" s="813">
        <v>7362</v>
      </c>
      <c r="AB71" s="813"/>
      <c r="AC71" s="813"/>
      <c r="AD71" s="813"/>
      <c r="AE71" s="813"/>
      <c r="AF71" s="813">
        <v>7362</v>
      </c>
      <c r="AG71" s="813"/>
      <c r="AH71" s="813"/>
      <c r="AI71" s="813"/>
      <c r="AJ71" s="813"/>
      <c r="AK71" s="813">
        <v>1484</v>
      </c>
      <c r="AL71" s="813"/>
      <c r="AM71" s="813"/>
      <c r="AN71" s="813"/>
      <c r="AO71" s="813"/>
      <c r="AP71" s="813" t="s">
        <v>591</v>
      </c>
      <c r="AQ71" s="813"/>
      <c r="AR71" s="813"/>
      <c r="AS71" s="813"/>
      <c r="AT71" s="813"/>
      <c r="AU71" s="813" t="s">
        <v>591</v>
      </c>
      <c r="AV71" s="813"/>
      <c r="AW71" s="813"/>
      <c r="AX71" s="813"/>
      <c r="AY71" s="813"/>
      <c r="AZ71" s="815"/>
      <c r="BA71" s="815"/>
      <c r="BB71" s="815"/>
      <c r="BC71" s="815"/>
      <c r="BD71" s="816"/>
      <c r="BE71" s="232"/>
      <c r="BF71" s="232"/>
      <c r="BG71" s="232"/>
      <c r="BH71" s="232"/>
      <c r="BI71" s="232"/>
      <c r="BJ71" s="232"/>
      <c r="BK71" s="232"/>
      <c r="BL71" s="232"/>
      <c r="BM71" s="232"/>
      <c r="BN71" s="232"/>
      <c r="BO71" s="232"/>
      <c r="BP71" s="232"/>
      <c r="BQ71" s="229">
        <v>65</v>
      </c>
      <c r="BR71" s="234"/>
      <c r="BS71" s="842"/>
      <c r="BT71" s="843"/>
      <c r="BU71" s="843"/>
      <c r="BV71" s="843"/>
      <c r="BW71" s="843"/>
      <c r="BX71" s="843"/>
      <c r="BY71" s="843"/>
      <c r="BZ71" s="843"/>
      <c r="CA71" s="843"/>
      <c r="CB71" s="843"/>
      <c r="CC71" s="843"/>
      <c r="CD71" s="843"/>
      <c r="CE71" s="843"/>
      <c r="CF71" s="843"/>
      <c r="CG71" s="848"/>
      <c r="CH71" s="845"/>
      <c r="CI71" s="846"/>
      <c r="CJ71" s="846"/>
      <c r="CK71" s="846"/>
      <c r="CL71" s="847"/>
      <c r="CM71" s="845"/>
      <c r="CN71" s="846"/>
      <c r="CO71" s="846"/>
      <c r="CP71" s="846"/>
      <c r="CQ71" s="847"/>
      <c r="CR71" s="845"/>
      <c r="CS71" s="846"/>
      <c r="CT71" s="846"/>
      <c r="CU71" s="846"/>
      <c r="CV71" s="847"/>
      <c r="CW71" s="845"/>
      <c r="CX71" s="846"/>
      <c r="CY71" s="846"/>
      <c r="CZ71" s="846"/>
      <c r="DA71" s="847"/>
      <c r="DB71" s="845"/>
      <c r="DC71" s="846"/>
      <c r="DD71" s="846"/>
      <c r="DE71" s="846"/>
      <c r="DF71" s="847"/>
      <c r="DG71" s="845"/>
      <c r="DH71" s="846"/>
      <c r="DI71" s="846"/>
      <c r="DJ71" s="846"/>
      <c r="DK71" s="847"/>
      <c r="DL71" s="845"/>
      <c r="DM71" s="846"/>
      <c r="DN71" s="846"/>
      <c r="DO71" s="846"/>
      <c r="DP71" s="847"/>
      <c r="DQ71" s="845"/>
      <c r="DR71" s="846"/>
      <c r="DS71" s="846"/>
      <c r="DT71" s="846"/>
      <c r="DU71" s="847"/>
      <c r="DV71" s="842"/>
      <c r="DW71" s="843"/>
      <c r="DX71" s="843"/>
      <c r="DY71" s="843"/>
      <c r="DZ71" s="844"/>
      <c r="EA71" s="221"/>
    </row>
    <row r="72" spans="1:131" ht="26.25" customHeight="1" x14ac:dyDescent="0.2">
      <c r="A72" s="229">
        <v>5</v>
      </c>
      <c r="B72" s="856" t="s">
        <v>596</v>
      </c>
      <c r="C72" s="857"/>
      <c r="D72" s="857"/>
      <c r="E72" s="857"/>
      <c r="F72" s="857"/>
      <c r="G72" s="857"/>
      <c r="H72" s="857"/>
      <c r="I72" s="857"/>
      <c r="J72" s="857"/>
      <c r="K72" s="857"/>
      <c r="L72" s="857"/>
      <c r="M72" s="857"/>
      <c r="N72" s="857"/>
      <c r="O72" s="857"/>
      <c r="P72" s="858"/>
      <c r="Q72" s="859">
        <v>288</v>
      </c>
      <c r="R72" s="813"/>
      <c r="S72" s="813"/>
      <c r="T72" s="813"/>
      <c r="U72" s="813"/>
      <c r="V72" s="813">
        <v>261</v>
      </c>
      <c r="W72" s="813"/>
      <c r="X72" s="813"/>
      <c r="Y72" s="813"/>
      <c r="Z72" s="813"/>
      <c r="AA72" s="813">
        <v>26</v>
      </c>
      <c r="AB72" s="813"/>
      <c r="AC72" s="813"/>
      <c r="AD72" s="813"/>
      <c r="AE72" s="813"/>
      <c r="AF72" s="813">
        <v>482</v>
      </c>
      <c r="AG72" s="813"/>
      <c r="AH72" s="813"/>
      <c r="AI72" s="813"/>
      <c r="AJ72" s="813"/>
      <c r="AK72" s="813">
        <v>3</v>
      </c>
      <c r="AL72" s="813"/>
      <c r="AM72" s="813"/>
      <c r="AN72" s="813"/>
      <c r="AO72" s="813"/>
      <c r="AP72" s="813">
        <v>342</v>
      </c>
      <c r="AQ72" s="813"/>
      <c r="AR72" s="813"/>
      <c r="AS72" s="813"/>
      <c r="AT72" s="813"/>
      <c r="AU72" s="813">
        <v>16</v>
      </c>
      <c r="AV72" s="813"/>
      <c r="AW72" s="813"/>
      <c r="AX72" s="813"/>
      <c r="AY72" s="813"/>
      <c r="AZ72" s="815"/>
      <c r="BA72" s="815"/>
      <c r="BB72" s="815"/>
      <c r="BC72" s="815"/>
      <c r="BD72" s="816"/>
      <c r="BE72" s="232"/>
      <c r="BF72" s="232"/>
      <c r="BG72" s="232"/>
      <c r="BH72" s="232"/>
      <c r="BI72" s="232"/>
      <c r="BJ72" s="232"/>
      <c r="BK72" s="232"/>
      <c r="BL72" s="232"/>
      <c r="BM72" s="232"/>
      <c r="BN72" s="232"/>
      <c r="BO72" s="232"/>
      <c r="BP72" s="232"/>
      <c r="BQ72" s="229">
        <v>66</v>
      </c>
      <c r="BR72" s="234"/>
      <c r="BS72" s="842"/>
      <c r="BT72" s="843"/>
      <c r="BU72" s="843"/>
      <c r="BV72" s="843"/>
      <c r="BW72" s="843"/>
      <c r="BX72" s="843"/>
      <c r="BY72" s="843"/>
      <c r="BZ72" s="843"/>
      <c r="CA72" s="843"/>
      <c r="CB72" s="843"/>
      <c r="CC72" s="843"/>
      <c r="CD72" s="843"/>
      <c r="CE72" s="843"/>
      <c r="CF72" s="843"/>
      <c r="CG72" s="848"/>
      <c r="CH72" s="845"/>
      <c r="CI72" s="846"/>
      <c r="CJ72" s="846"/>
      <c r="CK72" s="846"/>
      <c r="CL72" s="847"/>
      <c r="CM72" s="845"/>
      <c r="CN72" s="846"/>
      <c r="CO72" s="846"/>
      <c r="CP72" s="846"/>
      <c r="CQ72" s="847"/>
      <c r="CR72" s="845"/>
      <c r="CS72" s="846"/>
      <c r="CT72" s="846"/>
      <c r="CU72" s="846"/>
      <c r="CV72" s="847"/>
      <c r="CW72" s="845"/>
      <c r="CX72" s="846"/>
      <c r="CY72" s="846"/>
      <c r="CZ72" s="846"/>
      <c r="DA72" s="847"/>
      <c r="DB72" s="845"/>
      <c r="DC72" s="846"/>
      <c r="DD72" s="846"/>
      <c r="DE72" s="846"/>
      <c r="DF72" s="847"/>
      <c r="DG72" s="845"/>
      <c r="DH72" s="846"/>
      <c r="DI72" s="846"/>
      <c r="DJ72" s="846"/>
      <c r="DK72" s="847"/>
      <c r="DL72" s="845"/>
      <c r="DM72" s="846"/>
      <c r="DN72" s="846"/>
      <c r="DO72" s="846"/>
      <c r="DP72" s="847"/>
      <c r="DQ72" s="845"/>
      <c r="DR72" s="846"/>
      <c r="DS72" s="846"/>
      <c r="DT72" s="846"/>
      <c r="DU72" s="847"/>
      <c r="DV72" s="842"/>
      <c r="DW72" s="843"/>
      <c r="DX72" s="843"/>
      <c r="DY72" s="843"/>
      <c r="DZ72" s="844"/>
      <c r="EA72" s="221"/>
    </row>
    <row r="73" spans="1:131" ht="26.25" customHeight="1" x14ac:dyDescent="0.2">
      <c r="A73" s="229">
        <v>6</v>
      </c>
      <c r="B73" s="856"/>
      <c r="C73" s="857"/>
      <c r="D73" s="857"/>
      <c r="E73" s="857"/>
      <c r="F73" s="857"/>
      <c r="G73" s="857"/>
      <c r="H73" s="857"/>
      <c r="I73" s="857"/>
      <c r="J73" s="857"/>
      <c r="K73" s="857"/>
      <c r="L73" s="857"/>
      <c r="M73" s="857"/>
      <c r="N73" s="857"/>
      <c r="O73" s="857"/>
      <c r="P73" s="858"/>
      <c r="Q73" s="859"/>
      <c r="R73" s="813"/>
      <c r="S73" s="813"/>
      <c r="T73" s="813"/>
      <c r="U73" s="813"/>
      <c r="V73" s="813"/>
      <c r="W73" s="813"/>
      <c r="X73" s="813"/>
      <c r="Y73" s="813"/>
      <c r="Z73" s="813"/>
      <c r="AA73" s="813"/>
      <c r="AB73" s="813"/>
      <c r="AC73" s="813"/>
      <c r="AD73" s="813"/>
      <c r="AE73" s="813"/>
      <c r="AF73" s="813"/>
      <c r="AG73" s="813"/>
      <c r="AH73" s="813"/>
      <c r="AI73" s="813"/>
      <c r="AJ73" s="813"/>
      <c r="AK73" s="813"/>
      <c r="AL73" s="813"/>
      <c r="AM73" s="813"/>
      <c r="AN73" s="813"/>
      <c r="AO73" s="813"/>
      <c r="AP73" s="813"/>
      <c r="AQ73" s="813"/>
      <c r="AR73" s="813"/>
      <c r="AS73" s="813"/>
      <c r="AT73" s="813"/>
      <c r="AU73" s="813"/>
      <c r="AV73" s="813"/>
      <c r="AW73" s="813"/>
      <c r="AX73" s="813"/>
      <c r="AY73" s="813"/>
      <c r="AZ73" s="815"/>
      <c r="BA73" s="815"/>
      <c r="BB73" s="815"/>
      <c r="BC73" s="815"/>
      <c r="BD73" s="816"/>
      <c r="BE73" s="232"/>
      <c r="BF73" s="232"/>
      <c r="BG73" s="232"/>
      <c r="BH73" s="232"/>
      <c r="BI73" s="232"/>
      <c r="BJ73" s="232"/>
      <c r="BK73" s="232"/>
      <c r="BL73" s="232"/>
      <c r="BM73" s="232"/>
      <c r="BN73" s="232"/>
      <c r="BO73" s="232"/>
      <c r="BP73" s="232"/>
      <c r="BQ73" s="229">
        <v>67</v>
      </c>
      <c r="BR73" s="234"/>
      <c r="BS73" s="842"/>
      <c r="BT73" s="843"/>
      <c r="BU73" s="843"/>
      <c r="BV73" s="843"/>
      <c r="BW73" s="843"/>
      <c r="BX73" s="843"/>
      <c r="BY73" s="843"/>
      <c r="BZ73" s="843"/>
      <c r="CA73" s="843"/>
      <c r="CB73" s="843"/>
      <c r="CC73" s="843"/>
      <c r="CD73" s="843"/>
      <c r="CE73" s="843"/>
      <c r="CF73" s="843"/>
      <c r="CG73" s="848"/>
      <c r="CH73" s="845"/>
      <c r="CI73" s="846"/>
      <c r="CJ73" s="846"/>
      <c r="CK73" s="846"/>
      <c r="CL73" s="847"/>
      <c r="CM73" s="845"/>
      <c r="CN73" s="846"/>
      <c r="CO73" s="846"/>
      <c r="CP73" s="846"/>
      <c r="CQ73" s="847"/>
      <c r="CR73" s="845"/>
      <c r="CS73" s="846"/>
      <c r="CT73" s="846"/>
      <c r="CU73" s="846"/>
      <c r="CV73" s="847"/>
      <c r="CW73" s="845"/>
      <c r="CX73" s="846"/>
      <c r="CY73" s="846"/>
      <c r="CZ73" s="846"/>
      <c r="DA73" s="847"/>
      <c r="DB73" s="845"/>
      <c r="DC73" s="846"/>
      <c r="DD73" s="846"/>
      <c r="DE73" s="846"/>
      <c r="DF73" s="847"/>
      <c r="DG73" s="845"/>
      <c r="DH73" s="846"/>
      <c r="DI73" s="846"/>
      <c r="DJ73" s="846"/>
      <c r="DK73" s="847"/>
      <c r="DL73" s="845"/>
      <c r="DM73" s="846"/>
      <c r="DN73" s="846"/>
      <c r="DO73" s="846"/>
      <c r="DP73" s="847"/>
      <c r="DQ73" s="845"/>
      <c r="DR73" s="846"/>
      <c r="DS73" s="846"/>
      <c r="DT73" s="846"/>
      <c r="DU73" s="847"/>
      <c r="DV73" s="842"/>
      <c r="DW73" s="843"/>
      <c r="DX73" s="843"/>
      <c r="DY73" s="843"/>
      <c r="DZ73" s="844"/>
      <c r="EA73" s="221"/>
    </row>
    <row r="74" spans="1:131" ht="26.25" customHeight="1" x14ac:dyDescent="0.2">
      <c r="A74" s="229">
        <v>7</v>
      </c>
      <c r="B74" s="856"/>
      <c r="C74" s="857"/>
      <c r="D74" s="857"/>
      <c r="E74" s="857"/>
      <c r="F74" s="857"/>
      <c r="G74" s="857"/>
      <c r="H74" s="857"/>
      <c r="I74" s="857"/>
      <c r="J74" s="857"/>
      <c r="K74" s="857"/>
      <c r="L74" s="857"/>
      <c r="M74" s="857"/>
      <c r="N74" s="857"/>
      <c r="O74" s="857"/>
      <c r="P74" s="858"/>
      <c r="Q74" s="859"/>
      <c r="R74" s="813"/>
      <c r="S74" s="813"/>
      <c r="T74" s="813"/>
      <c r="U74" s="813"/>
      <c r="V74" s="813"/>
      <c r="W74" s="813"/>
      <c r="X74" s="813"/>
      <c r="Y74" s="813"/>
      <c r="Z74" s="813"/>
      <c r="AA74" s="813"/>
      <c r="AB74" s="813"/>
      <c r="AC74" s="813"/>
      <c r="AD74" s="813"/>
      <c r="AE74" s="813"/>
      <c r="AF74" s="813"/>
      <c r="AG74" s="813"/>
      <c r="AH74" s="813"/>
      <c r="AI74" s="813"/>
      <c r="AJ74" s="813"/>
      <c r="AK74" s="813"/>
      <c r="AL74" s="813"/>
      <c r="AM74" s="813"/>
      <c r="AN74" s="813"/>
      <c r="AO74" s="813"/>
      <c r="AP74" s="813"/>
      <c r="AQ74" s="813"/>
      <c r="AR74" s="813"/>
      <c r="AS74" s="813"/>
      <c r="AT74" s="813"/>
      <c r="AU74" s="813"/>
      <c r="AV74" s="813"/>
      <c r="AW74" s="813"/>
      <c r="AX74" s="813"/>
      <c r="AY74" s="813"/>
      <c r="AZ74" s="815"/>
      <c r="BA74" s="815"/>
      <c r="BB74" s="815"/>
      <c r="BC74" s="815"/>
      <c r="BD74" s="816"/>
      <c r="BE74" s="232"/>
      <c r="BF74" s="232"/>
      <c r="BG74" s="232"/>
      <c r="BH74" s="232"/>
      <c r="BI74" s="232"/>
      <c r="BJ74" s="232"/>
      <c r="BK74" s="232"/>
      <c r="BL74" s="232"/>
      <c r="BM74" s="232"/>
      <c r="BN74" s="232"/>
      <c r="BO74" s="232"/>
      <c r="BP74" s="232"/>
      <c r="BQ74" s="229">
        <v>68</v>
      </c>
      <c r="BR74" s="234"/>
      <c r="BS74" s="842"/>
      <c r="BT74" s="843"/>
      <c r="BU74" s="843"/>
      <c r="BV74" s="843"/>
      <c r="BW74" s="843"/>
      <c r="BX74" s="843"/>
      <c r="BY74" s="843"/>
      <c r="BZ74" s="843"/>
      <c r="CA74" s="843"/>
      <c r="CB74" s="843"/>
      <c r="CC74" s="843"/>
      <c r="CD74" s="843"/>
      <c r="CE74" s="843"/>
      <c r="CF74" s="843"/>
      <c r="CG74" s="848"/>
      <c r="CH74" s="845"/>
      <c r="CI74" s="846"/>
      <c r="CJ74" s="846"/>
      <c r="CK74" s="846"/>
      <c r="CL74" s="847"/>
      <c r="CM74" s="845"/>
      <c r="CN74" s="846"/>
      <c r="CO74" s="846"/>
      <c r="CP74" s="846"/>
      <c r="CQ74" s="847"/>
      <c r="CR74" s="845"/>
      <c r="CS74" s="846"/>
      <c r="CT74" s="846"/>
      <c r="CU74" s="846"/>
      <c r="CV74" s="847"/>
      <c r="CW74" s="845"/>
      <c r="CX74" s="846"/>
      <c r="CY74" s="846"/>
      <c r="CZ74" s="846"/>
      <c r="DA74" s="847"/>
      <c r="DB74" s="845"/>
      <c r="DC74" s="846"/>
      <c r="DD74" s="846"/>
      <c r="DE74" s="846"/>
      <c r="DF74" s="847"/>
      <c r="DG74" s="845"/>
      <c r="DH74" s="846"/>
      <c r="DI74" s="846"/>
      <c r="DJ74" s="846"/>
      <c r="DK74" s="847"/>
      <c r="DL74" s="845"/>
      <c r="DM74" s="846"/>
      <c r="DN74" s="846"/>
      <c r="DO74" s="846"/>
      <c r="DP74" s="847"/>
      <c r="DQ74" s="845"/>
      <c r="DR74" s="846"/>
      <c r="DS74" s="846"/>
      <c r="DT74" s="846"/>
      <c r="DU74" s="847"/>
      <c r="DV74" s="842"/>
      <c r="DW74" s="843"/>
      <c r="DX74" s="843"/>
      <c r="DY74" s="843"/>
      <c r="DZ74" s="844"/>
      <c r="EA74" s="221"/>
    </row>
    <row r="75" spans="1:131" ht="26.25" customHeight="1" x14ac:dyDescent="0.2">
      <c r="A75" s="229">
        <v>8</v>
      </c>
      <c r="B75" s="856"/>
      <c r="C75" s="857"/>
      <c r="D75" s="857"/>
      <c r="E75" s="857"/>
      <c r="F75" s="857"/>
      <c r="G75" s="857"/>
      <c r="H75" s="857"/>
      <c r="I75" s="857"/>
      <c r="J75" s="857"/>
      <c r="K75" s="857"/>
      <c r="L75" s="857"/>
      <c r="M75" s="857"/>
      <c r="N75" s="857"/>
      <c r="O75" s="857"/>
      <c r="P75" s="858"/>
      <c r="Q75" s="860"/>
      <c r="R75" s="861"/>
      <c r="S75" s="861"/>
      <c r="T75" s="861"/>
      <c r="U75" s="817"/>
      <c r="V75" s="862"/>
      <c r="W75" s="861"/>
      <c r="X75" s="861"/>
      <c r="Y75" s="861"/>
      <c r="Z75" s="817"/>
      <c r="AA75" s="862"/>
      <c r="AB75" s="861"/>
      <c r="AC75" s="861"/>
      <c r="AD75" s="861"/>
      <c r="AE75" s="817"/>
      <c r="AF75" s="862"/>
      <c r="AG75" s="861"/>
      <c r="AH75" s="861"/>
      <c r="AI75" s="861"/>
      <c r="AJ75" s="817"/>
      <c r="AK75" s="862"/>
      <c r="AL75" s="861"/>
      <c r="AM75" s="861"/>
      <c r="AN75" s="861"/>
      <c r="AO75" s="817"/>
      <c r="AP75" s="862"/>
      <c r="AQ75" s="861"/>
      <c r="AR75" s="861"/>
      <c r="AS75" s="861"/>
      <c r="AT75" s="817"/>
      <c r="AU75" s="862"/>
      <c r="AV75" s="861"/>
      <c r="AW75" s="861"/>
      <c r="AX75" s="861"/>
      <c r="AY75" s="817"/>
      <c r="AZ75" s="815"/>
      <c r="BA75" s="815"/>
      <c r="BB75" s="815"/>
      <c r="BC75" s="815"/>
      <c r="BD75" s="816"/>
      <c r="BE75" s="232"/>
      <c r="BF75" s="232"/>
      <c r="BG75" s="232"/>
      <c r="BH75" s="232"/>
      <c r="BI75" s="232"/>
      <c r="BJ75" s="232"/>
      <c r="BK75" s="232"/>
      <c r="BL75" s="232"/>
      <c r="BM75" s="232"/>
      <c r="BN75" s="232"/>
      <c r="BO75" s="232"/>
      <c r="BP75" s="232"/>
      <c r="BQ75" s="229">
        <v>69</v>
      </c>
      <c r="BR75" s="234"/>
      <c r="BS75" s="842"/>
      <c r="BT75" s="843"/>
      <c r="BU75" s="843"/>
      <c r="BV75" s="843"/>
      <c r="BW75" s="843"/>
      <c r="BX75" s="843"/>
      <c r="BY75" s="843"/>
      <c r="BZ75" s="843"/>
      <c r="CA75" s="843"/>
      <c r="CB75" s="843"/>
      <c r="CC75" s="843"/>
      <c r="CD75" s="843"/>
      <c r="CE75" s="843"/>
      <c r="CF75" s="843"/>
      <c r="CG75" s="848"/>
      <c r="CH75" s="845"/>
      <c r="CI75" s="846"/>
      <c r="CJ75" s="846"/>
      <c r="CK75" s="846"/>
      <c r="CL75" s="847"/>
      <c r="CM75" s="845"/>
      <c r="CN75" s="846"/>
      <c r="CO75" s="846"/>
      <c r="CP75" s="846"/>
      <c r="CQ75" s="847"/>
      <c r="CR75" s="845"/>
      <c r="CS75" s="846"/>
      <c r="CT75" s="846"/>
      <c r="CU75" s="846"/>
      <c r="CV75" s="847"/>
      <c r="CW75" s="845"/>
      <c r="CX75" s="846"/>
      <c r="CY75" s="846"/>
      <c r="CZ75" s="846"/>
      <c r="DA75" s="847"/>
      <c r="DB75" s="845"/>
      <c r="DC75" s="846"/>
      <c r="DD75" s="846"/>
      <c r="DE75" s="846"/>
      <c r="DF75" s="847"/>
      <c r="DG75" s="845"/>
      <c r="DH75" s="846"/>
      <c r="DI75" s="846"/>
      <c r="DJ75" s="846"/>
      <c r="DK75" s="847"/>
      <c r="DL75" s="845"/>
      <c r="DM75" s="846"/>
      <c r="DN75" s="846"/>
      <c r="DO75" s="846"/>
      <c r="DP75" s="847"/>
      <c r="DQ75" s="845"/>
      <c r="DR75" s="846"/>
      <c r="DS75" s="846"/>
      <c r="DT75" s="846"/>
      <c r="DU75" s="847"/>
      <c r="DV75" s="842"/>
      <c r="DW75" s="843"/>
      <c r="DX75" s="843"/>
      <c r="DY75" s="843"/>
      <c r="DZ75" s="844"/>
      <c r="EA75" s="221"/>
    </row>
    <row r="76" spans="1:131" ht="26.25" customHeight="1" x14ac:dyDescent="0.2">
      <c r="A76" s="229">
        <v>9</v>
      </c>
      <c r="B76" s="856"/>
      <c r="C76" s="857"/>
      <c r="D76" s="857"/>
      <c r="E76" s="857"/>
      <c r="F76" s="857"/>
      <c r="G76" s="857"/>
      <c r="H76" s="857"/>
      <c r="I76" s="857"/>
      <c r="J76" s="857"/>
      <c r="K76" s="857"/>
      <c r="L76" s="857"/>
      <c r="M76" s="857"/>
      <c r="N76" s="857"/>
      <c r="O76" s="857"/>
      <c r="P76" s="858"/>
      <c r="Q76" s="860"/>
      <c r="R76" s="861"/>
      <c r="S76" s="861"/>
      <c r="T76" s="861"/>
      <c r="U76" s="817"/>
      <c r="V76" s="862"/>
      <c r="W76" s="861"/>
      <c r="X76" s="861"/>
      <c r="Y76" s="861"/>
      <c r="Z76" s="817"/>
      <c r="AA76" s="862"/>
      <c r="AB76" s="861"/>
      <c r="AC76" s="861"/>
      <c r="AD76" s="861"/>
      <c r="AE76" s="817"/>
      <c r="AF76" s="862"/>
      <c r="AG76" s="861"/>
      <c r="AH76" s="861"/>
      <c r="AI76" s="861"/>
      <c r="AJ76" s="817"/>
      <c r="AK76" s="862"/>
      <c r="AL76" s="861"/>
      <c r="AM76" s="861"/>
      <c r="AN76" s="861"/>
      <c r="AO76" s="817"/>
      <c r="AP76" s="862"/>
      <c r="AQ76" s="861"/>
      <c r="AR76" s="861"/>
      <c r="AS76" s="861"/>
      <c r="AT76" s="817"/>
      <c r="AU76" s="862"/>
      <c r="AV76" s="861"/>
      <c r="AW76" s="861"/>
      <c r="AX76" s="861"/>
      <c r="AY76" s="817"/>
      <c r="AZ76" s="815"/>
      <c r="BA76" s="815"/>
      <c r="BB76" s="815"/>
      <c r="BC76" s="815"/>
      <c r="BD76" s="816"/>
      <c r="BE76" s="232"/>
      <c r="BF76" s="232"/>
      <c r="BG76" s="232"/>
      <c r="BH76" s="232"/>
      <c r="BI76" s="232"/>
      <c r="BJ76" s="232"/>
      <c r="BK76" s="232"/>
      <c r="BL76" s="232"/>
      <c r="BM76" s="232"/>
      <c r="BN76" s="232"/>
      <c r="BO76" s="232"/>
      <c r="BP76" s="232"/>
      <c r="BQ76" s="229">
        <v>70</v>
      </c>
      <c r="BR76" s="234"/>
      <c r="BS76" s="842"/>
      <c r="BT76" s="843"/>
      <c r="BU76" s="843"/>
      <c r="BV76" s="843"/>
      <c r="BW76" s="843"/>
      <c r="BX76" s="843"/>
      <c r="BY76" s="843"/>
      <c r="BZ76" s="843"/>
      <c r="CA76" s="843"/>
      <c r="CB76" s="843"/>
      <c r="CC76" s="843"/>
      <c r="CD76" s="843"/>
      <c r="CE76" s="843"/>
      <c r="CF76" s="843"/>
      <c r="CG76" s="848"/>
      <c r="CH76" s="845"/>
      <c r="CI76" s="846"/>
      <c r="CJ76" s="846"/>
      <c r="CK76" s="846"/>
      <c r="CL76" s="847"/>
      <c r="CM76" s="845"/>
      <c r="CN76" s="846"/>
      <c r="CO76" s="846"/>
      <c r="CP76" s="846"/>
      <c r="CQ76" s="847"/>
      <c r="CR76" s="845"/>
      <c r="CS76" s="846"/>
      <c r="CT76" s="846"/>
      <c r="CU76" s="846"/>
      <c r="CV76" s="847"/>
      <c r="CW76" s="845"/>
      <c r="CX76" s="846"/>
      <c r="CY76" s="846"/>
      <c r="CZ76" s="846"/>
      <c r="DA76" s="847"/>
      <c r="DB76" s="845"/>
      <c r="DC76" s="846"/>
      <c r="DD76" s="846"/>
      <c r="DE76" s="846"/>
      <c r="DF76" s="847"/>
      <c r="DG76" s="845"/>
      <c r="DH76" s="846"/>
      <c r="DI76" s="846"/>
      <c r="DJ76" s="846"/>
      <c r="DK76" s="847"/>
      <c r="DL76" s="845"/>
      <c r="DM76" s="846"/>
      <c r="DN76" s="846"/>
      <c r="DO76" s="846"/>
      <c r="DP76" s="847"/>
      <c r="DQ76" s="845"/>
      <c r="DR76" s="846"/>
      <c r="DS76" s="846"/>
      <c r="DT76" s="846"/>
      <c r="DU76" s="847"/>
      <c r="DV76" s="842"/>
      <c r="DW76" s="843"/>
      <c r="DX76" s="843"/>
      <c r="DY76" s="843"/>
      <c r="DZ76" s="844"/>
      <c r="EA76" s="221"/>
    </row>
    <row r="77" spans="1:131" ht="26.25" customHeight="1" x14ac:dyDescent="0.2">
      <c r="A77" s="229">
        <v>10</v>
      </c>
      <c r="B77" s="856"/>
      <c r="C77" s="857"/>
      <c r="D77" s="857"/>
      <c r="E77" s="857"/>
      <c r="F77" s="857"/>
      <c r="G77" s="857"/>
      <c r="H77" s="857"/>
      <c r="I77" s="857"/>
      <c r="J77" s="857"/>
      <c r="K77" s="857"/>
      <c r="L77" s="857"/>
      <c r="M77" s="857"/>
      <c r="N77" s="857"/>
      <c r="O77" s="857"/>
      <c r="P77" s="858"/>
      <c r="Q77" s="860"/>
      <c r="R77" s="861"/>
      <c r="S77" s="861"/>
      <c r="T77" s="861"/>
      <c r="U77" s="817"/>
      <c r="V77" s="862"/>
      <c r="W77" s="861"/>
      <c r="X77" s="861"/>
      <c r="Y77" s="861"/>
      <c r="Z77" s="817"/>
      <c r="AA77" s="862"/>
      <c r="AB77" s="861"/>
      <c r="AC77" s="861"/>
      <c r="AD77" s="861"/>
      <c r="AE77" s="817"/>
      <c r="AF77" s="862"/>
      <c r="AG77" s="861"/>
      <c r="AH77" s="861"/>
      <c r="AI77" s="861"/>
      <c r="AJ77" s="817"/>
      <c r="AK77" s="862"/>
      <c r="AL77" s="861"/>
      <c r="AM77" s="861"/>
      <c r="AN77" s="861"/>
      <c r="AO77" s="817"/>
      <c r="AP77" s="862"/>
      <c r="AQ77" s="861"/>
      <c r="AR77" s="861"/>
      <c r="AS77" s="861"/>
      <c r="AT77" s="817"/>
      <c r="AU77" s="862"/>
      <c r="AV77" s="861"/>
      <c r="AW77" s="861"/>
      <c r="AX77" s="861"/>
      <c r="AY77" s="817"/>
      <c r="AZ77" s="815"/>
      <c r="BA77" s="815"/>
      <c r="BB77" s="815"/>
      <c r="BC77" s="815"/>
      <c r="BD77" s="816"/>
      <c r="BE77" s="232"/>
      <c r="BF77" s="232"/>
      <c r="BG77" s="232"/>
      <c r="BH77" s="232"/>
      <c r="BI77" s="232"/>
      <c r="BJ77" s="232"/>
      <c r="BK77" s="232"/>
      <c r="BL77" s="232"/>
      <c r="BM77" s="232"/>
      <c r="BN77" s="232"/>
      <c r="BO77" s="232"/>
      <c r="BP77" s="232"/>
      <c r="BQ77" s="229">
        <v>71</v>
      </c>
      <c r="BR77" s="234"/>
      <c r="BS77" s="842"/>
      <c r="BT77" s="843"/>
      <c r="BU77" s="843"/>
      <c r="BV77" s="843"/>
      <c r="BW77" s="843"/>
      <c r="BX77" s="843"/>
      <c r="BY77" s="843"/>
      <c r="BZ77" s="843"/>
      <c r="CA77" s="843"/>
      <c r="CB77" s="843"/>
      <c r="CC77" s="843"/>
      <c r="CD77" s="843"/>
      <c r="CE77" s="843"/>
      <c r="CF77" s="843"/>
      <c r="CG77" s="848"/>
      <c r="CH77" s="845"/>
      <c r="CI77" s="846"/>
      <c r="CJ77" s="846"/>
      <c r="CK77" s="846"/>
      <c r="CL77" s="847"/>
      <c r="CM77" s="845"/>
      <c r="CN77" s="846"/>
      <c r="CO77" s="846"/>
      <c r="CP77" s="846"/>
      <c r="CQ77" s="847"/>
      <c r="CR77" s="845"/>
      <c r="CS77" s="846"/>
      <c r="CT77" s="846"/>
      <c r="CU77" s="846"/>
      <c r="CV77" s="847"/>
      <c r="CW77" s="845"/>
      <c r="CX77" s="846"/>
      <c r="CY77" s="846"/>
      <c r="CZ77" s="846"/>
      <c r="DA77" s="847"/>
      <c r="DB77" s="845"/>
      <c r="DC77" s="846"/>
      <c r="DD77" s="846"/>
      <c r="DE77" s="846"/>
      <c r="DF77" s="847"/>
      <c r="DG77" s="845"/>
      <c r="DH77" s="846"/>
      <c r="DI77" s="846"/>
      <c r="DJ77" s="846"/>
      <c r="DK77" s="847"/>
      <c r="DL77" s="845"/>
      <c r="DM77" s="846"/>
      <c r="DN77" s="846"/>
      <c r="DO77" s="846"/>
      <c r="DP77" s="847"/>
      <c r="DQ77" s="845"/>
      <c r="DR77" s="846"/>
      <c r="DS77" s="846"/>
      <c r="DT77" s="846"/>
      <c r="DU77" s="847"/>
      <c r="DV77" s="842"/>
      <c r="DW77" s="843"/>
      <c r="DX77" s="843"/>
      <c r="DY77" s="843"/>
      <c r="DZ77" s="844"/>
      <c r="EA77" s="221"/>
    </row>
    <row r="78" spans="1:131" ht="26.25" customHeight="1" x14ac:dyDescent="0.2">
      <c r="A78" s="229">
        <v>11</v>
      </c>
      <c r="B78" s="856"/>
      <c r="C78" s="857"/>
      <c r="D78" s="857"/>
      <c r="E78" s="857"/>
      <c r="F78" s="857"/>
      <c r="G78" s="857"/>
      <c r="H78" s="857"/>
      <c r="I78" s="857"/>
      <c r="J78" s="857"/>
      <c r="K78" s="857"/>
      <c r="L78" s="857"/>
      <c r="M78" s="857"/>
      <c r="N78" s="857"/>
      <c r="O78" s="857"/>
      <c r="P78" s="858"/>
      <c r="Q78" s="859"/>
      <c r="R78" s="813"/>
      <c r="S78" s="813"/>
      <c r="T78" s="813"/>
      <c r="U78" s="813"/>
      <c r="V78" s="813"/>
      <c r="W78" s="813"/>
      <c r="X78" s="813"/>
      <c r="Y78" s="813"/>
      <c r="Z78" s="813"/>
      <c r="AA78" s="813"/>
      <c r="AB78" s="813"/>
      <c r="AC78" s="813"/>
      <c r="AD78" s="813"/>
      <c r="AE78" s="813"/>
      <c r="AF78" s="813"/>
      <c r="AG78" s="813"/>
      <c r="AH78" s="813"/>
      <c r="AI78" s="813"/>
      <c r="AJ78" s="813"/>
      <c r="AK78" s="813"/>
      <c r="AL78" s="813"/>
      <c r="AM78" s="813"/>
      <c r="AN78" s="813"/>
      <c r="AO78" s="813"/>
      <c r="AP78" s="813"/>
      <c r="AQ78" s="813"/>
      <c r="AR78" s="813"/>
      <c r="AS78" s="813"/>
      <c r="AT78" s="813"/>
      <c r="AU78" s="813"/>
      <c r="AV78" s="813"/>
      <c r="AW78" s="813"/>
      <c r="AX78" s="813"/>
      <c r="AY78" s="813"/>
      <c r="AZ78" s="815"/>
      <c r="BA78" s="815"/>
      <c r="BB78" s="815"/>
      <c r="BC78" s="815"/>
      <c r="BD78" s="816"/>
      <c r="BE78" s="232"/>
      <c r="BF78" s="232"/>
      <c r="BG78" s="232"/>
      <c r="BH78" s="232"/>
      <c r="BI78" s="232"/>
      <c r="BJ78" s="221"/>
      <c r="BK78" s="221"/>
      <c r="BL78" s="221"/>
      <c r="BM78" s="221"/>
      <c r="BN78" s="221"/>
      <c r="BO78" s="232"/>
      <c r="BP78" s="232"/>
      <c r="BQ78" s="229">
        <v>72</v>
      </c>
      <c r="BR78" s="234"/>
      <c r="BS78" s="842"/>
      <c r="BT78" s="843"/>
      <c r="BU78" s="843"/>
      <c r="BV78" s="843"/>
      <c r="BW78" s="843"/>
      <c r="BX78" s="843"/>
      <c r="BY78" s="843"/>
      <c r="BZ78" s="843"/>
      <c r="CA78" s="843"/>
      <c r="CB78" s="843"/>
      <c r="CC78" s="843"/>
      <c r="CD78" s="843"/>
      <c r="CE78" s="843"/>
      <c r="CF78" s="843"/>
      <c r="CG78" s="848"/>
      <c r="CH78" s="845"/>
      <c r="CI78" s="846"/>
      <c r="CJ78" s="846"/>
      <c r="CK78" s="846"/>
      <c r="CL78" s="847"/>
      <c r="CM78" s="845"/>
      <c r="CN78" s="846"/>
      <c r="CO78" s="846"/>
      <c r="CP78" s="846"/>
      <c r="CQ78" s="847"/>
      <c r="CR78" s="845"/>
      <c r="CS78" s="846"/>
      <c r="CT78" s="846"/>
      <c r="CU78" s="846"/>
      <c r="CV78" s="847"/>
      <c r="CW78" s="845"/>
      <c r="CX78" s="846"/>
      <c r="CY78" s="846"/>
      <c r="CZ78" s="846"/>
      <c r="DA78" s="847"/>
      <c r="DB78" s="845"/>
      <c r="DC78" s="846"/>
      <c r="DD78" s="846"/>
      <c r="DE78" s="846"/>
      <c r="DF78" s="847"/>
      <c r="DG78" s="845"/>
      <c r="DH78" s="846"/>
      <c r="DI78" s="846"/>
      <c r="DJ78" s="846"/>
      <c r="DK78" s="847"/>
      <c r="DL78" s="845"/>
      <c r="DM78" s="846"/>
      <c r="DN78" s="846"/>
      <c r="DO78" s="846"/>
      <c r="DP78" s="847"/>
      <c r="DQ78" s="845"/>
      <c r="DR78" s="846"/>
      <c r="DS78" s="846"/>
      <c r="DT78" s="846"/>
      <c r="DU78" s="847"/>
      <c r="DV78" s="842"/>
      <c r="DW78" s="843"/>
      <c r="DX78" s="843"/>
      <c r="DY78" s="843"/>
      <c r="DZ78" s="844"/>
      <c r="EA78" s="221"/>
    </row>
    <row r="79" spans="1:131" ht="26.25" customHeight="1" x14ac:dyDescent="0.2">
      <c r="A79" s="229">
        <v>12</v>
      </c>
      <c r="B79" s="856"/>
      <c r="C79" s="857"/>
      <c r="D79" s="857"/>
      <c r="E79" s="857"/>
      <c r="F79" s="857"/>
      <c r="G79" s="857"/>
      <c r="H79" s="857"/>
      <c r="I79" s="857"/>
      <c r="J79" s="857"/>
      <c r="K79" s="857"/>
      <c r="L79" s="857"/>
      <c r="M79" s="857"/>
      <c r="N79" s="857"/>
      <c r="O79" s="857"/>
      <c r="P79" s="858"/>
      <c r="Q79" s="859"/>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813"/>
      <c r="AP79" s="813"/>
      <c r="AQ79" s="813"/>
      <c r="AR79" s="813"/>
      <c r="AS79" s="813"/>
      <c r="AT79" s="813"/>
      <c r="AU79" s="813"/>
      <c r="AV79" s="813"/>
      <c r="AW79" s="813"/>
      <c r="AX79" s="813"/>
      <c r="AY79" s="813"/>
      <c r="AZ79" s="815"/>
      <c r="BA79" s="815"/>
      <c r="BB79" s="815"/>
      <c r="BC79" s="815"/>
      <c r="BD79" s="816"/>
      <c r="BE79" s="232"/>
      <c r="BF79" s="232"/>
      <c r="BG79" s="232"/>
      <c r="BH79" s="232"/>
      <c r="BI79" s="232"/>
      <c r="BJ79" s="221"/>
      <c r="BK79" s="221"/>
      <c r="BL79" s="221"/>
      <c r="BM79" s="221"/>
      <c r="BN79" s="221"/>
      <c r="BO79" s="232"/>
      <c r="BP79" s="232"/>
      <c r="BQ79" s="229">
        <v>73</v>
      </c>
      <c r="BR79" s="234"/>
      <c r="BS79" s="842"/>
      <c r="BT79" s="843"/>
      <c r="BU79" s="843"/>
      <c r="BV79" s="843"/>
      <c r="BW79" s="843"/>
      <c r="BX79" s="843"/>
      <c r="BY79" s="843"/>
      <c r="BZ79" s="843"/>
      <c r="CA79" s="843"/>
      <c r="CB79" s="843"/>
      <c r="CC79" s="843"/>
      <c r="CD79" s="843"/>
      <c r="CE79" s="843"/>
      <c r="CF79" s="843"/>
      <c r="CG79" s="848"/>
      <c r="CH79" s="845"/>
      <c r="CI79" s="846"/>
      <c r="CJ79" s="846"/>
      <c r="CK79" s="846"/>
      <c r="CL79" s="847"/>
      <c r="CM79" s="845"/>
      <c r="CN79" s="846"/>
      <c r="CO79" s="846"/>
      <c r="CP79" s="846"/>
      <c r="CQ79" s="847"/>
      <c r="CR79" s="845"/>
      <c r="CS79" s="846"/>
      <c r="CT79" s="846"/>
      <c r="CU79" s="846"/>
      <c r="CV79" s="847"/>
      <c r="CW79" s="845"/>
      <c r="CX79" s="846"/>
      <c r="CY79" s="846"/>
      <c r="CZ79" s="846"/>
      <c r="DA79" s="847"/>
      <c r="DB79" s="845"/>
      <c r="DC79" s="846"/>
      <c r="DD79" s="846"/>
      <c r="DE79" s="846"/>
      <c r="DF79" s="847"/>
      <c r="DG79" s="845"/>
      <c r="DH79" s="846"/>
      <c r="DI79" s="846"/>
      <c r="DJ79" s="846"/>
      <c r="DK79" s="847"/>
      <c r="DL79" s="845"/>
      <c r="DM79" s="846"/>
      <c r="DN79" s="846"/>
      <c r="DO79" s="846"/>
      <c r="DP79" s="847"/>
      <c r="DQ79" s="845"/>
      <c r="DR79" s="846"/>
      <c r="DS79" s="846"/>
      <c r="DT79" s="846"/>
      <c r="DU79" s="847"/>
      <c r="DV79" s="842"/>
      <c r="DW79" s="843"/>
      <c r="DX79" s="843"/>
      <c r="DY79" s="843"/>
      <c r="DZ79" s="844"/>
      <c r="EA79" s="221"/>
    </row>
    <row r="80" spans="1:131" ht="26.25" customHeight="1" x14ac:dyDescent="0.2">
      <c r="A80" s="229">
        <v>13</v>
      </c>
      <c r="B80" s="856"/>
      <c r="C80" s="857"/>
      <c r="D80" s="857"/>
      <c r="E80" s="857"/>
      <c r="F80" s="857"/>
      <c r="G80" s="857"/>
      <c r="H80" s="857"/>
      <c r="I80" s="857"/>
      <c r="J80" s="857"/>
      <c r="K80" s="857"/>
      <c r="L80" s="857"/>
      <c r="M80" s="857"/>
      <c r="N80" s="857"/>
      <c r="O80" s="857"/>
      <c r="P80" s="858"/>
      <c r="Q80" s="859"/>
      <c r="R80" s="813"/>
      <c r="S80" s="813"/>
      <c r="T80" s="813"/>
      <c r="U80" s="813"/>
      <c r="V80" s="813"/>
      <c r="W80" s="813"/>
      <c r="X80" s="813"/>
      <c r="Y80" s="813"/>
      <c r="Z80" s="813"/>
      <c r="AA80" s="813"/>
      <c r="AB80" s="813"/>
      <c r="AC80" s="813"/>
      <c r="AD80" s="813"/>
      <c r="AE80" s="813"/>
      <c r="AF80" s="813"/>
      <c r="AG80" s="813"/>
      <c r="AH80" s="813"/>
      <c r="AI80" s="813"/>
      <c r="AJ80" s="813"/>
      <c r="AK80" s="813"/>
      <c r="AL80" s="813"/>
      <c r="AM80" s="813"/>
      <c r="AN80" s="813"/>
      <c r="AO80" s="813"/>
      <c r="AP80" s="813"/>
      <c r="AQ80" s="813"/>
      <c r="AR80" s="813"/>
      <c r="AS80" s="813"/>
      <c r="AT80" s="813"/>
      <c r="AU80" s="813"/>
      <c r="AV80" s="813"/>
      <c r="AW80" s="813"/>
      <c r="AX80" s="813"/>
      <c r="AY80" s="813"/>
      <c r="AZ80" s="815"/>
      <c r="BA80" s="815"/>
      <c r="BB80" s="815"/>
      <c r="BC80" s="815"/>
      <c r="BD80" s="816"/>
      <c r="BE80" s="232"/>
      <c r="BF80" s="232"/>
      <c r="BG80" s="232"/>
      <c r="BH80" s="232"/>
      <c r="BI80" s="232"/>
      <c r="BJ80" s="232"/>
      <c r="BK80" s="232"/>
      <c r="BL80" s="232"/>
      <c r="BM80" s="232"/>
      <c r="BN80" s="232"/>
      <c r="BO80" s="232"/>
      <c r="BP80" s="232"/>
      <c r="BQ80" s="229">
        <v>74</v>
      </c>
      <c r="BR80" s="234"/>
      <c r="BS80" s="842"/>
      <c r="BT80" s="843"/>
      <c r="BU80" s="843"/>
      <c r="BV80" s="843"/>
      <c r="BW80" s="843"/>
      <c r="BX80" s="843"/>
      <c r="BY80" s="843"/>
      <c r="BZ80" s="843"/>
      <c r="CA80" s="843"/>
      <c r="CB80" s="843"/>
      <c r="CC80" s="843"/>
      <c r="CD80" s="843"/>
      <c r="CE80" s="843"/>
      <c r="CF80" s="843"/>
      <c r="CG80" s="848"/>
      <c r="CH80" s="845"/>
      <c r="CI80" s="846"/>
      <c r="CJ80" s="846"/>
      <c r="CK80" s="846"/>
      <c r="CL80" s="847"/>
      <c r="CM80" s="845"/>
      <c r="CN80" s="846"/>
      <c r="CO80" s="846"/>
      <c r="CP80" s="846"/>
      <c r="CQ80" s="847"/>
      <c r="CR80" s="845"/>
      <c r="CS80" s="846"/>
      <c r="CT80" s="846"/>
      <c r="CU80" s="846"/>
      <c r="CV80" s="847"/>
      <c r="CW80" s="845"/>
      <c r="CX80" s="846"/>
      <c r="CY80" s="846"/>
      <c r="CZ80" s="846"/>
      <c r="DA80" s="847"/>
      <c r="DB80" s="845"/>
      <c r="DC80" s="846"/>
      <c r="DD80" s="846"/>
      <c r="DE80" s="846"/>
      <c r="DF80" s="847"/>
      <c r="DG80" s="845"/>
      <c r="DH80" s="846"/>
      <c r="DI80" s="846"/>
      <c r="DJ80" s="846"/>
      <c r="DK80" s="847"/>
      <c r="DL80" s="845"/>
      <c r="DM80" s="846"/>
      <c r="DN80" s="846"/>
      <c r="DO80" s="846"/>
      <c r="DP80" s="847"/>
      <c r="DQ80" s="845"/>
      <c r="DR80" s="846"/>
      <c r="DS80" s="846"/>
      <c r="DT80" s="846"/>
      <c r="DU80" s="847"/>
      <c r="DV80" s="842"/>
      <c r="DW80" s="843"/>
      <c r="DX80" s="843"/>
      <c r="DY80" s="843"/>
      <c r="DZ80" s="844"/>
      <c r="EA80" s="221"/>
    </row>
    <row r="81" spans="1:131" ht="26.25" customHeight="1" x14ac:dyDescent="0.2">
      <c r="A81" s="229">
        <v>14</v>
      </c>
      <c r="B81" s="856"/>
      <c r="C81" s="857"/>
      <c r="D81" s="857"/>
      <c r="E81" s="857"/>
      <c r="F81" s="857"/>
      <c r="G81" s="857"/>
      <c r="H81" s="857"/>
      <c r="I81" s="857"/>
      <c r="J81" s="857"/>
      <c r="K81" s="857"/>
      <c r="L81" s="857"/>
      <c r="M81" s="857"/>
      <c r="N81" s="857"/>
      <c r="O81" s="857"/>
      <c r="P81" s="858"/>
      <c r="Q81" s="859"/>
      <c r="R81" s="813"/>
      <c r="S81" s="813"/>
      <c r="T81" s="813"/>
      <c r="U81" s="813"/>
      <c r="V81" s="813"/>
      <c r="W81" s="813"/>
      <c r="X81" s="813"/>
      <c r="Y81" s="813"/>
      <c r="Z81" s="813"/>
      <c r="AA81" s="813"/>
      <c r="AB81" s="813"/>
      <c r="AC81" s="813"/>
      <c r="AD81" s="813"/>
      <c r="AE81" s="813"/>
      <c r="AF81" s="813"/>
      <c r="AG81" s="813"/>
      <c r="AH81" s="813"/>
      <c r="AI81" s="813"/>
      <c r="AJ81" s="813"/>
      <c r="AK81" s="813"/>
      <c r="AL81" s="813"/>
      <c r="AM81" s="813"/>
      <c r="AN81" s="813"/>
      <c r="AO81" s="813"/>
      <c r="AP81" s="813"/>
      <c r="AQ81" s="813"/>
      <c r="AR81" s="813"/>
      <c r="AS81" s="813"/>
      <c r="AT81" s="813"/>
      <c r="AU81" s="813"/>
      <c r="AV81" s="813"/>
      <c r="AW81" s="813"/>
      <c r="AX81" s="813"/>
      <c r="AY81" s="813"/>
      <c r="AZ81" s="815"/>
      <c r="BA81" s="815"/>
      <c r="BB81" s="815"/>
      <c r="BC81" s="815"/>
      <c r="BD81" s="816"/>
      <c r="BE81" s="232"/>
      <c r="BF81" s="232"/>
      <c r="BG81" s="232"/>
      <c r="BH81" s="232"/>
      <c r="BI81" s="232"/>
      <c r="BJ81" s="232"/>
      <c r="BK81" s="232"/>
      <c r="BL81" s="232"/>
      <c r="BM81" s="232"/>
      <c r="BN81" s="232"/>
      <c r="BO81" s="232"/>
      <c r="BP81" s="232"/>
      <c r="BQ81" s="229">
        <v>75</v>
      </c>
      <c r="BR81" s="234"/>
      <c r="BS81" s="842"/>
      <c r="BT81" s="843"/>
      <c r="BU81" s="843"/>
      <c r="BV81" s="843"/>
      <c r="BW81" s="843"/>
      <c r="BX81" s="843"/>
      <c r="BY81" s="843"/>
      <c r="BZ81" s="843"/>
      <c r="CA81" s="843"/>
      <c r="CB81" s="843"/>
      <c r="CC81" s="843"/>
      <c r="CD81" s="843"/>
      <c r="CE81" s="843"/>
      <c r="CF81" s="843"/>
      <c r="CG81" s="848"/>
      <c r="CH81" s="845"/>
      <c r="CI81" s="846"/>
      <c r="CJ81" s="846"/>
      <c r="CK81" s="846"/>
      <c r="CL81" s="847"/>
      <c r="CM81" s="845"/>
      <c r="CN81" s="846"/>
      <c r="CO81" s="846"/>
      <c r="CP81" s="846"/>
      <c r="CQ81" s="847"/>
      <c r="CR81" s="845"/>
      <c r="CS81" s="846"/>
      <c r="CT81" s="846"/>
      <c r="CU81" s="846"/>
      <c r="CV81" s="847"/>
      <c r="CW81" s="845"/>
      <c r="CX81" s="846"/>
      <c r="CY81" s="846"/>
      <c r="CZ81" s="846"/>
      <c r="DA81" s="847"/>
      <c r="DB81" s="845"/>
      <c r="DC81" s="846"/>
      <c r="DD81" s="846"/>
      <c r="DE81" s="846"/>
      <c r="DF81" s="847"/>
      <c r="DG81" s="845"/>
      <c r="DH81" s="846"/>
      <c r="DI81" s="846"/>
      <c r="DJ81" s="846"/>
      <c r="DK81" s="847"/>
      <c r="DL81" s="845"/>
      <c r="DM81" s="846"/>
      <c r="DN81" s="846"/>
      <c r="DO81" s="846"/>
      <c r="DP81" s="847"/>
      <c r="DQ81" s="845"/>
      <c r="DR81" s="846"/>
      <c r="DS81" s="846"/>
      <c r="DT81" s="846"/>
      <c r="DU81" s="847"/>
      <c r="DV81" s="842"/>
      <c r="DW81" s="843"/>
      <c r="DX81" s="843"/>
      <c r="DY81" s="843"/>
      <c r="DZ81" s="844"/>
      <c r="EA81" s="221"/>
    </row>
    <row r="82" spans="1:131" ht="26.25" customHeight="1" x14ac:dyDescent="0.2">
      <c r="A82" s="229">
        <v>15</v>
      </c>
      <c r="B82" s="856"/>
      <c r="C82" s="857"/>
      <c r="D82" s="857"/>
      <c r="E82" s="857"/>
      <c r="F82" s="857"/>
      <c r="G82" s="857"/>
      <c r="H82" s="857"/>
      <c r="I82" s="857"/>
      <c r="J82" s="857"/>
      <c r="K82" s="857"/>
      <c r="L82" s="857"/>
      <c r="M82" s="857"/>
      <c r="N82" s="857"/>
      <c r="O82" s="857"/>
      <c r="P82" s="858"/>
      <c r="Q82" s="859"/>
      <c r="R82" s="813"/>
      <c r="S82" s="813"/>
      <c r="T82" s="813"/>
      <c r="U82" s="813"/>
      <c r="V82" s="813"/>
      <c r="W82" s="813"/>
      <c r="X82" s="813"/>
      <c r="Y82" s="813"/>
      <c r="Z82" s="813"/>
      <c r="AA82" s="813"/>
      <c r="AB82" s="813"/>
      <c r="AC82" s="813"/>
      <c r="AD82" s="813"/>
      <c r="AE82" s="813"/>
      <c r="AF82" s="813"/>
      <c r="AG82" s="813"/>
      <c r="AH82" s="813"/>
      <c r="AI82" s="813"/>
      <c r="AJ82" s="813"/>
      <c r="AK82" s="813"/>
      <c r="AL82" s="813"/>
      <c r="AM82" s="813"/>
      <c r="AN82" s="813"/>
      <c r="AO82" s="813"/>
      <c r="AP82" s="813"/>
      <c r="AQ82" s="813"/>
      <c r="AR82" s="813"/>
      <c r="AS82" s="813"/>
      <c r="AT82" s="813"/>
      <c r="AU82" s="813"/>
      <c r="AV82" s="813"/>
      <c r="AW82" s="813"/>
      <c r="AX82" s="813"/>
      <c r="AY82" s="813"/>
      <c r="AZ82" s="815"/>
      <c r="BA82" s="815"/>
      <c r="BB82" s="815"/>
      <c r="BC82" s="815"/>
      <c r="BD82" s="816"/>
      <c r="BE82" s="232"/>
      <c r="BF82" s="232"/>
      <c r="BG82" s="232"/>
      <c r="BH82" s="232"/>
      <c r="BI82" s="232"/>
      <c r="BJ82" s="232"/>
      <c r="BK82" s="232"/>
      <c r="BL82" s="232"/>
      <c r="BM82" s="232"/>
      <c r="BN82" s="232"/>
      <c r="BO82" s="232"/>
      <c r="BP82" s="232"/>
      <c r="BQ82" s="229">
        <v>76</v>
      </c>
      <c r="BR82" s="234"/>
      <c r="BS82" s="842"/>
      <c r="BT82" s="843"/>
      <c r="BU82" s="843"/>
      <c r="BV82" s="843"/>
      <c r="BW82" s="843"/>
      <c r="BX82" s="843"/>
      <c r="BY82" s="843"/>
      <c r="BZ82" s="843"/>
      <c r="CA82" s="843"/>
      <c r="CB82" s="843"/>
      <c r="CC82" s="843"/>
      <c r="CD82" s="843"/>
      <c r="CE82" s="843"/>
      <c r="CF82" s="843"/>
      <c r="CG82" s="848"/>
      <c r="CH82" s="845"/>
      <c r="CI82" s="846"/>
      <c r="CJ82" s="846"/>
      <c r="CK82" s="846"/>
      <c r="CL82" s="847"/>
      <c r="CM82" s="845"/>
      <c r="CN82" s="846"/>
      <c r="CO82" s="846"/>
      <c r="CP82" s="846"/>
      <c r="CQ82" s="847"/>
      <c r="CR82" s="845"/>
      <c r="CS82" s="846"/>
      <c r="CT82" s="846"/>
      <c r="CU82" s="846"/>
      <c r="CV82" s="847"/>
      <c r="CW82" s="845"/>
      <c r="CX82" s="846"/>
      <c r="CY82" s="846"/>
      <c r="CZ82" s="846"/>
      <c r="DA82" s="847"/>
      <c r="DB82" s="845"/>
      <c r="DC82" s="846"/>
      <c r="DD82" s="846"/>
      <c r="DE82" s="846"/>
      <c r="DF82" s="847"/>
      <c r="DG82" s="845"/>
      <c r="DH82" s="846"/>
      <c r="DI82" s="846"/>
      <c r="DJ82" s="846"/>
      <c r="DK82" s="847"/>
      <c r="DL82" s="845"/>
      <c r="DM82" s="846"/>
      <c r="DN82" s="846"/>
      <c r="DO82" s="846"/>
      <c r="DP82" s="847"/>
      <c r="DQ82" s="845"/>
      <c r="DR82" s="846"/>
      <c r="DS82" s="846"/>
      <c r="DT82" s="846"/>
      <c r="DU82" s="847"/>
      <c r="DV82" s="842"/>
      <c r="DW82" s="843"/>
      <c r="DX82" s="843"/>
      <c r="DY82" s="843"/>
      <c r="DZ82" s="844"/>
      <c r="EA82" s="221"/>
    </row>
    <row r="83" spans="1:131" ht="26.25" customHeight="1" x14ac:dyDescent="0.2">
      <c r="A83" s="229">
        <v>16</v>
      </c>
      <c r="B83" s="856"/>
      <c r="C83" s="857"/>
      <c r="D83" s="857"/>
      <c r="E83" s="857"/>
      <c r="F83" s="857"/>
      <c r="G83" s="857"/>
      <c r="H83" s="857"/>
      <c r="I83" s="857"/>
      <c r="J83" s="857"/>
      <c r="K83" s="857"/>
      <c r="L83" s="857"/>
      <c r="M83" s="857"/>
      <c r="N83" s="857"/>
      <c r="O83" s="857"/>
      <c r="P83" s="858"/>
      <c r="Q83" s="859"/>
      <c r="R83" s="813"/>
      <c r="S83" s="813"/>
      <c r="T83" s="813"/>
      <c r="U83" s="813"/>
      <c r="V83" s="813"/>
      <c r="W83" s="813"/>
      <c r="X83" s="813"/>
      <c r="Y83" s="813"/>
      <c r="Z83" s="813"/>
      <c r="AA83" s="813"/>
      <c r="AB83" s="813"/>
      <c r="AC83" s="813"/>
      <c r="AD83" s="813"/>
      <c r="AE83" s="813"/>
      <c r="AF83" s="813"/>
      <c r="AG83" s="813"/>
      <c r="AH83" s="813"/>
      <c r="AI83" s="813"/>
      <c r="AJ83" s="813"/>
      <c r="AK83" s="813"/>
      <c r="AL83" s="813"/>
      <c r="AM83" s="813"/>
      <c r="AN83" s="813"/>
      <c r="AO83" s="813"/>
      <c r="AP83" s="813"/>
      <c r="AQ83" s="813"/>
      <c r="AR83" s="813"/>
      <c r="AS83" s="813"/>
      <c r="AT83" s="813"/>
      <c r="AU83" s="813"/>
      <c r="AV83" s="813"/>
      <c r="AW83" s="813"/>
      <c r="AX83" s="813"/>
      <c r="AY83" s="813"/>
      <c r="AZ83" s="815"/>
      <c r="BA83" s="815"/>
      <c r="BB83" s="815"/>
      <c r="BC83" s="815"/>
      <c r="BD83" s="816"/>
      <c r="BE83" s="232"/>
      <c r="BF83" s="232"/>
      <c r="BG83" s="232"/>
      <c r="BH83" s="232"/>
      <c r="BI83" s="232"/>
      <c r="BJ83" s="232"/>
      <c r="BK83" s="232"/>
      <c r="BL83" s="232"/>
      <c r="BM83" s="232"/>
      <c r="BN83" s="232"/>
      <c r="BO83" s="232"/>
      <c r="BP83" s="232"/>
      <c r="BQ83" s="229">
        <v>77</v>
      </c>
      <c r="BR83" s="234"/>
      <c r="BS83" s="842"/>
      <c r="BT83" s="843"/>
      <c r="BU83" s="843"/>
      <c r="BV83" s="843"/>
      <c r="BW83" s="843"/>
      <c r="BX83" s="843"/>
      <c r="BY83" s="843"/>
      <c r="BZ83" s="843"/>
      <c r="CA83" s="843"/>
      <c r="CB83" s="843"/>
      <c r="CC83" s="843"/>
      <c r="CD83" s="843"/>
      <c r="CE83" s="843"/>
      <c r="CF83" s="843"/>
      <c r="CG83" s="848"/>
      <c r="CH83" s="845"/>
      <c r="CI83" s="846"/>
      <c r="CJ83" s="846"/>
      <c r="CK83" s="846"/>
      <c r="CL83" s="847"/>
      <c r="CM83" s="845"/>
      <c r="CN83" s="846"/>
      <c r="CO83" s="846"/>
      <c r="CP83" s="846"/>
      <c r="CQ83" s="847"/>
      <c r="CR83" s="845"/>
      <c r="CS83" s="846"/>
      <c r="CT83" s="846"/>
      <c r="CU83" s="846"/>
      <c r="CV83" s="847"/>
      <c r="CW83" s="845"/>
      <c r="CX83" s="846"/>
      <c r="CY83" s="846"/>
      <c r="CZ83" s="846"/>
      <c r="DA83" s="847"/>
      <c r="DB83" s="845"/>
      <c r="DC83" s="846"/>
      <c r="DD83" s="846"/>
      <c r="DE83" s="846"/>
      <c r="DF83" s="847"/>
      <c r="DG83" s="845"/>
      <c r="DH83" s="846"/>
      <c r="DI83" s="846"/>
      <c r="DJ83" s="846"/>
      <c r="DK83" s="847"/>
      <c r="DL83" s="845"/>
      <c r="DM83" s="846"/>
      <c r="DN83" s="846"/>
      <c r="DO83" s="846"/>
      <c r="DP83" s="847"/>
      <c r="DQ83" s="845"/>
      <c r="DR83" s="846"/>
      <c r="DS83" s="846"/>
      <c r="DT83" s="846"/>
      <c r="DU83" s="847"/>
      <c r="DV83" s="842"/>
      <c r="DW83" s="843"/>
      <c r="DX83" s="843"/>
      <c r="DY83" s="843"/>
      <c r="DZ83" s="844"/>
      <c r="EA83" s="221"/>
    </row>
    <row r="84" spans="1:131" ht="26.25" customHeight="1" x14ac:dyDescent="0.2">
      <c r="A84" s="229">
        <v>17</v>
      </c>
      <c r="B84" s="856"/>
      <c r="C84" s="857"/>
      <c r="D84" s="857"/>
      <c r="E84" s="857"/>
      <c r="F84" s="857"/>
      <c r="G84" s="857"/>
      <c r="H84" s="857"/>
      <c r="I84" s="857"/>
      <c r="J84" s="857"/>
      <c r="K84" s="857"/>
      <c r="L84" s="857"/>
      <c r="M84" s="857"/>
      <c r="N84" s="857"/>
      <c r="O84" s="857"/>
      <c r="P84" s="858"/>
      <c r="Q84" s="859"/>
      <c r="R84" s="813"/>
      <c r="S84" s="813"/>
      <c r="T84" s="813"/>
      <c r="U84" s="813"/>
      <c r="V84" s="813"/>
      <c r="W84" s="813"/>
      <c r="X84" s="813"/>
      <c r="Y84" s="813"/>
      <c r="Z84" s="813"/>
      <c r="AA84" s="813"/>
      <c r="AB84" s="813"/>
      <c r="AC84" s="813"/>
      <c r="AD84" s="813"/>
      <c r="AE84" s="813"/>
      <c r="AF84" s="813"/>
      <c r="AG84" s="813"/>
      <c r="AH84" s="813"/>
      <c r="AI84" s="813"/>
      <c r="AJ84" s="813"/>
      <c r="AK84" s="813"/>
      <c r="AL84" s="813"/>
      <c r="AM84" s="813"/>
      <c r="AN84" s="813"/>
      <c r="AO84" s="813"/>
      <c r="AP84" s="813"/>
      <c r="AQ84" s="813"/>
      <c r="AR84" s="813"/>
      <c r="AS84" s="813"/>
      <c r="AT84" s="813"/>
      <c r="AU84" s="813"/>
      <c r="AV84" s="813"/>
      <c r="AW84" s="813"/>
      <c r="AX84" s="813"/>
      <c r="AY84" s="813"/>
      <c r="AZ84" s="815"/>
      <c r="BA84" s="815"/>
      <c r="BB84" s="815"/>
      <c r="BC84" s="815"/>
      <c r="BD84" s="816"/>
      <c r="BE84" s="232"/>
      <c r="BF84" s="232"/>
      <c r="BG84" s="232"/>
      <c r="BH84" s="232"/>
      <c r="BI84" s="232"/>
      <c r="BJ84" s="232"/>
      <c r="BK84" s="232"/>
      <c r="BL84" s="232"/>
      <c r="BM84" s="232"/>
      <c r="BN84" s="232"/>
      <c r="BO84" s="232"/>
      <c r="BP84" s="232"/>
      <c r="BQ84" s="229">
        <v>78</v>
      </c>
      <c r="BR84" s="234"/>
      <c r="BS84" s="842"/>
      <c r="BT84" s="843"/>
      <c r="BU84" s="843"/>
      <c r="BV84" s="843"/>
      <c r="BW84" s="843"/>
      <c r="BX84" s="843"/>
      <c r="BY84" s="843"/>
      <c r="BZ84" s="843"/>
      <c r="CA84" s="843"/>
      <c r="CB84" s="843"/>
      <c r="CC84" s="843"/>
      <c r="CD84" s="843"/>
      <c r="CE84" s="843"/>
      <c r="CF84" s="843"/>
      <c r="CG84" s="848"/>
      <c r="CH84" s="845"/>
      <c r="CI84" s="846"/>
      <c r="CJ84" s="846"/>
      <c r="CK84" s="846"/>
      <c r="CL84" s="847"/>
      <c r="CM84" s="845"/>
      <c r="CN84" s="846"/>
      <c r="CO84" s="846"/>
      <c r="CP84" s="846"/>
      <c r="CQ84" s="847"/>
      <c r="CR84" s="845"/>
      <c r="CS84" s="846"/>
      <c r="CT84" s="846"/>
      <c r="CU84" s="846"/>
      <c r="CV84" s="847"/>
      <c r="CW84" s="845"/>
      <c r="CX84" s="846"/>
      <c r="CY84" s="846"/>
      <c r="CZ84" s="846"/>
      <c r="DA84" s="847"/>
      <c r="DB84" s="845"/>
      <c r="DC84" s="846"/>
      <c r="DD84" s="846"/>
      <c r="DE84" s="846"/>
      <c r="DF84" s="847"/>
      <c r="DG84" s="845"/>
      <c r="DH84" s="846"/>
      <c r="DI84" s="846"/>
      <c r="DJ84" s="846"/>
      <c r="DK84" s="847"/>
      <c r="DL84" s="845"/>
      <c r="DM84" s="846"/>
      <c r="DN84" s="846"/>
      <c r="DO84" s="846"/>
      <c r="DP84" s="847"/>
      <c r="DQ84" s="845"/>
      <c r="DR84" s="846"/>
      <c r="DS84" s="846"/>
      <c r="DT84" s="846"/>
      <c r="DU84" s="847"/>
      <c r="DV84" s="842"/>
      <c r="DW84" s="843"/>
      <c r="DX84" s="843"/>
      <c r="DY84" s="843"/>
      <c r="DZ84" s="844"/>
      <c r="EA84" s="221"/>
    </row>
    <row r="85" spans="1:131" ht="26.25" customHeight="1" x14ac:dyDescent="0.2">
      <c r="A85" s="229">
        <v>18</v>
      </c>
      <c r="B85" s="856"/>
      <c r="C85" s="857"/>
      <c r="D85" s="857"/>
      <c r="E85" s="857"/>
      <c r="F85" s="857"/>
      <c r="G85" s="857"/>
      <c r="H85" s="857"/>
      <c r="I85" s="857"/>
      <c r="J85" s="857"/>
      <c r="K85" s="857"/>
      <c r="L85" s="857"/>
      <c r="M85" s="857"/>
      <c r="N85" s="857"/>
      <c r="O85" s="857"/>
      <c r="P85" s="858"/>
      <c r="Q85" s="859"/>
      <c r="R85" s="813"/>
      <c r="S85" s="813"/>
      <c r="T85" s="813"/>
      <c r="U85" s="813"/>
      <c r="V85" s="813"/>
      <c r="W85" s="813"/>
      <c r="X85" s="813"/>
      <c r="Y85" s="813"/>
      <c r="Z85" s="813"/>
      <c r="AA85" s="813"/>
      <c r="AB85" s="813"/>
      <c r="AC85" s="813"/>
      <c r="AD85" s="813"/>
      <c r="AE85" s="813"/>
      <c r="AF85" s="813"/>
      <c r="AG85" s="813"/>
      <c r="AH85" s="813"/>
      <c r="AI85" s="813"/>
      <c r="AJ85" s="813"/>
      <c r="AK85" s="813"/>
      <c r="AL85" s="813"/>
      <c r="AM85" s="813"/>
      <c r="AN85" s="813"/>
      <c r="AO85" s="813"/>
      <c r="AP85" s="813"/>
      <c r="AQ85" s="813"/>
      <c r="AR85" s="813"/>
      <c r="AS85" s="813"/>
      <c r="AT85" s="813"/>
      <c r="AU85" s="813"/>
      <c r="AV85" s="813"/>
      <c r="AW85" s="813"/>
      <c r="AX85" s="813"/>
      <c r="AY85" s="813"/>
      <c r="AZ85" s="815"/>
      <c r="BA85" s="815"/>
      <c r="BB85" s="815"/>
      <c r="BC85" s="815"/>
      <c r="BD85" s="816"/>
      <c r="BE85" s="232"/>
      <c r="BF85" s="232"/>
      <c r="BG85" s="232"/>
      <c r="BH85" s="232"/>
      <c r="BI85" s="232"/>
      <c r="BJ85" s="232"/>
      <c r="BK85" s="232"/>
      <c r="BL85" s="232"/>
      <c r="BM85" s="232"/>
      <c r="BN85" s="232"/>
      <c r="BO85" s="232"/>
      <c r="BP85" s="232"/>
      <c r="BQ85" s="229">
        <v>79</v>
      </c>
      <c r="BR85" s="234"/>
      <c r="BS85" s="842"/>
      <c r="BT85" s="843"/>
      <c r="BU85" s="843"/>
      <c r="BV85" s="843"/>
      <c r="BW85" s="843"/>
      <c r="BX85" s="843"/>
      <c r="BY85" s="843"/>
      <c r="BZ85" s="843"/>
      <c r="CA85" s="843"/>
      <c r="CB85" s="843"/>
      <c r="CC85" s="843"/>
      <c r="CD85" s="843"/>
      <c r="CE85" s="843"/>
      <c r="CF85" s="843"/>
      <c r="CG85" s="848"/>
      <c r="CH85" s="845"/>
      <c r="CI85" s="846"/>
      <c r="CJ85" s="846"/>
      <c r="CK85" s="846"/>
      <c r="CL85" s="847"/>
      <c r="CM85" s="845"/>
      <c r="CN85" s="846"/>
      <c r="CO85" s="846"/>
      <c r="CP85" s="846"/>
      <c r="CQ85" s="847"/>
      <c r="CR85" s="845"/>
      <c r="CS85" s="846"/>
      <c r="CT85" s="846"/>
      <c r="CU85" s="846"/>
      <c r="CV85" s="847"/>
      <c r="CW85" s="845"/>
      <c r="CX85" s="846"/>
      <c r="CY85" s="846"/>
      <c r="CZ85" s="846"/>
      <c r="DA85" s="847"/>
      <c r="DB85" s="845"/>
      <c r="DC85" s="846"/>
      <c r="DD85" s="846"/>
      <c r="DE85" s="846"/>
      <c r="DF85" s="847"/>
      <c r="DG85" s="845"/>
      <c r="DH85" s="846"/>
      <c r="DI85" s="846"/>
      <c r="DJ85" s="846"/>
      <c r="DK85" s="847"/>
      <c r="DL85" s="845"/>
      <c r="DM85" s="846"/>
      <c r="DN85" s="846"/>
      <c r="DO85" s="846"/>
      <c r="DP85" s="847"/>
      <c r="DQ85" s="845"/>
      <c r="DR85" s="846"/>
      <c r="DS85" s="846"/>
      <c r="DT85" s="846"/>
      <c r="DU85" s="847"/>
      <c r="DV85" s="842"/>
      <c r="DW85" s="843"/>
      <c r="DX85" s="843"/>
      <c r="DY85" s="843"/>
      <c r="DZ85" s="844"/>
      <c r="EA85" s="221"/>
    </row>
    <row r="86" spans="1:131" ht="26.25" customHeight="1" x14ac:dyDescent="0.2">
      <c r="A86" s="229">
        <v>19</v>
      </c>
      <c r="B86" s="856"/>
      <c r="C86" s="857"/>
      <c r="D86" s="857"/>
      <c r="E86" s="857"/>
      <c r="F86" s="857"/>
      <c r="G86" s="857"/>
      <c r="H86" s="857"/>
      <c r="I86" s="857"/>
      <c r="J86" s="857"/>
      <c r="K86" s="857"/>
      <c r="L86" s="857"/>
      <c r="M86" s="857"/>
      <c r="N86" s="857"/>
      <c r="O86" s="857"/>
      <c r="P86" s="858"/>
      <c r="Q86" s="859"/>
      <c r="R86" s="813"/>
      <c r="S86" s="813"/>
      <c r="T86" s="813"/>
      <c r="U86" s="813"/>
      <c r="V86" s="813"/>
      <c r="W86" s="813"/>
      <c r="X86" s="813"/>
      <c r="Y86" s="813"/>
      <c r="Z86" s="813"/>
      <c r="AA86" s="813"/>
      <c r="AB86" s="813"/>
      <c r="AC86" s="813"/>
      <c r="AD86" s="813"/>
      <c r="AE86" s="813"/>
      <c r="AF86" s="813"/>
      <c r="AG86" s="813"/>
      <c r="AH86" s="813"/>
      <c r="AI86" s="813"/>
      <c r="AJ86" s="813"/>
      <c r="AK86" s="813"/>
      <c r="AL86" s="813"/>
      <c r="AM86" s="813"/>
      <c r="AN86" s="813"/>
      <c r="AO86" s="813"/>
      <c r="AP86" s="813"/>
      <c r="AQ86" s="813"/>
      <c r="AR86" s="813"/>
      <c r="AS86" s="813"/>
      <c r="AT86" s="813"/>
      <c r="AU86" s="813"/>
      <c r="AV86" s="813"/>
      <c r="AW86" s="813"/>
      <c r="AX86" s="813"/>
      <c r="AY86" s="813"/>
      <c r="AZ86" s="815"/>
      <c r="BA86" s="815"/>
      <c r="BB86" s="815"/>
      <c r="BC86" s="815"/>
      <c r="BD86" s="816"/>
      <c r="BE86" s="232"/>
      <c r="BF86" s="232"/>
      <c r="BG86" s="232"/>
      <c r="BH86" s="232"/>
      <c r="BI86" s="232"/>
      <c r="BJ86" s="232"/>
      <c r="BK86" s="232"/>
      <c r="BL86" s="232"/>
      <c r="BM86" s="232"/>
      <c r="BN86" s="232"/>
      <c r="BO86" s="232"/>
      <c r="BP86" s="232"/>
      <c r="BQ86" s="229">
        <v>80</v>
      </c>
      <c r="BR86" s="234"/>
      <c r="BS86" s="842"/>
      <c r="BT86" s="843"/>
      <c r="BU86" s="843"/>
      <c r="BV86" s="843"/>
      <c r="BW86" s="843"/>
      <c r="BX86" s="843"/>
      <c r="BY86" s="843"/>
      <c r="BZ86" s="843"/>
      <c r="CA86" s="843"/>
      <c r="CB86" s="843"/>
      <c r="CC86" s="843"/>
      <c r="CD86" s="843"/>
      <c r="CE86" s="843"/>
      <c r="CF86" s="843"/>
      <c r="CG86" s="848"/>
      <c r="CH86" s="845"/>
      <c r="CI86" s="846"/>
      <c r="CJ86" s="846"/>
      <c r="CK86" s="846"/>
      <c r="CL86" s="847"/>
      <c r="CM86" s="845"/>
      <c r="CN86" s="846"/>
      <c r="CO86" s="846"/>
      <c r="CP86" s="846"/>
      <c r="CQ86" s="847"/>
      <c r="CR86" s="845"/>
      <c r="CS86" s="846"/>
      <c r="CT86" s="846"/>
      <c r="CU86" s="846"/>
      <c r="CV86" s="847"/>
      <c r="CW86" s="845"/>
      <c r="CX86" s="846"/>
      <c r="CY86" s="846"/>
      <c r="CZ86" s="846"/>
      <c r="DA86" s="847"/>
      <c r="DB86" s="845"/>
      <c r="DC86" s="846"/>
      <c r="DD86" s="846"/>
      <c r="DE86" s="846"/>
      <c r="DF86" s="847"/>
      <c r="DG86" s="845"/>
      <c r="DH86" s="846"/>
      <c r="DI86" s="846"/>
      <c r="DJ86" s="846"/>
      <c r="DK86" s="847"/>
      <c r="DL86" s="845"/>
      <c r="DM86" s="846"/>
      <c r="DN86" s="846"/>
      <c r="DO86" s="846"/>
      <c r="DP86" s="847"/>
      <c r="DQ86" s="845"/>
      <c r="DR86" s="846"/>
      <c r="DS86" s="846"/>
      <c r="DT86" s="846"/>
      <c r="DU86" s="847"/>
      <c r="DV86" s="842"/>
      <c r="DW86" s="843"/>
      <c r="DX86" s="843"/>
      <c r="DY86" s="843"/>
      <c r="DZ86" s="844"/>
      <c r="EA86" s="221"/>
    </row>
    <row r="87" spans="1:131" ht="26.25" customHeight="1" x14ac:dyDescent="0.2">
      <c r="A87" s="235">
        <v>20</v>
      </c>
      <c r="B87" s="863"/>
      <c r="C87" s="864"/>
      <c r="D87" s="864"/>
      <c r="E87" s="864"/>
      <c r="F87" s="864"/>
      <c r="G87" s="864"/>
      <c r="H87" s="864"/>
      <c r="I87" s="864"/>
      <c r="J87" s="864"/>
      <c r="K87" s="864"/>
      <c r="L87" s="864"/>
      <c r="M87" s="864"/>
      <c r="N87" s="864"/>
      <c r="O87" s="864"/>
      <c r="P87" s="865"/>
      <c r="Q87" s="866"/>
      <c r="R87" s="867"/>
      <c r="S87" s="867"/>
      <c r="T87" s="867"/>
      <c r="U87" s="867"/>
      <c r="V87" s="867"/>
      <c r="W87" s="867"/>
      <c r="X87" s="867"/>
      <c r="Y87" s="867"/>
      <c r="Z87" s="867"/>
      <c r="AA87" s="867"/>
      <c r="AB87" s="867"/>
      <c r="AC87" s="867"/>
      <c r="AD87" s="867"/>
      <c r="AE87" s="867"/>
      <c r="AF87" s="867"/>
      <c r="AG87" s="867"/>
      <c r="AH87" s="867"/>
      <c r="AI87" s="867"/>
      <c r="AJ87" s="867"/>
      <c r="AK87" s="867"/>
      <c r="AL87" s="867"/>
      <c r="AM87" s="867"/>
      <c r="AN87" s="867"/>
      <c r="AO87" s="867"/>
      <c r="AP87" s="867"/>
      <c r="AQ87" s="867"/>
      <c r="AR87" s="867"/>
      <c r="AS87" s="867"/>
      <c r="AT87" s="867"/>
      <c r="AU87" s="867"/>
      <c r="AV87" s="867"/>
      <c r="AW87" s="867"/>
      <c r="AX87" s="867"/>
      <c r="AY87" s="867"/>
      <c r="AZ87" s="868"/>
      <c r="BA87" s="868"/>
      <c r="BB87" s="868"/>
      <c r="BC87" s="868"/>
      <c r="BD87" s="869"/>
      <c r="BE87" s="232"/>
      <c r="BF87" s="232"/>
      <c r="BG87" s="232"/>
      <c r="BH87" s="232"/>
      <c r="BI87" s="232"/>
      <c r="BJ87" s="232"/>
      <c r="BK87" s="232"/>
      <c r="BL87" s="232"/>
      <c r="BM87" s="232"/>
      <c r="BN87" s="232"/>
      <c r="BO87" s="232"/>
      <c r="BP87" s="232"/>
      <c r="BQ87" s="229">
        <v>81</v>
      </c>
      <c r="BR87" s="234"/>
      <c r="BS87" s="842"/>
      <c r="BT87" s="843"/>
      <c r="BU87" s="843"/>
      <c r="BV87" s="843"/>
      <c r="BW87" s="843"/>
      <c r="BX87" s="843"/>
      <c r="BY87" s="843"/>
      <c r="BZ87" s="843"/>
      <c r="CA87" s="843"/>
      <c r="CB87" s="843"/>
      <c r="CC87" s="843"/>
      <c r="CD87" s="843"/>
      <c r="CE87" s="843"/>
      <c r="CF87" s="843"/>
      <c r="CG87" s="848"/>
      <c r="CH87" s="845"/>
      <c r="CI87" s="846"/>
      <c r="CJ87" s="846"/>
      <c r="CK87" s="846"/>
      <c r="CL87" s="847"/>
      <c r="CM87" s="845"/>
      <c r="CN87" s="846"/>
      <c r="CO87" s="846"/>
      <c r="CP87" s="846"/>
      <c r="CQ87" s="847"/>
      <c r="CR87" s="845"/>
      <c r="CS87" s="846"/>
      <c r="CT87" s="846"/>
      <c r="CU87" s="846"/>
      <c r="CV87" s="847"/>
      <c r="CW87" s="845"/>
      <c r="CX87" s="846"/>
      <c r="CY87" s="846"/>
      <c r="CZ87" s="846"/>
      <c r="DA87" s="847"/>
      <c r="DB87" s="845"/>
      <c r="DC87" s="846"/>
      <c r="DD87" s="846"/>
      <c r="DE87" s="846"/>
      <c r="DF87" s="847"/>
      <c r="DG87" s="845"/>
      <c r="DH87" s="846"/>
      <c r="DI87" s="846"/>
      <c r="DJ87" s="846"/>
      <c r="DK87" s="847"/>
      <c r="DL87" s="845"/>
      <c r="DM87" s="846"/>
      <c r="DN87" s="846"/>
      <c r="DO87" s="846"/>
      <c r="DP87" s="847"/>
      <c r="DQ87" s="845"/>
      <c r="DR87" s="846"/>
      <c r="DS87" s="846"/>
      <c r="DT87" s="846"/>
      <c r="DU87" s="847"/>
      <c r="DV87" s="842"/>
      <c r="DW87" s="843"/>
      <c r="DX87" s="843"/>
      <c r="DY87" s="843"/>
      <c r="DZ87" s="844"/>
      <c r="EA87" s="221"/>
    </row>
    <row r="88" spans="1:131" ht="26.25" customHeight="1" thickBot="1" x14ac:dyDescent="0.25">
      <c r="A88" s="231" t="s">
        <v>392</v>
      </c>
      <c r="B88" s="772" t="s">
        <v>426</v>
      </c>
      <c r="C88" s="773"/>
      <c r="D88" s="773"/>
      <c r="E88" s="773"/>
      <c r="F88" s="773"/>
      <c r="G88" s="773"/>
      <c r="H88" s="773"/>
      <c r="I88" s="773"/>
      <c r="J88" s="773"/>
      <c r="K88" s="773"/>
      <c r="L88" s="773"/>
      <c r="M88" s="773"/>
      <c r="N88" s="773"/>
      <c r="O88" s="773"/>
      <c r="P88" s="774"/>
      <c r="Q88" s="823"/>
      <c r="R88" s="824"/>
      <c r="S88" s="824"/>
      <c r="T88" s="824"/>
      <c r="U88" s="824"/>
      <c r="V88" s="824"/>
      <c r="W88" s="824"/>
      <c r="X88" s="824"/>
      <c r="Y88" s="824"/>
      <c r="Z88" s="824"/>
      <c r="AA88" s="824"/>
      <c r="AB88" s="824"/>
      <c r="AC88" s="824"/>
      <c r="AD88" s="824"/>
      <c r="AE88" s="824"/>
      <c r="AF88" s="827"/>
      <c r="AG88" s="827"/>
      <c r="AH88" s="827"/>
      <c r="AI88" s="827"/>
      <c r="AJ88" s="827"/>
      <c r="AK88" s="824"/>
      <c r="AL88" s="824"/>
      <c r="AM88" s="824"/>
      <c r="AN88" s="824"/>
      <c r="AO88" s="824"/>
      <c r="AP88" s="827"/>
      <c r="AQ88" s="827"/>
      <c r="AR88" s="827"/>
      <c r="AS88" s="827"/>
      <c r="AT88" s="827"/>
      <c r="AU88" s="827"/>
      <c r="AV88" s="827"/>
      <c r="AW88" s="827"/>
      <c r="AX88" s="827"/>
      <c r="AY88" s="827"/>
      <c r="AZ88" s="832"/>
      <c r="BA88" s="832"/>
      <c r="BB88" s="832"/>
      <c r="BC88" s="832"/>
      <c r="BD88" s="833"/>
      <c r="BE88" s="232"/>
      <c r="BF88" s="232"/>
      <c r="BG88" s="232"/>
      <c r="BH88" s="232"/>
      <c r="BI88" s="232"/>
      <c r="BJ88" s="232"/>
      <c r="BK88" s="232"/>
      <c r="BL88" s="232"/>
      <c r="BM88" s="232"/>
      <c r="BN88" s="232"/>
      <c r="BO88" s="232"/>
      <c r="BP88" s="232"/>
      <c r="BQ88" s="229">
        <v>82</v>
      </c>
      <c r="BR88" s="234"/>
      <c r="BS88" s="842"/>
      <c r="BT88" s="843"/>
      <c r="BU88" s="843"/>
      <c r="BV88" s="843"/>
      <c r="BW88" s="843"/>
      <c r="BX88" s="843"/>
      <c r="BY88" s="843"/>
      <c r="BZ88" s="843"/>
      <c r="CA88" s="843"/>
      <c r="CB88" s="843"/>
      <c r="CC88" s="843"/>
      <c r="CD88" s="843"/>
      <c r="CE88" s="843"/>
      <c r="CF88" s="843"/>
      <c r="CG88" s="848"/>
      <c r="CH88" s="845"/>
      <c r="CI88" s="846"/>
      <c r="CJ88" s="846"/>
      <c r="CK88" s="846"/>
      <c r="CL88" s="847"/>
      <c r="CM88" s="845"/>
      <c r="CN88" s="846"/>
      <c r="CO88" s="846"/>
      <c r="CP88" s="846"/>
      <c r="CQ88" s="847"/>
      <c r="CR88" s="845"/>
      <c r="CS88" s="846"/>
      <c r="CT88" s="846"/>
      <c r="CU88" s="846"/>
      <c r="CV88" s="847"/>
      <c r="CW88" s="845"/>
      <c r="CX88" s="846"/>
      <c r="CY88" s="846"/>
      <c r="CZ88" s="846"/>
      <c r="DA88" s="847"/>
      <c r="DB88" s="845"/>
      <c r="DC88" s="846"/>
      <c r="DD88" s="846"/>
      <c r="DE88" s="846"/>
      <c r="DF88" s="847"/>
      <c r="DG88" s="845"/>
      <c r="DH88" s="846"/>
      <c r="DI88" s="846"/>
      <c r="DJ88" s="846"/>
      <c r="DK88" s="847"/>
      <c r="DL88" s="845"/>
      <c r="DM88" s="846"/>
      <c r="DN88" s="846"/>
      <c r="DO88" s="846"/>
      <c r="DP88" s="847"/>
      <c r="DQ88" s="845"/>
      <c r="DR88" s="846"/>
      <c r="DS88" s="846"/>
      <c r="DT88" s="846"/>
      <c r="DU88" s="847"/>
      <c r="DV88" s="842"/>
      <c r="DW88" s="843"/>
      <c r="DX88" s="843"/>
      <c r="DY88" s="843"/>
      <c r="DZ88" s="844"/>
      <c r="EA88" s="221"/>
    </row>
    <row r="89" spans="1:131" ht="26.25" hidden="1" customHeight="1" x14ac:dyDescent="0.2">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42"/>
      <c r="BT89" s="843"/>
      <c r="BU89" s="843"/>
      <c r="BV89" s="843"/>
      <c r="BW89" s="843"/>
      <c r="BX89" s="843"/>
      <c r="BY89" s="843"/>
      <c r="BZ89" s="843"/>
      <c r="CA89" s="843"/>
      <c r="CB89" s="843"/>
      <c r="CC89" s="843"/>
      <c r="CD89" s="843"/>
      <c r="CE89" s="843"/>
      <c r="CF89" s="843"/>
      <c r="CG89" s="848"/>
      <c r="CH89" s="845"/>
      <c r="CI89" s="846"/>
      <c r="CJ89" s="846"/>
      <c r="CK89" s="846"/>
      <c r="CL89" s="847"/>
      <c r="CM89" s="845"/>
      <c r="CN89" s="846"/>
      <c r="CO89" s="846"/>
      <c r="CP89" s="846"/>
      <c r="CQ89" s="847"/>
      <c r="CR89" s="845"/>
      <c r="CS89" s="846"/>
      <c r="CT89" s="846"/>
      <c r="CU89" s="846"/>
      <c r="CV89" s="847"/>
      <c r="CW89" s="845"/>
      <c r="CX89" s="846"/>
      <c r="CY89" s="846"/>
      <c r="CZ89" s="846"/>
      <c r="DA89" s="847"/>
      <c r="DB89" s="845"/>
      <c r="DC89" s="846"/>
      <c r="DD89" s="846"/>
      <c r="DE89" s="846"/>
      <c r="DF89" s="847"/>
      <c r="DG89" s="845"/>
      <c r="DH89" s="846"/>
      <c r="DI89" s="846"/>
      <c r="DJ89" s="846"/>
      <c r="DK89" s="847"/>
      <c r="DL89" s="845"/>
      <c r="DM89" s="846"/>
      <c r="DN89" s="846"/>
      <c r="DO89" s="846"/>
      <c r="DP89" s="847"/>
      <c r="DQ89" s="845"/>
      <c r="DR89" s="846"/>
      <c r="DS89" s="846"/>
      <c r="DT89" s="846"/>
      <c r="DU89" s="847"/>
      <c r="DV89" s="842"/>
      <c r="DW89" s="843"/>
      <c r="DX89" s="843"/>
      <c r="DY89" s="843"/>
      <c r="DZ89" s="844"/>
      <c r="EA89" s="221"/>
    </row>
    <row r="90" spans="1:131" ht="26.25" hidden="1" customHeight="1" x14ac:dyDescent="0.2">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42"/>
      <c r="BT90" s="843"/>
      <c r="BU90" s="843"/>
      <c r="BV90" s="843"/>
      <c r="BW90" s="843"/>
      <c r="BX90" s="843"/>
      <c r="BY90" s="843"/>
      <c r="BZ90" s="843"/>
      <c r="CA90" s="843"/>
      <c r="CB90" s="843"/>
      <c r="CC90" s="843"/>
      <c r="CD90" s="843"/>
      <c r="CE90" s="843"/>
      <c r="CF90" s="843"/>
      <c r="CG90" s="848"/>
      <c r="CH90" s="845"/>
      <c r="CI90" s="846"/>
      <c r="CJ90" s="846"/>
      <c r="CK90" s="846"/>
      <c r="CL90" s="847"/>
      <c r="CM90" s="845"/>
      <c r="CN90" s="846"/>
      <c r="CO90" s="846"/>
      <c r="CP90" s="846"/>
      <c r="CQ90" s="847"/>
      <c r="CR90" s="845"/>
      <c r="CS90" s="846"/>
      <c r="CT90" s="846"/>
      <c r="CU90" s="846"/>
      <c r="CV90" s="847"/>
      <c r="CW90" s="845"/>
      <c r="CX90" s="846"/>
      <c r="CY90" s="846"/>
      <c r="CZ90" s="846"/>
      <c r="DA90" s="847"/>
      <c r="DB90" s="845"/>
      <c r="DC90" s="846"/>
      <c r="DD90" s="846"/>
      <c r="DE90" s="846"/>
      <c r="DF90" s="847"/>
      <c r="DG90" s="845"/>
      <c r="DH90" s="846"/>
      <c r="DI90" s="846"/>
      <c r="DJ90" s="846"/>
      <c r="DK90" s="847"/>
      <c r="DL90" s="845"/>
      <c r="DM90" s="846"/>
      <c r="DN90" s="846"/>
      <c r="DO90" s="846"/>
      <c r="DP90" s="847"/>
      <c r="DQ90" s="845"/>
      <c r="DR90" s="846"/>
      <c r="DS90" s="846"/>
      <c r="DT90" s="846"/>
      <c r="DU90" s="847"/>
      <c r="DV90" s="842"/>
      <c r="DW90" s="843"/>
      <c r="DX90" s="843"/>
      <c r="DY90" s="843"/>
      <c r="DZ90" s="844"/>
      <c r="EA90" s="221"/>
    </row>
    <row r="91" spans="1:131" ht="26.25" hidden="1" customHeight="1" x14ac:dyDescent="0.2">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42"/>
      <c r="BT91" s="843"/>
      <c r="BU91" s="843"/>
      <c r="BV91" s="843"/>
      <c r="BW91" s="843"/>
      <c r="BX91" s="843"/>
      <c r="BY91" s="843"/>
      <c r="BZ91" s="843"/>
      <c r="CA91" s="843"/>
      <c r="CB91" s="843"/>
      <c r="CC91" s="843"/>
      <c r="CD91" s="843"/>
      <c r="CE91" s="843"/>
      <c r="CF91" s="843"/>
      <c r="CG91" s="848"/>
      <c r="CH91" s="845"/>
      <c r="CI91" s="846"/>
      <c r="CJ91" s="846"/>
      <c r="CK91" s="846"/>
      <c r="CL91" s="847"/>
      <c r="CM91" s="845"/>
      <c r="CN91" s="846"/>
      <c r="CO91" s="846"/>
      <c r="CP91" s="846"/>
      <c r="CQ91" s="847"/>
      <c r="CR91" s="845"/>
      <c r="CS91" s="846"/>
      <c r="CT91" s="846"/>
      <c r="CU91" s="846"/>
      <c r="CV91" s="847"/>
      <c r="CW91" s="845"/>
      <c r="CX91" s="846"/>
      <c r="CY91" s="846"/>
      <c r="CZ91" s="846"/>
      <c r="DA91" s="847"/>
      <c r="DB91" s="845"/>
      <c r="DC91" s="846"/>
      <c r="DD91" s="846"/>
      <c r="DE91" s="846"/>
      <c r="DF91" s="847"/>
      <c r="DG91" s="845"/>
      <c r="DH91" s="846"/>
      <c r="DI91" s="846"/>
      <c r="DJ91" s="846"/>
      <c r="DK91" s="847"/>
      <c r="DL91" s="845"/>
      <c r="DM91" s="846"/>
      <c r="DN91" s="846"/>
      <c r="DO91" s="846"/>
      <c r="DP91" s="847"/>
      <c r="DQ91" s="845"/>
      <c r="DR91" s="846"/>
      <c r="DS91" s="846"/>
      <c r="DT91" s="846"/>
      <c r="DU91" s="847"/>
      <c r="DV91" s="842"/>
      <c r="DW91" s="843"/>
      <c r="DX91" s="843"/>
      <c r="DY91" s="843"/>
      <c r="DZ91" s="844"/>
      <c r="EA91" s="221"/>
    </row>
    <row r="92" spans="1:131" ht="26.25" hidden="1" customHeight="1" x14ac:dyDescent="0.2">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42"/>
      <c r="BT92" s="843"/>
      <c r="BU92" s="843"/>
      <c r="BV92" s="843"/>
      <c r="BW92" s="843"/>
      <c r="BX92" s="843"/>
      <c r="BY92" s="843"/>
      <c r="BZ92" s="843"/>
      <c r="CA92" s="843"/>
      <c r="CB92" s="843"/>
      <c r="CC92" s="843"/>
      <c r="CD92" s="843"/>
      <c r="CE92" s="843"/>
      <c r="CF92" s="843"/>
      <c r="CG92" s="848"/>
      <c r="CH92" s="845"/>
      <c r="CI92" s="846"/>
      <c r="CJ92" s="846"/>
      <c r="CK92" s="846"/>
      <c r="CL92" s="847"/>
      <c r="CM92" s="845"/>
      <c r="CN92" s="846"/>
      <c r="CO92" s="846"/>
      <c r="CP92" s="846"/>
      <c r="CQ92" s="847"/>
      <c r="CR92" s="845"/>
      <c r="CS92" s="846"/>
      <c r="CT92" s="846"/>
      <c r="CU92" s="846"/>
      <c r="CV92" s="847"/>
      <c r="CW92" s="845"/>
      <c r="CX92" s="846"/>
      <c r="CY92" s="846"/>
      <c r="CZ92" s="846"/>
      <c r="DA92" s="847"/>
      <c r="DB92" s="845"/>
      <c r="DC92" s="846"/>
      <c r="DD92" s="846"/>
      <c r="DE92" s="846"/>
      <c r="DF92" s="847"/>
      <c r="DG92" s="845"/>
      <c r="DH92" s="846"/>
      <c r="DI92" s="846"/>
      <c r="DJ92" s="846"/>
      <c r="DK92" s="847"/>
      <c r="DL92" s="845"/>
      <c r="DM92" s="846"/>
      <c r="DN92" s="846"/>
      <c r="DO92" s="846"/>
      <c r="DP92" s="847"/>
      <c r="DQ92" s="845"/>
      <c r="DR92" s="846"/>
      <c r="DS92" s="846"/>
      <c r="DT92" s="846"/>
      <c r="DU92" s="847"/>
      <c r="DV92" s="842"/>
      <c r="DW92" s="843"/>
      <c r="DX92" s="843"/>
      <c r="DY92" s="843"/>
      <c r="DZ92" s="844"/>
      <c r="EA92" s="221"/>
    </row>
    <row r="93" spans="1:131" ht="26.25" hidden="1" customHeight="1" x14ac:dyDescent="0.2">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42"/>
      <c r="BT93" s="843"/>
      <c r="BU93" s="843"/>
      <c r="BV93" s="843"/>
      <c r="BW93" s="843"/>
      <c r="BX93" s="843"/>
      <c r="BY93" s="843"/>
      <c r="BZ93" s="843"/>
      <c r="CA93" s="843"/>
      <c r="CB93" s="843"/>
      <c r="CC93" s="843"/>
      <c r="CD93" s="843"/>
      <c r="CE93" s="843"/>
      <c r="CF93" s="843"/>
      <c r="CG93" s="848"/>
      <c r="CH93" s="845"/>
      <c r="CI93" s="846"/>
      <c r="CJ93" s="846"/>
      <c r="CK93" s="846"/>
      <c r="CL93" s="847"/>
      <c r="CM93" s="845"/>
      <c r="CN93" s="846"/>
      <c r="CO93" s="846"/>
      <c r="CP93" s="846"/>
      <c r="CQ93" s="847"/>
      <c r="CR93" s="845"/>
      <c r="CS93" s="846"/>
      <c r="CT93" s="846"/>
      <c r="CU93" s="846"/>
      <c r="CV93" s="847"/>
      <c r="CW93" s="845"/>
      <c r="CX93" s="846"/>
      <c r="CY93" s="846"/>
      <c r="CZ93" s="846"/>
      <c r="DA93" s="847"/>
      <c r="DB93" s="845"/>
      <c r="DC93" s="846"/>
      <c r="DD93" s="846"/>
      <c r="DE93" s="846"/>
      <c r="DF93" s="847"/>
      <c r="DG93" s="845"/>
      <c r="DH93" s="846"/>
      <c r="DI93" s="846"/>
      <c r="DJ93" s="846"/>
      <c r="DK93" s="847"/>
      <c r="DL93" s="845"/>
      <c r="DM93" s="846"/>
      <c r="DN93" s="846"/>
      <c r="DO93" s="846"/>
      <c r="DP93" s="847"/>
      <c r="DQ93" s="845"/>
      <c r="DR93" s="846"/>
      <c r="DS93" s="846"/>
      <c r="DT93" s="846"/>
      <c r="DU93" s="847"/>
      <c r="DV93" s="842"/>
      <c r="DW93" s="843"/>
      <c r="DX93" s="843"/>
      <c r="DY93" s="843"/>
      <c r="DZ93" s="844"/>
      <c r="EA93" s="221"/>
    </row>
    <row r="94" spans="1:131" ht="26.25" hidden="1" customHeight="1" x14ac:dyDescent="0.2">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42"/>
      <c r="BT94" s="843"/>
      <c r="BU94" s="843"/>
      <c r="BV94" s="843"/>
      <c r="BW94" s="843"/>
      <c r="BX94" s="843"/>
      <c r="BY94" s="843"/>
      <c r="BZ94" s="843"/>
      <c r="CA94" s="843"/>
      <c r="CB94" s="843"/>
      <c r="CC94" s="843"/>
      <c r="CD94" s="843"/>
      <c r="CE94" s="843"/>
      <c r="CF94" s="843"/>
      <c r="CG94" s="848"/>
      <c r="CH94" s="845"/>
      <c r="CI94" s="846"/>
      <c r="CJ94" s="846"/>
      <c r="CK94" s="846"/>
      <c r="CL94" s="847"/>
      <c r="CM94" s="845"/>
      <c r="CN94" s="846"/>
      <c r="CO94" s="846"/>
      <c r="CP94" s="846"/>
      <c r="CQ94" s="847"/>
      <c r="CR94" s="845"/>
      <c r="CS94" s="846"/>
      <c r="CT94" s="846"/>
      <c r="CU94" s="846"/>
      <c r="CV94" s="847"/>
      <c r="CW94" s="845"/>
      <c r="CX94" s="846"/>
      <c r="CY94" s="846"/>
      <c r="CZ94" s="846"/>
      <c r="DA94" s="847"/>
      <c r="DB94" s="845"/>
      <c r="DC94" s="846"/>
      <c r="DD94" s="846"/>
      <c r="DE94" s="846"/>
      <c r="DF94" s="847"/>
      <c r="DG94" s="845"/>
      <c r="DH94" s="846"/>
      <c r="DI94" s="846"/>
      <c r="DJ94" s="846"/>
      <c r="DK94" s="847"/>
      <c r="DL94" s="845"/>
      <c r="DM94" s="846"/>
      <c r="DN94" s="846"/>
      <c r="DO94" s="846"/>
      <c r="DP94" s="847"/>
      <c r="DQ94" s="845"/>
      <c r="DR94" s="846"/>
      <c r="DS94" s="846"/>
      <c r="DT94" s="846"/>
      <c r="DU94" s="847"/>
      <c r="DV94" s="842"/>
      <c r="DW94" s="843"/>
      <c r="DX94" s="843"/>
      <c r="DY94" s="843"/>
      <c r="DZ94" s="844"/>
      <c r="EA94" s="221"/>
    </row>
    <row r="95" spans="1:131" ht="26.25" hidden="1" customHeight="1" x14ac:dyDescent="0.2">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42"/>
      <c r="BT95" s="843"/>
      <c r="BU95" s="843"/>
      <c r="BV95" s="843"/>
      <c r="BW95" s="843"/>
      <c r="BX95" s="843"/>
      <c r="BY95" s="843"/>
      <c r="BZ95" s="843"/>
      <c r="CA95" s="843"/>
      <c r="CB95" s="843"/>
      <c r="CC95" s="843"/>
      <c r="CD95" s="843"/>
      <c r="CE95" s="843"/>
      <c r="CF95" s="843"/>
      <c r="CG95" s="848"/>
      <c r="CH95" s="845"/>
      <c r="CI95" s="846"/>
      <c r="CJ95" s="846"/>
      <c r="CK95" s="846"/>
      <c r="CL95" s="847"/>
      <c r="CM95" s="845"/>
      <c r="CN95" s="846"/>
      <c r="CO95" s="846"/>
      <c r="CP95" s="846"/>
      <c r="CQ95" s="847"/>
      <c r="CR95" s="845"/>
      <c r="CS95" s="846"/>
      <c r="CT95" s="846"/>
      <c r="CU95" s="846"/>
      <c r="CV95" s="847"/>
      <c r="CW95" s="845"/>
      <c r="CX95" s="846"/>
      <c r="CY95" s="846"/>
      <c r="CZ95" s="846"/>
      <c r="DA95" s="847"/>
      <c r="DB95" s="845"/>
      <c r="DC95" s="846"/>
      <c r="DD95" s="846"/>
      <c r="DE95" s="846"/>
      <c r="DF95" s="847"/>
      <c r="DG95" s="845"/>
      <c r="DH95" s="846"/>
      <c r="DI95" s="846"/>
      <c r="DJ95" s="846"/>
      <c r="DK95" s="847"/>
      <c r="DL95" s="845"/>
      <c r="DM95" s="846"/>
      <c r="DN95" s="846"/>
      <c r="DO95" s="846"/>
      <c r="DP95" s="847"/>
      <c r="DQ95" s="845"/>
      <c r="DR95" s="846"/>
      <c r="DS95" s="846"/>
      <c r="DT95" s="846"/>
      <c r="DU95" s="847"/>
      <c r="DV95" s="842"/>
      <c r="DW95" s="843"/>
      <c r="DX95" s="843"/>
      <c r="DY95" s="843"/>
      <c r="DZ95" s="844"/>
      <c r="EA95" s="221"/>
    </row>
    <row r="96" spans="1:131" ht="26.25" hidden="1" customHeight="1" x14ac:dyDescent="0.2">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42"/>
      <c r="BT96" s="843"/>
      <c r="BU96" s="843"/>
      <c r="BV96" s="843"/>
      <c r="BW96" s="843"/>
      <c r="BX96" s="843"/>
      <c r="BY96" s="843"/>
      <c r="BZ96" s="843"/>
      <c r="CA96" s="843"/>
      <c r="CB96" s="843"/>
      <c r="CC96" s="843"/>
      <c r="CD96" s="843"/>
      <c r="CE96" s="843"/>
      <c r="CF96" s="843"/>
      <c r="CG96" s="848"/>
      <c r="CH96" s="845"/>
      <c r="CI96" s="846"/>
      <c r="CJ96" s="846"/>
      <c r="CK96" s="846"/>
      <c r="CL96" s="847"/>
      <c r="CM96" s="845"/>
      <c r="CN96" s="846"/>
      <c r="CO96" s="846"/>
      <c r="CP96" s="846"/>
      <c r="CQ96" s="847"/>
      <c r="CR96" s="845"/>
      <c r="CS96" s="846"/>
      <c r="CT96" s="846"/>
      <c r="CU96" s="846"/>
      <c r="CV96" s="847"/>
      <c r="CW96" s="845"/>
      <c r="CX96" s="846"/>
      <c r="CY96" s="846"/>
      <c r="CZ96" s="846"/>
      <c r="DA96" s="847"/>
      <c r="DB96" s="845"/>
      <c r="DC96" s="846"/>
      <c r="DD96" s="846"/>
      <c r="DE96" s="846"/>
      <c r="DF96" s="847"/>
      <c r="DG96" s="845"/>
      <c r="DH96" s="846"/>
      <c r="DI96" s="846"/>
      <c r="DJ96" s="846"/>
      <c r="DK96" s="847"/>
      <c r="DL96" s="845"/>
      <c r="DM96" s="846"/>
      <c r="DN96" s="846"/>
      <c r="DO96" s="846"/>
      <c r="DP96" s="847"/>
      <c r="DQ96" s="845"/>
      <c r="DR96" s="846"/>
      <c r="DS96" s="846"/>
      <c r="DT96" s="846"/>
      <c r="DU96" s="847"/>
      <c r="DV96" s="842"/>
      <c r="DW96" s="843"/>
      <c r="DX96" s="843"/>
      <c r="DY96" s="843"/>
      <c r="DZ96" s="844"/>
      <c r="EA96" s="221"/>
    </row>
    <row r="97" spans="1:131" ht="26.25" hidden="1" customHeight="1" x14ac:dyDescent="0.2">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42"/>
      <c r="BT97" s="843"/>
      <c r="BU97" s="843"/>
      <c r="BV97" s="843"/>
      <c r="BW97" s="843"/>
      <c r="BX97" s="843"/>
      <c r="BY97" s="843"/>
      <c r="BZ97" s="843"/>
      <c r="CA97" s="843"/>
      <c r="CB97" s="843"/>
      <c r="CC97" s="843"/>
      <c r="CD97" s="843"/>
      <c r="CE97" s="843"/>
      <c r="CF97" s="843"/>
      <c r="CG97" s="848"/>
      <c r="CH97" s="845"/>
      <c r="CI97" s="846"/>
      <c r="CJ97" s="846"/>
      <c r="CK97" s="846"/>
      <c r="CL97" s="847"/>
      <c r="CM97" s="845"/>
      <c r="CN97" s="846"/>
      <c r="CO97" s="846"/>
      <c r="CP97" s="846"/>
      <c r="CQ97" s="847"/>
      <c r="CR97" s="845"/>
      <c r="CS97" s="846"/>
      <c r="CT97" s="846"/>
      <c r="CU97" s="846"/>
      <c r="CV97" s="847"/>
      <c r="CW97" s="845"/>
      <c r="CX97" s="846"/>
      <c r="CY97" s="846"/>
      <c r="CZ97" s="846"/>
      <c r="DA97" s="847"/>
      <c r="DB97" s="845"/>
      <c r="DC97" s="846"/>
      <c r="DD97" s="846"/>
      <c r="DE97" s="846"/>
      <c r="DF97" s="847"/>
      <c r="DG97" s="845"/>
      <c r="DH97" s="846"/>
      <c r="DI97" s="846"/>
      <c r="DJ97" s="846"/>
      <c r="DK97" s="847"/>
      <c r="DL97" s="845"/>
      <c r="DM97" s="846"/>
      <c r="DN97" s="846"/>
      <c r="DO97" s="846"/>
      <c r="DP97" s="847"/>
      <c r="DQ97" s="845"/>
      <c r="DR97" s="846"/>
      <c r="DS97" s="846"/>
      <c r="DT97" s="846"/>
      <c r="DU97" s="847"/>
      <c r="DV97" s="842"/>
      <c r="DW97" s="843"/>
      <c r="DX97" s="843"/>
      <c r="DY97" s="843"/>
      <c r="DZ97" s="844"/>
      <c r="EA97" s="221"/>
    </row>
    <row r="98" spans="1:131" ht="26.25" hidden="1" customHeight="1" x14ac:dyDescent="0.2">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42"/>
      <c r="BT98" s="843"/>
      <c r="BU98" s="843"/>
      <c r="BV98" s="843"/>
      <c r="BW98" s="843"/>
      <c r="BX98" s="843"/>
      <c r="BY98" s="843"/>
      <c r="BZ98" s="843"/>
      <c r="CA98" s="843"/>
      <c r="CB98" s="843"/>
      <c r="CC98" s="843"/>
      <c r="CD98" s="843"/>
      <c r="CE98" s="843"/>
      <c r="CF98" s="843"/>
      <c r="CG98" s="848"/>
      <c r="CH98" s="845"/>
      <c r="CI98" s="846"/>
      <c r="CJ98" s="846"/>
      <c r="CK98" s="846"/>
      <c r="CL98" s="847"/>
      <c r="CM98" s="845"/>
      <c r="CN98" s="846"/>
      <c r="CO98" s="846"/>
      <c r="CP98" s="846"/>
      <c r="CQ98" s="847"/>
      <c r="CR98" s="845"/>
      <c r="CS98" s="846"/>
      <c r="CT98" s="846"/>
      <c r="CU98" s="846"/>
      <c r="CV98" s="847"/>
      <c r="CW98" s="845"/>
      <c r="CX98" s="846"/>
      <c r="CY98" s="846"/>
      <c r="CZ98" s="846"/>
      <c r="DA98" s="847"/>
      <c r="DB98" s="845"/>
      <c r="DC98" s="846"/>
      <c r="DD98" s="846"/>
      <c r="DE98" s="846"/>
      <c r="DF98" s="847"/>
      <c r="DG98" s="845"/>
      <c r="DH98" s="846"/>
      <c r="DI98" s="846"/>
      <c r="DJ98" s="846"/>
      <c r="DK98" s="847"/>
      <c r="DL98" s="845"/>
      <c r="DM98" s="846"/>
      <c r="DN98" s="846"/>
      <c r="DO98" s="846"/>
      <c r="DP98" s="847"/>
      <c r="DQ98" s="845"/>
      <c r="DR98" s="846"/>
      <c r="DS98" s="846"/>
      <c r="DT98" s="846"/>
      <c r="DU98" s="847"/>
      <c r="DV98" s="842"/>
      <c r="DW98" s="843"/>
      <c r="DX98" s="843"/>
      <c r="DY98" s="843"/>
      <c r="DZ98" s="844"/>
      <c r="EA98" s="221"/>
    </row>
    <row r="99" spans="1:131" ht="26.25" hidden="1" customHeight="1" x14ac:dyDescent="0.2">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42"/>
      <c r="BT99" s="843"/>
      <c r="BU99" s="843"/>
      <c r="BV99" s="843"/>
      <c r="BW99" s="843"/>
      <c r="BX99" s="843"/>
      <c r="BY99" s="843"/>
      <c r="BZ99" s="843"/>
      <c r="CA99" s="843"/>
      <c r="CB99" s="843"/>
      <c r="CC99" s="843"/>
      <c r="CD99" s="843"/>
      <c r="CE99" s="843"/>
      <c r="CF99" s="843"/>
      <c r="CG99" s="848"/>
      <c r="CH99" s="845"/>
      <c r="CI99" s="846"/>
      <c r="CJ99" s="846"/>
      <c r="CK99" s="846"/>
      <c r="CL99" s="847"/>
      <c r="CM99" s="845"/>
      <c r="CN99" s="846"/>
      <c r="CO99" s="846"/>
      <c r="CP99" s="846"/>
      <c r="CQ99" s="847"/>
      <c r="CR99" s="845"/>
      <c r="CS99" s="846"/>
      <c r="CT99" s="846"/>
      <c r="CU99" s="846"/>
      <c r="CV99" s="847"/>
      <c r="CW99" s="845"/>
      <c r="CX99" s="846"/>
      <c r="CY99" s="846"/>
      <c r="CZ99" s="846"/>
      <c r="DA99" s="847"/>
      <c r="DB99" s="845"/>
      <c r="DC99" s="846"/>
      <c r="DD99" s="846"/>
      <c r="DE99" s="846"/>
      <c r="DF99" s="847"/>
      <c r="DG99" s="845"/>
      <c r="DH99" s="846"/>
      <c r="DI99" s="846"/>
      <c r="DJ99" s="846"/>
      <c r="DK99" s="847"/>
      <c r="DL99" s="845"/>
      <c r="DM99" s="846"/>
      <c r="DN99" s="846"/>
      <c r="DO99" s="846"/>
      <c r="DP99" s="847"/>
      <c r="DQ99" s="845"/>
      <c r="DR99" s="846"/>
      <c r="DS99" s="846"/>
      <c r="DT99" s="846"/>
      <c r="DU99" s="847"/>
      <c r="DV99" s="842"/>
      <c r="DW99" s="843"/>
      <c r="DX99" s="843"/>
      <c r="DY99" s="843"/>
      <c r="DZ99" s="844"/>
      <c r="EA99" s="221"/>
    </row>
    <row r="100" spans="1:131" ht="26.25" hidden="1" customHeight="1" x14ac:dyDescent="0.2">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42"/>
      <c r="BT100" s="843"/>
      <c r="BU100" s="843"/>
      <c r="BV100" s="843"/>
      <c r="BW100" s="843"/>
      <c r="BX100" s="843"/>
      <c r="BY100" s="843"/>
      <c r="BZ100" s="843"/>
      <c r="CA100" s="843"/>
      <c r="CB100" s="843"/>
      <c r="CC100" s="843"/>
      <c r="CD100" s="843"/>
      <c r="CE100" s="843"/>
      <c r="CF100" s="843"/>
      <c r="CG100" s="848"/>
      <c r="CH100" s="845"/>
      <c r="CI100" s="846"/>
      <c r="CJ100" s="846"/>
      <c r="CK100" s="846"/>
      <c r="CL100" s="847"/>
      <c r="CM100" s="845"/>
      <c r="CN100" s="846"/>
      <c r="CO100" s="846"/>
      <c r="CP100" s="846"/>
      <c r="CQ100" s="847"/>
      <c r="CR100" s="845"/>
      <c r="CS100" s="846"/>
      <c r="CT100" s="846"/>
      <c r="CU100" s="846"/>
      <c r="CV100" s="847"/>
      <c r="CW100" s="845"/>
      <c r="CX100" s="846"/>
      <c r="CY100" s="846"/>
      <c r="CZ100" s="846"/>
      <c r="DA100" s="847"/>
      <c r="DB100" s="845"/>
      <c r="DC100" s="846"/>
      <c r="DD100" s="846"/>
      <c r="DE100" s="846"/>
      <c r="DF100" s="847"/>
      <c r="DG100" s="845"/>
      <c r="DH100" s="846"/>
      <c r="DI100" s="846"/>
      <c r="DJ100" s="846"/>
      <c r="DK100" s="847"/>
      <c r="DL100" s="845"/>
      <c r="DM100" s="846"/>
      <c r="DN100" s="846"/>
      <c r="DO100" s="846"/>
      <c r="DP100" s="847"/>
      <c r="DQ100" s="845"/>
      <c r="DR100" s="846"/>
      <c r="DS100" s="846"/>
      <c r="DT100" s="846"/>
      <c r="DU100" s="847"/>
      <c r="DV100" s="842"/>
      <c r="DW100" s="843"/>
      <c r="DX100" s="843"/>
      <c r="DY100" s="843"/>
      <c r="DZ100" s="844"/>
      <c r="EA100" s="221"/>
    </row>
    <row r="101" spans="1:131" ht="26.25" hidden="1" customHeight="1" x14ac:dyDescent="0.2">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42"/>
      <c r="BT101" s="843"/>
      <c r="BU101" s="843"/>
      <c r="BV101" s="843"/>
      <c r="BW101" s="843"/>
      <c r="BX101" s="843"/>
      <c r="BY101" s="843"/>
      <c r="BZ101" s="843"/>
      <c r="CA101" s="843"/>
      <c r="CB101" s="843"/>
      <c r="CC101" s="843"/>
      <c r="CD101" s="843"/>
      <c r="CE101" s="843"/>
      <c r="CF101" s="843"/>
      <c r="CG101" s="848"/>
      <c r="CH101" s="845"/>
      <c r="CI101" s="846"/>
      <c r="CJ101" s="846"/>
      <c r="CK101" s="846"/>
      <c r="CL101" s="847"/>
      <c r="CM101" s="845"/>
      <c r="CN101" s="846"/>
      <c r="CO101" s="846"/>
      <c r="CP101" s="846"/>
      <c r="CQ101" s="847"/>
      <c r="CR101" s="845"/>
      <c r="CS101" s="846"/>
      <c r="CT101" s="846"/>
      <c r="CU101" s="846"/>
      <c r="CV101" s="847"/>
      <c r="CW101" s="845"/>
      <c r="CX101" s="846"/>
      <c r="CY101" s="846"/>
      <c r="CZ101" s="846"/>
      <c r="DA101" s="847"/>
      <c r="DB101" s="845"/>
      <c r="DC101" s="846"/>
      <c r="DD101" s="846"/>
      <c r="DE101" s="846"/>
      <c r="DF101" s="847"/>
      <c r="DG101" s="845"/>
      <c r="DH101" s="846"/>
      <c r="DI101" s="846"/>
      <c r="DJ101" s="846"/>
      <c r="DK101" s="847"/>
      <c r="DL101" s="845"/>
      <c r="DM101" s="846"/>
      <c r="DN101" s="846"/>
      <c r="DO101" s="846"/>
      <c r="DP101" s="847"/>
      <c r="DQ101" s="845"/>
      <c r="DR101" s="846"/>
      <c r="DS101" s="846"/>
      <c r="DT101" s="846"/>
      <c r="DU101" s="847"/>
      <c r="DV101" s="842"/>
      <c r="DW101" s="843"/>
      <c r="DX101" s="843"/>
      <c r="DY101" s="843"/>
      <c r="DZ101" s="844"/>
      <c r="EA101" s="221"/>
    </row>
    <row r="102" spans="1:131" ht="26.25" customHeight="1" thickBot="1" x14ac:dyDescent="0.25">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392</v>
      </c>
      <c r="BR102" s="772" t="s">
        <v>427</v>
      </c>
      <c r="BS102" s="773"/>
      <c r="BT102" s="773"/>
      <c r="BU102" s="773"/>
      <c r="BV102" s="773"/>
      <c r="BW102" s="773"/>
      <c r="BX102" s="773"/>
      <c r="BY102" s="773"/>
      <c r="BZ102" s="773"/>
      <c r="CA102" s="773"/>
      <c r="CB102" s="773"/>
      <c r="CC102" s="773"/>
      <c r="CD102" s="773"/>
      <c r="CE102" s="773"/>
      <c r="CF102" s="773"/>
      <c r="CG102" s="774"/>
      <c r="CH102" s="870"/>
      <c r="CI102" s="871"/>
      <c r="CJ102" s="871"/>
      <c r="CK102" s="871"/>
      <c r="CL102" s="872"/>
      <c r="CM102" s="870"/>
      <c r="CN102" s="871"/>
      <c r="CO102" s="871"/>
      <c r="CP102" s="871"/>
      <c r="CQ102" s="872"/>
      <c r="CR102" s="873"/>
      <c r="CS102" s="835"/>
      <c r="CT102" s="835"/>
      <c r="CU102" s="835"/>
      <c r="CV102" s="874"/>
      <c r="CW102" s="873"/>
      <c r="CX102" s="835"/>
      <c r="CY102" s="835"/>
      <c r="CZ102" s="835"/>
      <c r="DA102" s="874"/>
      <c r="DB102" s="873"/>
      <c r="DC102" s="835"/>
      <c r="DD102" s="835"/>
      <c r="DE102" s="835"/>
      <c r="DF102" s="874"/>
      <c r="DG102" s="873"/>
      <c r="DH102" s="835"/>
      <c r="DI102" s="835"/>
      <c r="DJ102" s="835"/>
      <c r="DK102" s="874"/>
      <c r="DL102" s="873"/>
      <c r="DM102" s="835"/>
      <c r="DN102" s="835"/>
      <c r="DO102" s="835"/>
      <c r="DP102" s="874"/>
      <c r="DQ102" s="873"/>
      <c r="DR102" s="835"/>
      <c r="DS102" s="835"/>
      <c r="DT102" s="835"/>
      <c r="DU102" s="874"/>
      <c r="DV102" s="772"/>
      <c r="DW102" s="773"/>
      <c r="DX102" s="773"/>
      <c r="DY102" s="773"/>
      <c r="DZ102" s="897"/>
      <c r="EA102" s="221"/>
    </row>
    <row r="103" spans="1:131" ht="26.25" customHeight="1" x14ac:dyDescent="0.2">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898" t="s">
        <v>428</v>
      </c>
      <c r="BR103" s="898"/>
      <c r="BS103" s="898"/>
      <c r="BT103" s="898"/>
      <c r="BU103" s="898"/>
      <c r="BV103" s="898"/>
      <c r="BW103" s="898"/>
      <c r="BX103" s="898"/>
      <c r="BY103" s="898"/>
      <c r="BZ103" s="898"/>
      <c r="CA103" s="898"/>
      <c r="CB103" s="898"/>
      <c r="CC103" s="898"/>
      <c r="CD103" s="898"/>
      <c r="CE103" s="898"/>
      <c r="CF103" s="898"/>
      <c r="CG103" s="898"/>
      <c r="CH103" s="898"/>
      <c r="CI103" s="898"/>
      <c r="CJ103" s="898"/>
      <c r="CK103" s="898"/>
      <c r="CL103" s="898"/>
      <c r="CM103" s="898"/>
      <c r="CN103" s="898"/>
      <c r="CO103" s="898"/>
      <c r="CP103" s="898"/>
      <c r="CQ103" s="898"/>
      <c r="CR103" s="898"/>
      <c r="CS103" s="898"/>
      <c r="CT103" s="898"/>
      <c r="CU103" s="898"/>
      <c r="CV103" s="898"/>
      <c r="CW103" s="898"/>
      <c r="CX103" s="898"/>
      <c r="CY103" s="898"/>
      <c r="CZ103" s="898"/>
      <c r="DA103" s="898"/>
      <c r="DB103" s="898"/>
      <c r="DC103" s="898"/>
      <c r="DD103" s="898"/>
      <c r="DE103" s="898"/>
      <c r="DF103" s="898"/>
      <c r="DG103" s="898"/>
      <c r="DH103" s="898"/>
      <c r="DI103" s="898"/>
      <c r="DJ103" s="898"/>
      <c r="DK103" s="898"/>
      <c r="DL103" s="898"/>
      <c r="DM103" s="898"/>
      <c r="DN103" s="898"/>
      <c r="DO103" s="898"/>
      <c r="DP103" s="898"/>
      <c r="DQ103" s="898"/>
      <c r="DR103" s="898"/>
      <c r="DS103" s="898"/>
      <c r="DT103" s="898"/>
      <c r="DU103" s="898"/>
      <c r="DV103" s="898"/>
      <c r="DW103" s="898"/>
      <c r="DX103" s="898"/>
      <c r="DY103" s="898"/>
      <c r="DZ103" s="898"/>
      <c r="EA103" s="221"/>
    </row>
    <row r="104" spans="1:131" ht="26.25" customHeight="1" x14ac:dyDescent="0.2">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899" t="s">
        <v>429</v>
      </c>
      <c r="BR104" s="899"/>
      <c r="BS104" s="899"/>
      <c r="BT104" s="899"/>
      <c r="BU104" s="899"/>
      <c r="BV104" s="899"/>
      <c r="BW104" s="899"/>
      <c r="BX104" s="899"/>
      <c r="BY104" s="899"/>
      <c r="BZ104" s="899"/>
      <c r="CA104" s="899"/>
      <c r="CB104" s="899"/>
      <c r="CC104" s="899"/>
      <c r="CD104" s="899"/>
      <c r="CE104" s="899"/>
      <c r="CF104" s="899"/>
      <c r="CG104" s="899"/>
      <c r="CH104" s="899"/>
      <c r="CI104" s="899"/>
      <c r="CJ104" s="899"/>
      <c r="CK104" s="899"/>
      <c r="CL104" s="899"/>
      <c r="CM104" s="899"/>
      <c r="CN104" s="899"/>
      <c r="CO104" s="899"/>
      <c r="CP104" s="899"/>
      <c r="CQ104" s="899"/>
      <c r="CR104" s="899"/>
      <c r="CS104" s="899"/>
      <c r="CT104" s="899"/>
      <c r="CU104" s="899"/>
      <c r="CV104" s="899"/>
      <c r="CW104" s="899"/>
      <c r="CX104" s="899"/>
      <c r="CY104" s="899"/>
      <c r="CZ104" s="899"/>
      <c r="DA104" s="899"/>
      <c r="DB104" s="899"/>
      <c r="DC104" s="899"/>
      <c r="DD104" s="899"/>
      <c r="DE104" s="899"/>
      <c r="DF104" s="899"/>
      <c r="DG104" s="899"/>
      <c r="DH104" s="899"/>
      <c r="DI104" s="899"/>
      <c r="DJ104" s="899"/>
      <c r="DK104" s="899"/>
      <c r="DL104" s="899"/>
      <c r="DM104" s="899"/>
      <c r="DN104" s="899"/>
      <c r="DO104" s="899"/>
      <c r="DP104" s="899"/>
      <c r="DQ104" s="899"/>
      <c r="DR104" s="899"/>
      <c r="DS104" s="899"/>
      <c r="DT104" s="899"/>
      <c r="DU104" s="899"/>
      <c r="DV104" s="899"/>
      <c r="DW104" s="899"/>
      <c r="DX104" s="899"/>
      <c r="DY104" s="899"/>
      <c r="DZ104" s="899"/>
      <c r="EA104" s="221"/>
    </row>
    <row r="105" spans="1:131" ht="11.25" customHeight="1" x14ac:dyDescent="0.2">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2">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5">
      <c r="A107" s="240" t="s">
        <v>430</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431</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2">
      <c r="A108" s="900" t="s">
        <v>432</v>
      </c>
      <c r="B108" s="901"/>
      <c r="C108" s="901"/>
      <c r="D108" s="901"/>
      <c r="E108" s="901"/>
      <c r="F108" s="901"/>
      <c r="G108" s="901"/>
      <c r="H108" s="901"/>
      <c r="I108" s="901"/>
      <c r="J108" s="901"/>
      <c r="K108" s="901"/>
      <c r="L108" s="901"/>
      <c r="M108" s="901"/>
      <c r="N108" s="901"/>
      <c r="O108" s="901"/>
      <c r="P108" s="901"/>
      <c r="Q108" s="901"/>
      <c r="R108" s="901"/>
      <c r="S108" s="901"/>
      <c r="T108" s="901"/>
      <c r="U108" s="901"/>
      <c r="V108" s="901"/>
      <c r="W108" s="901"/>
      <c r="X108" s="901"/>
      <c r="Y108" s="901"/>
      <c r="Z108" s="901"/>
      <c r="AA108" s="901"/>
      <c r="AB108" s="901"/>
      <c r="AC108" s="901"/>
      <c r="AD108" s="901"/>
      <c r="AE108" s="901"/>
      <c r="AF108" s="901"/>
      <c r="AG108" s="901"/>
      <c r="AH108" s="901"/>
      <c r="AI108" s="901"/>
      <c r="AJ108" s="901"/>
      <c r="AK108" s="901"/>
      <c r="AL108" s="901"/>
      <c r="AM108" s="901"/>
      <c r="AN108" s="901"/>
      <c r="AO108" s="901"/>
      <c r="AP108" s="901"/>
      <c r="AQ108" s="901"/>
      <c r="AR108" s="901"/>
      <c r="AS108" s="901"/>
      <c r="AT108" s="902"/>
      <c r="AU108" s="900" t="s">
        <v>433</v>
      </c>
      <c r="AV108" s="901"/>
      <c r="AW108" s="901"/>
      <c r="AX108" s="901"/>
      <c r="AY108" s="901"/>
      <c r="AZ108" s="901"/>
      <c r="BA108" s="901"/>
      <c r="BB108" s="901"/>
      <c r="BC108" s="901"/>
      <c r="BD108" s="901"/>
      <c r="BE108" s="901"/>
      <c r="BF108" s="901"/>
      <c r="BG108" s="901"/>
      <c r="BH108" s="901"/>
      <c r="BI108" s="901"/>
      <c r="BJ108" s="901"/>
      <c r="BK108" s="901"/>
      <c r="BL108" s="901"/>
      <c r="BM108" s="901"/>
      <c r="BN108" s="901"/>
      <c r="BO108" s="901"/>
      <c r="BP108" s="901"/>
      <c r="BQ108" s="901"/>
      <c r="BR108" s="901"/>
      <c r="BS108" s="901"/>
      <c r="BT108" s="901"/>
      <c r="BU108" s="901"/>
      <c r="BV108" s="901"/>
      <c r="BW108" s="901"/>
      <c r="BX108" s="901"/>
      <c r="BY108" s="901"/>
      <c r="BZ108" s="901"/>
      <c r="CA108" s="901"/>
      <c r="CB108" s="901"/>
      <c r="CC108" s="901"/>
      <c r="CD108" s="901"/>
      <c r="CE108" s="901"/>
      <c r="CF108" s="901"/>
      <c r="CG108" s="901"/>
      <c r="CH108" s="901"/>
      <c r="CI108" s="901"/>
      <c r="CJ108" s="901"/>
      <c r="CK108" s="901"/>
      <c r="CL108" s="901"/>
      <c r="CM108" s="901"/>
      <c r="CN108" s="901"/>
      <c r="CO108" s="901"/>
      <c r="CP108" s="901"/>
      <c r="CQ108" s="901"/>
      <c r="CR108" s="901"/>
      <c r="CS108" s="901"/>
      <c r="CT108" s="901"/>
      <c r="CU108" s="901"/>
      <c r="CV108" s="901"/>
      <c r="CW108" s="901"/>
      <c r="CX108" s="901"/>
      <c r="CY108" s="901"/>
      <c r="CZ108" s="901"/>
      <c r="DA108" s="901"/>
      <c r="DB108" s="901"/>
      <c r="DC108" s="901"/>
      <c r="DD108" s="901"/>
      <c r="DE108" s="901"/>
      <c r="DF108" s="901"/>
      <c r="DG108" s="901"/>
      <c r="DH108" s="901"/>
      <c r="DI108" s="901"/>
      <c r="DJ108" s="901"/>
      <c r="DK108" s="901"/>
      <c r="DL108" s="901"/>
      <c r="DM108" s="901"/>
      <c r="DN108" s="901"/>
      <c r="DO108" s="901"/>
      <c r="DP108" s="901"/>
      <c r="DQ108" s="901"/>
      <c r="DR108" s="901"/>
      <c r="DS108" s="901"/>
      <c r="DT108" s="901"/>
      <c r="DU108" s="901"/>
      <c r="DV108" s="901"/>
      <c r="DW108" s="901"/>
      <c r="DX108" s="901"/>
      <c r="DY108" s="901"/>
      <c r="DZ108" s="902"/>
    </row>
    <row r="109" spans="1:131" s="221" customFormat="1" ht="26.25" customHeight="1" x14ac:dyDescent="0.2">
      <c r="A109" s="895" t="s">
        <v>434</v>
      </c>
      <c r="B109" s="876"/>
      <c r="C109" s="876"/>
      <c r="D109" s="876"/>
      <c r="E109" s="876"/>
      <c r="F109" s="876"/>
      <c r="G109" s="876"/>
      <c r="H109" s="876"/>
      <c r="I109" s="876"/>
      <c r="J109" s="876"/>
      <c r="K109" s="876"/>
      <c r="L109" s="876"/>
      <c r="M109" s="876"/>
      <c r="N109" s="876"/>
      <c r="O109" s="876"/>
      <c r="P109" s="876"/>
      <c r="Q109" s="876"/>
      <c r="R109" s="876"/>
      <c r="S109" s="876"/>
      <c r="T109" s="876"/>
      <c r="U109" s="876"/>
      <c r="V109" s="876"/>
      <c r="W109" s="876"/>
      <c r="X109" s="876"/>
      <c r="Y109" s="876"/>
      <c r="Z109" s="877"/>
      <c r="AA109" s="875" t="s">
        <v>435</v>
      </c>
      <c r="AB109" s="876"/>
      <c r="AC109" s="876"/>
      <c r="AD109" s="876"/>
      <c r="AE109" s="877"/>
      <c r="AF109" s="875" t="s">
        <v>436</v>
      </c>
      <c r="AG109" s="876"/>
      <c r="AH109" s="876"/>
      <c r="AI109" s="876"/>
      <c r="AJ109" s="877"/>
      <c r="AK109" s="875" t="s">
        <v>301</v>
      </c>
      <c r="AL109" s="876"/>
      <c r="AM109" s="876"/>
      <c r="AN109" s="876"/>
      <c r="AO109" s="877"/>
      <c r="AP109" s="875" t="s">
        <v>437</v>
      </c>
      <c r="AQ109" s="876"/>
      <c r="AR109" s="876"/>
      <c r="AS109" s="876"/>
      <c r="AT109" s="878"/>
      <c r="AU109" s="895" t="s">
        <v>434</v>
      </c>
      <c r="AV109" s="876"/>
      <c r="AW109" s="876"/>
      <c r="AX109" s="876"/>
      <c r="AY109" s="876"/>
      <c r="AZ109" s="876"/>
      <c r="BA109" s="876"/>
      <c r="BB109" s="876"/>
      <c r="BC109" s="876"/>
      <c r="BD109" s="876"/>
      <c r="BE109" s="876"/>
      <c r="BF109" s="876"/>
      <c r="BG109" s="876"/>
      <c r="BH109" s="876"/>
      <c r="BI109" s="876"/>
      <c r="BJ109" s="876"/>
      <c r="BK109" s="876"/>
      <c r="BL109" s="876"/>
      <c r="BM109" s="876"/>
      <c r="BN109" s="876"/>
      <c r="BO109" s="876"/>
      <c r="BP109" s="877"/>
      <c r="BQ109" s="875" t="s">
        <v>435</v>
      </c>
      <c r="BR109" s="876"/>
      <c r="BS109" s="876"/>
      <c r="BT109" s="876"/>
      <c r="BU109" s="877"/>
      <c r="BV109" s="875" t="s">
        <v>436</v>
      </c>
      <c r="BW109" s="876"/>
      <c r="BX109" s="876"/>
      <c r="BY109" s="876"/>
      <c r="BZ109" s="877"/>
      <c r="CA109" s="875" t="s">
        <v>301</v>
      </c>
      <c r="CB109" s="876"/>
      <c r="CC109" s="876"/>
      <c r="CD109" s="876"/>
      <c r="CE109" s="877"/>
      <c r="CF109" s="896" t="s">
        <v>437</v>
      </c>
      <c r="CG109" s="896"/>
      <c r="CH109" s="896"/>
      <c r="CI109" s="896"/>
      <c r="CJ109" s="896"/>
      <c r="CK109" s="875" t="s">
        <v>438</v>
      </c>
      <c r="CL109" s="876"/>
      <c r="CM109" s="876"/>
      <c r="CN109" s="876"/>
      <c r="CO109" s="876"/>
      <c r="CP109" s="876"/>
      <c r="CQ109" s="876"/>
      <c r="CR109" s="876"/>
      <c r="CS109" s="876"/>
      <c r="CT109" s="876"/>
      <c r="CU109" s="876"/>
      <c r="CV109" s="876"/>
      <c r="CW109" s="876"/>
      <c r="CX109" s="876"/>
      <c r="CY109" s="876"/>
      <c r="CZ109" s="876"/>
      <c r="DA109" s="876"/>
      <c r="DB109" s="876"/>
      <c r="DC109" s="876"/>
      <c r="DD109" s="876"/>
      <c r="DE109" s="876"/>
      <c r="DF109" s="877"/>
      <c r="DG109" s="875" t="s">
        <v>435</v>
      </c>
      <c r="DH109" s="876"/>
      <c r="DI109" s="876"/>
      <c r="DJ109" s="876"/>
      <c r="DK109" s="877"/>
      <c r="DL109" s="875" t="s">
        <v>436</v>
      </c>
      <c r="DM109" s="876"/>
      <c r="DN109" s="876"/>
      <c r="DO109" s="876"/>
      <c r="DP109" s="877"/>
      <c r="DQ109" s="875" t="s">
        <v>301</v>
      </c>
      <c r="DR109" s="876"/>
      <c r="DS109" s="876"/>
      <c r="DT109" s="876"/>
      <c r="DU109" s="877"/>
      <c r="DV109" s="875" t="s">
        <v>437</v>
      </c>
      <c r="DW109" s="876"/>
      <c r="DX109" s="876"/>
      <c r="DY109" s="876"/>
      <c r="DZ109" s="878"/>
    </row>
    <row r="110" spans="1:131" s="221" customFormat="1" ht="26.25" customHeight="1" x14ac:dyDescent="0.2">
      <c r="A110" s="879" t="s">
        <v>439</v>
      </c>
      <c r="B110" s="880"/>
      <c r="C110" s="880"/>
      <c r="D110" s="880"/>
      <c r="E110" s="880"/>
      <c r="F110" s="880"/>
      <c r="G110" s="880"/>
      <c r="H110" s="880"/>
      <c r="I110" s="880"/>
      <c r="J110" s="880"/>
      <c r="K110" s="880"/>
      <c r="L110" s="880"/>
      <c r="M110" s="880"/>
      <c r="N110" s="880"/>
      <c r="O110" s="880"/>
      <c r="P110" s="880"/>
      <c r="Q110" s="880"/>
      <c r="R110" s="880"/>
      <c r="S110" s="880"/>
      <c r="T110" s="880"/>
      <c r="U110" s="880"/>
      <c r="V110" s="880"/>
      <c r="W110" s="880"/>
      <c r="X110" s="880"/>
      <c r="Y110" s="880"/>
      <c r="Z110" s="881"/>
      <c r="AA110" s="882">
        <v>903878</v>
      </c>
      <c r="AB110" s="883"/>
      <c r="AC110" s="883"/>
      <c r="AD110" s="883"/>
      <c r="AE110" s="884"/>
      <c r="AF110" s="885">
        <v>917877</v>
      </c>
      <c r="AG110" s="883"/>
      <c r="AH110" s="883"/>
      <c r="AI110" s="883"/>
      <c r="AJ110" s="884"/>
      <c r="AK110" s="885">
        <v>942223</v>
      </c>
      <c r="AL110" s="883"/>
      <c r="AM110" s="883"/>
      <c r="AN110" s="883"/>
      <c r="AO110" s="884"/>
      <c r="AP110" s="886">
        <v>11.1</v>
      </c>
      <c r="AQ110" s="887"/>
      <c r="AR110" s="887"/>
      <c r="AS110" s="887"/>
      <c r="AT110" s="888"/>
      <c r="AU110" s="889" t="s">
        <v>71</v>
      </c>
      <c r="AV110" s="890"/>
      <c r="AW110" s="890"/>
      <c r="AX110" s="890"/>
      <c r="AY110" s="890"/>
      <c r="AZ110" s="912" t="s">
        <v>440</v>
      </c>
      <c r="BA110" s="880"/>
      <c r="BB110" s="880"/>
      <c r="BC110" s="880"/>
      <c r="BD110" s="880"/>
      <c r="BE110" s="880"/>
      <c r="BF110" s="880"/>
      <c r="BG110" s="880"/>
      <c r="BH110" s="880"/>
      <c r="BI110" s="880"/>
      <c r="BJ110" s="880"/>
      <c r="BK110" s="880"/>
      <c r="BL110" s="880"/>
      <c r="BM110" s="880"/>
      <c r="BN110" s="880"/>
      <c r="BO110" s="880"/>
      <c r="BP110" s="881"/>
      <c r="BQ110" s="913">
        <v>9693766</v>
      </c>
      <c r="BR110" s="914"/>
      <c r="BS110" s="914"/>
      <c r="BT110" s="914"/>
      <c r="BU110" s="914"/>
      <c r="BV110" s="914">
        <v>11607562</v>
      </c>
      <c r="BW110" s="914"/>
      <c r="BX110" s="914"/>
      <c r="BY110" s="914"/>
      <c r="BZ110" s="914"/>
      <c r="CA110" s="914">
        <v>12665079</v>
      </c>
      <c r="CB110" s="914"/>
      <c r="CC110" s="914"/>
      <c r="CD110" s="914"/>
      <c r="CE110" s="914"/>
      <c r="CF110" s="927">
        <v>149.80000000000001</v>
      </c>
      <c r="CG110" s="928"/>
      <c r="CH110" s="928"/>
      <c r="CI110" s="928"/>
      <c r="CJ110" s="928"/>
      <c r="CK110" s="929" t="s">
        <v>441</v>
      </c>
      <c r="CL110" s="930"/>
      <c r="CM110" s="912" t="s">
        <v>442</v>
      </c>
      <c r="CN110" s="880"/>
      <c r="CO110" s="880"/>
      <c r="CP110" s="880"/>
      <c r="CQ110" s="880"/>
      <c r="CR110" s="880"/>
      <c r="CS110" s="880"/>
      <c r="CT110" s="880"/>
      <c r="CU110" s="880"/>
      <c r="CV110" s="880"/>
      <c r="CW110" s="880"/>
      <c r="CX110" s="880"/>
      <c r="CY110" s="880"/>
      <c r="CZ110" s="880"/>
      <c r="DA110" s="880"/>
      <c r="DB110" s="880"/>
      <c r="DC110" s="880"/>
      <c r="DD110" s="880"/>
      <c r="DE110" s="880"/>
      <c r="DF110" s="881"/>
      <c r="DG110" s="913" t="s">
        <v>443</v>
      </c>
      <c r="DH110" s="914"/>
      <c r="DI110" s="914"/>
      <c r="DJ110" s="914"/>
      <c r="DK110" s="914"/>
      <c r="DL110" s="914" t="s">
        <v>444</v>
      </c>
      <c r="DM110" s="914"/>
      <c r="DN110" s="914"/>
      <c r="DO110" s="914"/>
      <c r="DP110" s="914"/>
      <c r="DQ110" s="914" t="s">
        <v>143</v>
      </c>
      <c r="DR110" s="914"/>
      <c r="DS110" s="914"/>
      <c r="DT110" s="914"/>
      <c r="DU110" s="914"/>
      <c r="DV110" s="915" t="s">
        <v>443</v>
      </c>
      <c r="DW110" s="915"/>
      <c r="DX110" s="915"/>
      <c r="DY110" s="915"/>
      <c r="DZ110" s="916"/>
    </row>
    <row r="111" spans="1:131" s="221" customFormat="1" ht="26.25" customHeight="1" x14ac:dyDescent="0.2">
      <c r="A111" s="917" t="s">
        <v>445</v>
      </c>
      <c r="B111" s="918"/>
      <c r="C111" s="918"/>
      <c r="D111" s="918"/>
      <c r="E111" s="918"/>
      <c r="F111" s="918"/>
      <c r="G111" s="918"/>
      <c r="H111" s="918"/>
      <c r="I111" s="918"/>
      <c r="J111" s="918"/>
      <c r="K111" s="918"/>
      <c r="L111" s="918"/>
      <c r="M111" s="918"/>
      <c r="N111" s="918"/>
      <c r="O111" s="918"/>
      <c r="P111" s="918"/>
      <c r="Q111" s="918"/>
      <c r="R111" s="918"/>
      <c r="S111" s="918"/>
      <c r="T111" s="918"/>
      <c r="U111" s="918"/>
      <c r="V111" s="918"/>
      <c r="W111" s="918"/>
      <c r="X111" s="918"/>
      <c r="Y111" s="918"/>
      <c r="Z111" s="919"/>
      <c r="AA111" s="920" t="s">
        <v>444</v>
      </c>
      <c r="AB111" s="921"/>
      <c r="AC111" s="921"/>
      <c r="AD111" s="921"/>
      <c r="AE111" s="922"/>
      <c r="AF111" s="923" t="s">
        <v>444</v>
      </c>
      <c r="AG111" s="921"/>
      <c r="AH111" s="921"/>
      <c r="AI111" s="921"/>
      <c r="AJ111" s="922"/>
      <c r="AK111" s="923" t="s">
        <v>143</v>
      </c>
      <c r="AL111" s="921"/>
      <c r="AM111" s="921"/>
      <c r="AN111" s="921"/>
      <c r="AO111" s="922"/>
      <c r="AP111" s="924" t="s">
        <v>446</v>
      </c>
      <c r="AQ111" s="925"/>
      <c r="AR111" s="925"/>
      <c r="AS111" s="925"/>
      <c r="AT111" s="926"/>
      <c r="AU111" s="891"/>
      <c r="AV111" s="892"/>
      <c r="AW111" s="892"/>
      <c r="AX111" s="892"/>
      <c r="AY111" s="892"/>
      <c r="AZ111" s="905" t="s">
        <v>447</v>
      </c>
      <c r="BA111" s="906"/>
      <c r="BB111" s="906"/>
      <c r="BC111" s="906"/>
      <c r="BD111" s="906"/>
      <c r="BE111" s="906"/>
      <c r="BF111" s="906"/>
      <c r="BG111" s="906"/>
      <c r="BH111" s="906"/>
      <c r="BI111" s="906"/>
      <c r="BJ111" s="906"/>
      <c r="BK111" s="906"/>
      <c r="BL111" s="906"/>
      <c r="BM111" s="906"/>
      <c r="BN111" s="906"/>
      <c r="BO111" s="906"/>
      <c r="BP111" s="907"/>
      <c r="BQ111" s="908">
        <v>387</v>
      </c>
      <c r="BR111" s="909"/>
      <c r="BS111" s="909"/>
      <c r="BT111" s="909"/>
      <c r="BU111" s="909"/>
      <c r="BV111" s="909" t="s">
        <v>143</v>
      </c>
      <c r="BW111" s="909"/>
      <c r="BX111" s="909"/>
      <c r="BY111" s="909"/>
      <c r="BZ111" s="909"/>
      <c r="CA111" s="909" t="s">
        <v>143</v>
      </c>
      <c r="CB111" s="909"/>
      <c r="CC111" s="909"/>
      <c r="CD111" s="909"/>
      <c r="CE111" s="909"/>
      <c r="CF111" s="903" t="s">
        <v>143</v>
      </c>
      <c r="CG111" s="904"/>
      <c r="CH111" s="904"/>
      <c r="CI111" s="904"/>
      <c r="CJ111" s="904"/>
      <c r="CK111" s="931"/>
      <c r="CL111" s="932"/>
      <c r="CM111" s="905" t="s">
        <v>448</v>
      </c>
      <c r="CN111" s="906"/>
      <c r="CO111" s="906"/>
      <c r="CP111" s="906"/>
      <c r="CQ111" s="906"/>
      <c r="CR111" s="906"/>
      <c r="CS111" s="906"/>
      <c r="CT111" s="906"/>
      <c r="CU111" s="906"/>
      <c r="CV111" s="906"/>
      <c r="CW111" s="906"/>
      <c r="CX111" s="906"/>
      <c r="CY111" s="906"/>
      <c r="CZ111" s="906"/>
      <c r="DA111" s="906"/>
      <c r="DB111" s="906"/>
      <c r="DC111" s="906"/>
      <c r="DD111" s="906"/>
      <c r="DE111" s="906"/>
      <c r="DF111" s="907"/>
      <c r="DG111" s="908" t="s">
        <v>444</v>
      </c>
      <c r="DH111" s="909"/>
      <c r="DI111" s="909"/>
      <c r="DJ111" s="909"/>
      <c r="DK111" s="909"/>
      <c r="DL111" s="909" t="s">
        <v>143</v>
      </c>
      <c r="DM111" s="909"/>
      <c r="DN111" s="909"/>
      <c r="DO111" s="909"/>
      <c r="DP111" s="909"/>
      <c r="DQ111" s="909" t="s">
        <v>443</v>
      </c>
      <c r="DR111" s="909"/>
      <c r="DS111" s="909"/>
      <c r="DT111" s="909"/>
      <c r="DU111" s="909"/>
      <c r="DV111" s="910" t="s">
        <v>143</v>
      </c>
      <c r="DW111" s="910"/>
      <c r="DX111" s="910"/>
      <c r="DY111" s="910"/>
      <c r="DZ111" s="911"/>
    </row>
    <row r="112" spans="1:131" s="221" customFormat="1" ht="26.25" customHeight="1" x14ac:dyDescent="0.2">
      <c r="A112" s="935" t="s">
        <v>449</v>
      </c>
      <c r="B112" s="936"/>
      <c r="C112" s="906" t="s">
        <v>450</v>
      </c>
      <c r="D112" s="906"/>
      <c r="E112" s="906"/>
      <c r="F112" s="906"/>
      <c r="G112" s="906"/>
      <c r="H112" s="906"/>
      <c r="I112" s="906"/>
      <c r="J112" s="906"/>
      <c r="K112" s="906"/>
      <c r="L112" s="906"/>
      <c r="M112" s="906"/>
      <c r="N112" s="906"/>
      <c r="O112" s="906"/>
      <c r="P112" s="906"/>
      <c r="Q112" s="906"/>
      <c r="R112" s="906"/>
      <c r="S112" s="906"/>
      <c r="T112" s="906"/>
      <c r="U112" s="906"/>
      <c r="V112" s="906"/>
      <c r="W112" s="906"/>
      <c r="X112" s="906"/>
      <c r="Y112" s="906"/>
      <c r="Z112" s="907"/>
      <c r="AA112" s="941" t="s">
        <v>451</v>
      </c>
      <c r="AB112" s="942"/>
      <c r="AC112" s="942"/>
      <c r="AD112" s="942"/>
      <c r="AE112" s="943"/>
      <c r="AF112" s="944" t="s">
        <v>143</v>
      </c>
      <c r="AG112" s="942"/>
      <c r="AH112" s="942"/>
      <c r="AI112" s="942"/>
      <c r="AJ112" s="943"/>
      <c r="AK112" s="944" t="s">
        <v>444</v>
      </c>
      <c r="AL112" s="942"/>
      <c r="AM112" s="942"/>
      <c r="AN112" s="942"/>
      <c r="AO112" s="943"/>
      <c r="AP112" s="945" t="s">
        <v>444</v>
      </c>
      <c r="AQ112" s="946"/>
      <c r="AR112" s="946"/>
      <c r="AS112" s="946"/>
      <c r="AT112" s="947"/>
      <c r="AU112" s="891"/>
      <c r="AV112" s="892"/>
      <c r="AW112" s="892"/>
      <c r="AX112" s="892"/>
      <c r="AY112" s="892"/>
      <c r="AZ112" s="905" t="s">
        <v>452</v>
      </c>
      <c r="BA112" s="906"/>
      <c r="BB112" s="906"/>
      <c r="BC112" s="906"/>
      <c r="BD112" s="906"/>
      <c r="BE112" s="906"/>
      <c r="BF112" s="906"/>
      <c r="BG112" s="906"/>
      <c r="BH112" s="906"/>
      <c r="BI112" s="906"/>
      <c r="BJ112" s="906"/>
      <c r="BK112" s="906"/>
      <c r="BL112" s="906"/>
      <c r="BM112" s="906"/>
      <c r="BN112" s="906"/>
      <c r="BO112" s="906"/>
      <c r="BP112" s="907"/>
      <c r="BQ112" s="908">
        <v>3809252</v>
      </c>
      <c r="BR112" s="909"/>
      <c r="BS112" s="909"/>
      <c r="BT112" s="909"/>
      <c r="BU112" s="909"/>
      <c r="BV112" s="909">
        <v>3028137</v>
      </c>
      <c r="BW112" s="909"/>
      <c r="BX112" s="909"/>
      <c r="BY112" s="909"/>
      <c r="BZ112" s="909"/>
      <c r="CA112" s="909">
        <v>2874221</v>
      </c>
      <c r="CB112" s="909"/>
      <c r="CC112" s="909"/>
      <c r="CD112" s="909"/>
      <c r="CE112" s="909"/>
      <c r="CF112" s="903">
        <v>34</v>
      </c>
      <c r="CG112" s="904"/>
      <c r="CH112" s="904"/>
      <c r="CI112" s="904"/>
      <c r="CJ112" s="904"/>
      <c r="CK112" s="931"/>
      <c r="CL112" s="932"/>
      <c r="CM112" s="905" t="s">
        <v>453</v>
      </c>
      <c r="CN112" s="906"/>
      <c r="CO112" s="906"/>
      <c r="CP112" s="906"/>
      <c r="CQ112" s="906"/>
      <c r="CR112" s="906"/>
      <c r="CS112" s="906"/>
      <c r="CT112" s="906"/>
      <c r="CU112" s="906"/>
      <c r="CV112" s="906"/>
      <c r="CW112" s="906"/>
      <c r="CX112" s="906"/>
      <c r="CY112" s="906"/>
      <c r="CZ112" s="906"/>
      <c r="DA112" s="906"/>
      <c r="DB112" s="906"/>
      <c r="DC112" s="906"/>
      <c r="DD112" s="906"/>
      <c r="DE112" s="906"/>
      <c r="DF112" s="907"/>
      <c r="DG112" s="908" t="s">
        <v>454</v>
      </c>
      <c r="DH112" s="909"/>
      <c r="DI112" s="909"/>
      <c r="DJ112" s="909"/>
      <c r="DK112" s="909"/>
      <c r="DL112" s="909" t="s">
        <v>143</v>
      </c>
      <c r="DM112" s="909"/>
      <c r="DN112" s="909"/>
      <c r="DO112" s="909"/>
      <c r="DP112" s="909"/>
      <c r="DQ112" s="909" t="s">
        <v>455</v>
      </c>
      <c r="DR112" s="909"/>
      <c r="DS112" s="909"/>
      <c r="DT112" s="909"/>
      <c r="DU112" s="909"/>
      <c r="DV112" s="910" t="s">
        <v>454</v>
      </c>
      <c r="DW112" s="910"/>
      <c r="DX112" s="910"/>
      <c r="DY112" s="910"/>
      <c r="DZ112" s="911"/>
    </row>
    <row r="113" spans="1:130" s="221" customFormat="1" ht="26.25" customHeight="1" x14ac:dyDescent="0.2">
      <c r="A113" s="937"/>
      <c r="B113" s="938"/>
      <c r="C113" s="906" t="s">
        <v>456</v>
      </c>
      <c r="D113" s="906"/>
      <c r="E113" s="906"/>
      <c r="F113" s="906"/>
      <c r="G113" s="906"/>
      <c r="H113" s="906"/>
      <c r="I113" s="906"/>
      <c r="J113" s="906"/>
      <c r="K113" s="906"/>
      <c r="L113" s="906"/>
      <c r="M113" s="906"/>
      <c r="N113" s="906"/>
      <c r="O113" s="906"/>
      <c r="P113" s="906"/>
      <c r="Q113" s="906"/>
      <c r="R113" s="906"/>
      <c r="S113" s="906"/>
      <c r="T113" s="906"/>
      <c r="U113" s="906"/>
      <c r="V113" s="906"/>
      <c r="W113" s="906"/>
      <c r="X113" s="906"/>
      <c r="Y113" s="906"/>
      <c r="Z113" s="907"/>
      <c r="AA113" s="920">
        <v>304297</v>
      </c>
      <c r="AB113" s="921"/>
      <c r="AC113" s="921"/>
      <c r="AD113" s="921"/>
      <c r="AE113" s="922"/>
      <c r="AF113" s="923">
        <v>281472</v>
      </c>
      <c r="AG113" s="921"/>
      <c r="AH113" s="921"/>
      <c r="AI113" s="921"/>
      <c r="AJ113" s="922"/>
      <c r="AK113" s="923">
        <v>251314</v>
      </c>
      <c r="AL113" s="921"/>
      <c r="AM113" s="921"/>
      <c r="AN113" s="921"/>
      <c r="AO113" s="922"/>
      <c r="AP113" s="924">
        <v>3</v>
      </c>
      <c r="AQ113" s="925"/>
      <c r="AR113" s="925"/>
      <c r="AS113" s="925"/>
      <c r="AT113" s="926"/>
      <c r="AU113" s="891"/>
      <c r="AV113" s="892"/>
      <c r="AW113" s="892"/>
      <c r="AX113" s="892"/>
      <c r="AY113" s="892"/>
      <c r="AZ113" s="905" t="s">
        <v>457</v>
      </c>
      <c r="BA113" s="906"/>
      <c r="BB113" s="906"/>
      <c r="BC113" s="906"/>
      <c r="BD113" s="906"/>
      <c r="BE113" s="906"/>
      <c r="BF113" s="906"/>
      <c r="BG113" s="906"/>
      <c r="BH113" s="906"/>
      <c r="BI113" s="906"/>
      <c r="BJ113" s="906"/>
      <c r="BK113" s="906"/>
      <c r="BL113" s="906"/>
      <c r="BM113" s="906"/>
      <c r="BN113" s="906"/>
      <c r="BO113" s="906"/>
      <c r="BP113" s="907"/>
      <c r="BQ113" s="908">
        <v>100656</v>
      </c>
      <c r="BR113" s="909"/>
      <c r="BS113" s="909"/>
      <c r="BT113" s="909"/>
      <c r="BU113" s="909"/>
      <c r="BV113" s="909">
        <v>83242</v>
      </c>
      <c r="BW113" s="909"/>
      <c r="BX113" s="909"/>
      <c r="BY113" s="909"/>
      <c r="BZ113" s="909"/>
      <c r="CA113" s="909">
        <v>69706</v>
      </c>
      <c r="CB113" s="909"/>
      <c r="CC113" s="909"/>
      <c r="CD113" s="909"/>
      <c r="CE113" s="909"/>
      <c r="CF113" s="903">
        <v>0.8</v>
      </c>
      <c r="CG113" s="904"/>
      <c r="CH113" s="904"/>
      <c r="CI113" s="904"/>
      <c r="CJ113" s="904"/>
      <c r="CK113" s="931"/>
      <c r="CL113" s="932"/>
      <c r="CM113" s="905" t="s">
        <v>458</v>
      </c>
      <c r="CN113" s="906"/>
      <c r="CO113" s="906"/>
      <c r="CP113" s="906"/>
      <c r="CQ113" s="906"/>
      <c r="CR113" s="906"/>
      <c r="CS113" s="906"/>
      <c r="CT113" s="906"/>
      <c r="CU113" s="906"/>
      <c r="CV113" s="906"/>
      <c r="CW113" s="906"/>
      <c r="CX113" s="906"/>
      <c r="CY113" s="906"/>
      <c r="CZ113" s="906"/>
      <c r="DA113" s="906"/>
      <c r="DB113" s="906"/>
      <c r="DC113" s="906"/>
      <c r="DD113" s="906"/>
      <c r="DE113" s="906"/>
      <c r="DF113" s="907"/>
      <c r="DG113" s="941" t="s">
        <v>444</v>
      </c>
      <c r="DH113" s="942"/>
      <c r="DI113" s="942"/>
      <c r="DJ113" s="942"/>
      <c r="DK113" s="943"/>
      <c r="DL113" s="944" t="s">
        <v>444</v>
      </c>
      <c r="DM113" s="942"/>
      <c r="DN113" s="942"/>
      <c r="DO113" s="942"/>
      <c r="DP113" s="943"/>
      <c r="DQ113" s="944" t="s">
        <v>443</v>
      </c>
      <c r="DR113" s="942"/>
      <c r="DS113" s="942"/>
      <c r="DT113" s="942"/>
      <c r="DU113" s="943"/>
      <c r="DV113" s="945" t="s">
        <v>143</v>
      </c>
      <c r="DW113" s="946"/>
      <c r="DX113" s="946"/>
      <c r="DY113" s="946"/>
      <c r="DZ113" s="947"/>
    </row>
    <row r="114" spans="1:130" s="221" customFormat="1" ht="26.25" customHeight="1" x14ac:dyDescent="0.2">
      <c r="A114" s="937"/>
      <c r="B114" s="938"/>
      <c r="C114" s="906" t="s">
        <v>459</v>
      </c>
      <c r="D114" s="906"/>
      <c r="E114" s="906"/>
      <c r="F114" s="906"/>
      <c r="G114" s="906"/>
      <c r="H114" s="906"/>
      <c r="I114" s="906"/>
      <c r="J114" s="906"/>
      <c r="K114" s="906"/>
      <c r="L114" s="906"/>
      <c r="M114" s="906"/>
      <c r="N114" s="906"/>
      <c r="O114" s="906"/>
      <c r="P114" s="906"/>
      <c r="Q114" s="906"/>
      <c r="R114" s="906"/>
      <c r="S114" s="906"/>
      <c r="T114" s="906"/>
      <c r="U114" s="906"/>
      <c r="V114" s="906"/>
      <c r="W114" s="906"/>
      <c r="X114" s="906"/>
      <c r="Y114" s="906"/>
      <c r="Z114" s="907"/>
      <c r="AA114" s="941">
        <v>110308</v>
      </c>
      <c r="AB114" s="942"/>
      <c r="AC114" s="942"/>
      <c r="AD114" s="942"/>
      <c r="AE114" s="943"/>
      <c r="AF114" s="944">
        <v>16642</v>
      </c>
      <c r="AG114" s="942"/>
      <c r="AH114" s="942"/>
      <c r="AI114" s="942"/>
      <c r="AJ114" s="943"/>
      <c r="AK114" s="944">
        <v>15026</v>
      </c>
      <c r="AL114" s="942"/>
      <c r="AM114" s="942"/>
      <c r="AN114" s="942"/>
      <c r="AO114" s="943"/>
      <c r="AP114" s="945">
        <v>0.2</v>
      </c>
      <c r="AQ114" s="946"/>
      <c r="AR114" s="946"/>
      <c r="AS114" s="946"/>
      <c r="AT114" s="947"/>
      <c r="AU114" s="891"/>
      <c r="AV114" s="892"/>
      <c r="AW114" s="892"/>
      <c r="AX114" s="892"/>
      <c r="AY114" s="892"/>
      <c r="AZ114" s="905" t="s">
        <v>460</v>
      </c>
      <c r="BA114" s="906"/>
      <c r="BB114" s="906"/>
      <c r="BC114" s="906"/>
      <c r="BD114" s="906"/>
      <c r="BE114" s="906"/>
      <c r="BF114" s="906"/>
      <c r="BG114" s="906"/>
      <c r="BH114" s="906"/>
      <c r="BI114" s="906"/>
      <c r="BJ114" s="906"/>
      <c r="BK114" s="906"/>
      <c r="BL114" s="906"/>
      <c r="BM114" s="906"/>
      <c r="BN114" s="906"/>
      <c r="BO114" s="906"/>
      <c r="BP114" s="907"/>
      <c r="BQ114" s="908">
        <v>2883007</v>
      </c>
      <c r="BR114" s="909"/>
      <c r="BS114" s="909"/>
      <c r="BT114" s="909"/>
      <c r="BU114" s="909"/>
      <c r="BV114" s="909">
        <v>2898425</v>
      </c>
      <c r="BW114" s="909"/>
      <c r="BX114" s="909"/>
      <c r="BY114" s="909"/>
      <c r="BZ114" s="909"/>
      <c r="CA114" s="909">
        <v>2961984</v>
      </c>
      <c r="CB114" s="909"/>
      <c r="CC114" s="909"/>
      <c r="CD114" s="909"/>
      <c r="CE114" s="909"/>
      <c r="CF114" s="903">
        <v>35</v>
      </c>
      <c r="CG114" s="904"/>
      <c r="CH114" s="904"/>
      <c r="CI114" s="904"/>
      <c r="CJ114" s="904"/>
      <c r="CK114" s="931"/>
      <c r="CL114" s="932"/>
      <c r="CM114" s="905" t="s">
        <v>461</v>
      </c>
      <c r="CN114" s="906"/>
      <c r="CO114" s="906"/>
      <c r="CP114" s="906"/>
      <c r="CQ114" s="906"/>
      <c r="CR114" s="906"/>
      <c r="CS114" s="906"/>
      <c r="CT114" s="906"/>
      <c r="CU114" s="906"/>
      <c r="CV114" s="906"/>
      <c r="CW114" s="906"/>
      <c r="CX114" s="906"/>
      <c r="CY114" s="906"/>
      <c r="CZ114" s="906"/>
      <c r="DA114" s="906"/>
      <c r="DB114" s="906"/>
      <c r="DC114" s="906"/>
      <c r="DD114" s="906"/>
      <c r="DE114" s="906"/>
      <c r="DF114" s="907"/>
      <c r="DG114" s="941" t="s">
        <v>444</v>
      </c>
      <c r="DH114" s="942"/>
      <c r="DI114" s="942"/>
      <c r="DJ114" s="942"/>
      <c r="DK114" s="943"/>
      <c r="DL114" s="944" t="s">
        <v>451</v>
      </c>
      <c r="DM114" s="942"/>
      <c r="DN114" s="942"/>
      <c r="DO114" s="942"/>
      <c r="DP114" s="943"/>
      <c r="DQ114" s="944" t="s">
        <v>444</v>
      </c>
      <c r="DR114" s="942"/>
      <c r="DS114" s="942"/>
      <c r="DT114" s="942"/>
      <c r="DU114" s="943"/>
      <c r="DV114" s="945" t="s">
        <v>444</v>
      </c>
      <c r="DW114" s="946"/>
      <c r="DX114" s="946"/>
      <c r="DY114" s="946"/>
      <c r="DZ114" s="947"/>
    </row>
    <row r="115" spans="1:130" s="221" customFormat="1" ht="26.25" customHeight="1" x14ac:dyDescent="0.2">
      <c r="A115" s="937"/>
      <c r="B115" s="938"/>
      <c r="C115" s="906" t="s">
        <v>462</v>
      </c>
      <c r="D115" s="906"/>
      <c r="E115" s="906"/>
      <c r="F115" s="906"/>
      <c r="G115" s="906"/>
      <c r="H115" s="906"/>
      <c r="I115" s="906"/>
      <c r="J115" s="906"/>
      <c r="K115" s="906"/>
      <c r="L115" s="906"/>
      <c r="M115" s="906"/>
      <c r="N115" s="906"/>
      <c r="O115" s="906"/>
      <c r="P115" s="906"/>
      <c r="Q115" s="906"/>
      <c r="R115" s="906"/>
      <c r="S115" s="906"/>
      <c r="T115" s="906"/>
      <c r="U115" s="906"/>
      <c r="V115" s="906"/>
      <c r="W115" s="906"/>
      <c r="X115" s="906"/>
      <c r="Y115" s="906"/>
      <c r="Z115" s="907"/>
      <c r="AA115" s="920">
        <v>666</v>
      </c>
      <c r="AB115" s="921"/>
      <c r="AC115" s="921"/>
      <c r="AD115" s="921"/>
      <c r="AE115" s="922"/>
      <c r="AF115" s="923">
        <v>294</v>
      </c>
      <c r="AG115" s="921"/>
      <c r="AH115" s="921"/>
      <c r="AI115" s="921"/>
      <c r="AJ115" s="922"/>
      <c r="AK115" s="923" t="s">
        <v>143</v>
      </c>
      <c r="AL115" s="921"/>
      <c r="AM115" s="921"/>
      <c r="AN115" s="921"/>
      <c r="AO115" s="922"/>
      <c r="AP115" s="924" t="s">
        <v>454</v>
      </c>
      <c r="AQ115" s="925"/>
      <c r="AR115" s="925"/>
      <c r="AS115" s="925"/>
      <c r="AT115" s="926"/>
      <c r="AU115" s="891"/>
      <c r="AV115" s="892"/>
      <c r="AW115" s="892"/>
      <c r="AX115" s="892"/>
      <c r="AY115" s="892"/>
      <c r="AZ115" s="905" t="s">
        <v>463</v>
      </c>
      <c r="BA115" s="906"/>
      <c r="BB115" s="906"/>
      <c r="BC115" s="906"/>
      <c r="BD115" s="906"/>
      <c r="BE115" s="906"/>
      <c r="BF115" s="906"/>
      <c r="BG115" s="906"/>
      <c r="BH115" s="906"/>
      <c r="BI115" s="906"/>
      <c r="BJ115" s="906"/>
      <c r="BK115" s="906"/>
      <c r="BL115" s="906"/>
      <c r="BM115" s="906"/>
      <c r="BN115" s="906"/>
      <c r="BO115" s="906"/>
      <c r="BP115" s="907"/>
      <c r="BQ115" s="908">
        <v>14461</v>
      </c>
      <c r="BR115" s="909"/>
      <c r="BS115" s="909"/>
      <c r="BT115" s="909"/>
      <c r="BU115" s="909"/>
      <c r="BV115" s="909" t="s">
        <v>443</v>
      </c>
      <c r="BW115" s="909"/>
      <c r="BX115" s="909"/>
      <c r="BY115" s="909"/>
      <c r="BZ115" s="909"/>
      <c r="CA115" s="909" t="s">
        <v>454</v>
      </c>
      <c r="CB115" s="909"/>
      <c r="CC115" s="909"/>
      <c r="CD115" s="909"/>
      <c r="CE115" s="909"/>
      <c r="CF115" s="903" t="s">
        <v>446</v>
      </c>
      <c r="CG115" s="904"/>
      <c r="CH115" s="904"/>
      <c r="CI115" s="904"/>
      <c r="CJ115" s="904"/>
      <c r="CK115" s="931"/>
      <c r="CL115" s="932"/>
      <c r="CM115" s="905" t="s">
        <v>464</v>
      </c>
      <c r="CN115" s="906"/>
      <c r="CO115" s="906"/>
      <c r="CP115" s="906"/>
      <c r="CQ115" s="906"/>
      <c r="CR115" s="906"/>
      <c r="CS115" s="906"/>
      <c r="CT115" s="906"/>
      <c r="CU115" s="906"/>
      <c r="CV115" s="906"/>
      <c r="CW115" s="906"/>
      <c r="CX115" s="906"/>
      <c r="CY115" s="906"/>
      <c r="CZ115" s="906"/>
      <c r="DA115" s="906"/>
      <c r="DB115" s="906"/>
      <c r="DC115" s="906"/>
      <c r="DD115" s="906"/>
      <c r="DE115" s="906"/>
      <c r="DF115" s="907"/>
      <c r="DG115" s="941" t="s">
        <v>443</v>
      </c>
      <c r="DH115" s="942"/>
      <c r="DI115" s="942"/>
      <c r="DJ115" s="942"/>
      <c r="DK115" s="943"/>
      <c r="DL115" s="944" t="s">
        <v>444</v>
      </c>
      <c r="DM115" s="942"/>
      <c r="DN115" s="942"/>
      <c r="DO115" s="942"/>
      <c r="DP115" s="943"/>
      <c r="DQ115" s="944" t="s">
        <v>465</v>
      </c>
      <c r="DR115" s="942"/>
      <c r="DS115" s="942"/>
      <c r="DT115" s="942"/>
      <c r="DU115" s="943"/>
      <c r="DV115" s="945" t="s">
        <v>443</v>
      </c>
      <c r="DW115" s="946"/>
      <c r="DX115" s="946"/>
      <c r="DY115" s="946"/>
      <c r="DZ115" s="947"/>
    </row>
    <row r="116" spans="1:130" s="221" customFormat="1" ht="26.25" customHeight="1" x14ac:dyDescent="0.2">
      <c r="A116" s="939"/>
      <c r="B116" s="940"/>
      <c r="C116" s="948" t="s">
        <v>466</v>
      </c>
      <c r="D116" s="948"/>
      <c r="E116" s="948"/>
      <c r="F116" s="948"/>
      <c r="G116" s="948"/>
      <c r="H116" s="948"/>
      <c r="I116" s="948"/>
      <c r="J116" s="948"/>
      <c r="K116" s="948"/>
      <c r="L116" s="948"/>
      <c r="M116" s="948"/>
      <c r="N116" s="948"/>
      <c r="O116" s="948"/>
      <c r="P116" s="948"/>
      <c r="Q116" s="948"/>
      <c r="R116" s="948"/>
      <c r="S116" s="948"/>
      <c r="T116" s="948"/>
      <c r="U116" s="948"/>
      <c r="V116" s="948"/>
      <c r="W116" s="948"/>
      <c r="X116" s="948"/>
      <c r="Y116" s="948"/>
      <c r="Z116" s="949"/>
      <c r="AA116" s="941" t="s">
        <v>143</v>
      </c>
      <c r="AB116" s="942"/>
      <c r="AC116" s="942"/>
      <c r="AD116" s="942"/>
      <c r="AE116" s="943"/>
      <c r="AF116" s="944" t="s">
        <v>443</v>
      </c>
      <c r="AG116" s="942"/>
      <c r="AH116" s="942"/>
      <c r="AI116" s="942"/>
      <c r="AJ116" s="943"/>
      <c r="AK116" s="944" t="s">
        <v>444</v>
      </c>
      <c r="AL116" s="942"/>
      <c r="AM116" s="942"/>
      <c r="AN116" s="942"/>
      <c r="AO116" s="943"/>
      <c r="AP116" s="945" t="s">
        <v>451</v>
      </c>
      <c r="AQ116" s="946"/>
      <c r="AR116" s="946"/>
      <c r="AS116" s="946"/>
      <c r="AT116" s="947"/>
      <c r="AU116" s="891"/>
      <c r="AV116" s="892"/>
      <c r="AW116" s="892"/>
      <c r="AX116" s="892"/>
      <c r="AY116" s="892"/>
      <c r="AZ116" s="950" t="s">
        <v>467</v>
      </c>
      <c r="BA116" s="951"/>
      <c r="BB116" s="951"/>
      <c r="BC116" s="951"/>
      <c r="BD116" s="951"/>
      <c r="BE116" s="951"/>
      <c r="BF116" s="951"/>
      <c r="BG116" s="951"/>
      <c r="BH116" s="951"/>
      <c r="BI116" s="951"/>
      <c r="BJ116" s="951"/>
      <c r="BK116" s="951"/>
      <c r="BL116" s="951"/>
      <c r="BM116" s="951"/>
      <c r="BN116" s="951"/>
      <c r="BO116" s="951"/>
      <c r="BP116" s="952"/>
      <c r="BQ116" s="908" t="s">
        <v>444</v>
      </c>
      <c r="BR116" s="909"/>
      <c r="BS116" s="909"/>
      <c r="BT116" s="909"/>
      <c r="BU116" s="909"/>
      <c r="BV116" s="909" t="s">
        <v>143</v>
      </c>
      <c r="BW116" s="909"/>
      <c r="BX116" s="909"/>
      <c r="BY116" s="909"/>
      <c r="BZ116" s="909"/>
      <c r="CA116" s="909" t="s">
        <v>444</v>
      </c>
      <c r="CB116" s="909"/>
      <c r="CC116" s="909"/>
      <c r="CD116" s="909"/>
      <c r="CE116" s="909"/>
      <c r="CF116" s="903" t="s">
        <v>444</v>
      </c>
      <c r="CG116" s="904"/>
      <c r="CH116" s="904"/>
      <c r="CI116" s="904"/>
      <c r="CJ116" s="904"/>
      <c r="CK116" s="931"/>
      <c r="CL116" s="932"/>
      <c r="CM116" s="905" t="s">
        <v>468</v>
      </c>
      <c r="CN116" s="906"/>
      <c r="CO116" s="906"/>
      <c r="CP116" s="906"/>
      <c r="CQ116" s="906"/>
      <c r="CR116" s="906"/>
      <c r="CS116" s="906"/>
      <c r="CT116" s="906"/>
      <c r="CU116" s="906"/>
      <c r="CV116" s="906"/>
      <c r="CW116" s="906"/>
      <c r="CX116" s="906"/>
      <c r="CY116" s="906"/>
      <c r="CZ116" s="906"/>
      <c r="DA116" s="906"/>
      <c r="DB116" s="906"/>
      <c r="DC116" s="906"/>
      <c r="DD116" s="906"/>
      <c r="DE116" s="906"/>
      <c r="DF116" s="907"/>
      <c r="DG116" s="941" t="s">
        <v>143</v>
      </c>
      <c r="DH116" s="942"/>
      <c r="DI116" s="942"/>
      <c r="DJ116" s="942"/>
      <c r="DK116" s="943"/>
      <c r="DL116" s="944" t="s">
        <v>444</v>
      </c>
      <c r="DM116" s="942"/>
      <c r="DN116" s="942"/>
      <c r="DO116" s="942"/>
      <c r="DP116" s="943"/>
      <c r="DQ116" s="944" t="s">
        <v>451</v>
      </c>
      <c r="DR116" s="942"/>
      <c r="DS116" s="942"/>
      <c r="DT116" s="942"/>
      <c r="DU116" s="943"/>
      <c r="DV116" s="945" t="s">
        <v>444</v>
      </c>
      <c r="DW116" s="946"/>
      <c r="DX116" s="946"/>
      <c r="DY116" s="946"/>
      <c r="DZ116" s="947"/>
    </row>
    <row r="117" spans="1:130" s="221" customFormat="1" ht="26.25" customHeight="1" x14ac:dyDescent="0.2">
      <c r="A117" s="895" t="s">
        <v>184</v>
      </c>
      <c r="B117" s="876"/>
      <c r="C117" s="876"/>
      <c r="D117" s="876"/>
      <c r="E117" s="876"/>
      <c r="F117" s="876"/>
      <c r="G117" s="876"/>
      <c r="H117" s="876"/>
      <c r="I117" s="876"/>
      <c r="J117" s="876"/>
      <c r="K117" s="876"/>
      <c r="L117" s="876"/>
      <c r="M117" s="876"/>
      <c r="N117" s="876"/>
      <c r="O117" s="876"/>
      <c r="P117" s="876"/>
      <c r="Q117" s="876"/>
      <c r="R117" s="876"/>
      <c r="S117" s="876"/>
      <c r="T117" s="876"/>
      <c r="U117" s="876"/>
      <c r="V117" s="876"/>
      <c r="W117" s="876"/>
      <c r="X117" s="876"/>
      <c r="Y117" s="960" t="s">
        <v>469</v>
      </c>
      <c r="Z117" s="877"/>
      <c r="AA117" s="961">
        <v>1319149</v>
      </c>
      <c r="AB117" s="962"/>
      <c r="AC117" s="962"/>
      <c r="AD117" s="962"/>
      <c r="AE117" s="963"/>
      <c r="AF117" s="964">
        <v>1216285</v>
      </c>
      <c r="AG117" s="962"/>
      <c r="AH117" s="962"/>
      <c r="AI117" s="962"/>
      <c r="AJ117" s="963"/>
      <c r="AK117" s="964">
        <v>1208563</v>
      </c>
      <c r="AL117" s="962"/>
      <c r="AM117" s="962"/>
      <c r="AN117" s="962"/>
      <c r="AO117" s="963"/>
      <c r="AP117" s="965"/>
      <c r="AQ117" s="966"/>
      <c r="AR117" s="966"/>
      <c r="AS117" s="966"/>
      <c r="AT117" s="967"/>
      <c r="AU117" s="891"/>
      <c r="AV117" s="892"/>
      <c r="AW117" s="892"/>
      <c r="AX117" s="892"/>
      <c r="AY117" s="892"/>
      <c r="AZ117" s="957" t="s">
        <v>470</v>
      </c>
      <c r="BA117" s="958"/>
      <c r="BB117" s="958"/>
      <c r="BC117" s="958"/>
      <c r="BD117" s="958"/>
      <c r="BE117" s="958"/>
      <c r="BF117" s="958"/>
      <c r="BG117" s="958"/>
      <c r="BH117" s="958"/>
      <c r="BI117" s="958"/>
      <c r="BJ117" s="958"/>
      <c r="BK117" s="958"/>
      <c r="BL117" s="958"/>
      <c r="BM117" s="958"/>
      <c r="BN117" s="958"/>
      <c r="BO117" s="958"/>
      <c r="BP117" s="959"/>
      <c r="BQ117" s="908" t="s">
        <v>444</v>
      </c>
      <c r="BR117" s="909"/>
      <c r="BS117" s="909"/>
      <c r="BT117" s="909"/>
      <c r="BU117" s="909"/>
      <c r="BV117" s="909" t="s">
        <v>465</v>
      </c>
      <c r="BW117" s="909"/>
      <c r="BX117" s="909"/>
      <c r="BY117" s="909"/>
      <c r="BZ117" s="909"/>
      <c r="CA117" s="909" t="s">
        <v>443</v>
      </c>
      <c r="CB117" s="909"/>
      <c r="CC117" s="909"/>
      <c r="CD117" s="909"/>
      <c r="CE117" s="909"/>
      <c r="CF117" s="903" t="s">
        <v>143</v>
      </c>
      <c r="CG117" s="904"/>
      <c r="CH117" s="904"/>
      <c r="CI117" s="904"/>
      <c r="CJ117" s="904"/>
      <c r="CK117" s="931"/>
      <c r="CL117" s="932"/>
      <c r="CM117" s="905" t="s">
        <v>471</v>
      </c>
      <c r="CN117" s="906"/>
      <c r="CO117" s="906"/>
      <c r="CP117" s="906"/>
      <c r="CQ117" s="906"/>
      <c r="CR117" s="906"/>
      <c r="CS117" s="906"/>
      <c r="CT117" s="906"/>
      <c r="CU117" s="906"/>
      <c r="CV117" s="906"/>
      <c r="CW117" s="906"/>
      <c r="CX117" s="906"/>
      <c r="CY117" s="906"/>
      <c r="CZ117" s="906"/>
      <c r="DA117" s="906"/>
      <c r="DB117" s="906"/>
      <c r="DC117" s="906"/>
      <c r="DD117" s="906"/>
      <c r="DE117" s="906"/>
      <c r="DF117" s="907"/>
      <c r="DG117" s="941" t="s">
        <v>143</v>
      </c>
      <c r="DH117" s="942"/>
      <c r="DI117" s="942"/>
      <c r="DJ117" s="942"/>
      <c r="DK117" s="943"/>
      <c r="DL117" s="944" t="s">
        <v>444</v>
      </c>
      <c r="DM117" s="942"/>
      <c r="DN117" s="942"/>
      <c r="DO117" s="942"/>
      <c r="DP117" s="943"/>
      <c r="DQ117" s="944" t="s">
        <v>143</v>
      </c>
      <c r="DR117" s="942"/>
      <c r="DS117" s="942"/>
      <c r="DT117" s="942"/>
      <c r="DU117" s="943"/>
      <c r="DV117" s="945" t="s">
        <v>143</v>
      </c>
      <c r="DW117" s="946"/>
      <c r="DX117" s="946"/>
      <c r="DY117" s="946"/>
      <c r="DZ117" s="947"/>
    </row>
    <row r="118" spans="1:130" s="221" customFormat="1" ht="26.25" customHeight="1" x14ac:dyDescent="0.2">
      <c r="A118" s="895" t="s">
        <v>438</v>
      </c>
      <c r="B118" s="876"/>
      <c r="C118" s="876"/>
      <c r="D118" s="876"/>
      <c r="E118" s="876"/>
      <c r="F118" s="876"/>
      <c r="G118" s="876"/>
      <c r="H118" s="876"/>
      <c r="I118" s="876"/>
      <c r="J118" s="876"/>
      <c r="K118" s="876"/>
      <c r="L118" s="876"/>
      <c r="M118" s="876"/>
      <c r="N118" s="876"/>
      <c r="O118" s="876"/>
      <c r="P118" s="876"/>
      <c r="Q118" s="876"/>
      <c r="R118" s="876"/>
      <c r="S118" s="876"/>
      <c r="T118" s="876"/>
      <c r="U118" s="876"/>
      <c r="V118" s="876"/>
      <c r="W118" s="876"/>
      <c r="X118" s="876"/>
      <c r="Y118" s="876"/>
      <c r="Z118" s="877"/>
      <c r="AA118" s="875" t="s">
        <v>435</v>
      </c>
      <c r="AB118" s="876"/>
      <c r="AC118" s="876"/>
      <c r="AD118" s="876"/>
      <c r="AE118" s="877"/>
      <c r="AF118" s="875" t="s">
        <v>436</v>
      </c>
      <c r="AG118" s="876"/>
      <c r="AH118" s="876"/>
      <c r="AI118" s="876"/>
      <c r="AJ118" s="877"/>
      <c r="AK118" s="875" t="s">
        <v>301</v>
      </c>
      <c r="AL118" s="876"/>
      <c r="AM118" s="876"/>
      <c r="AN118" s="876"/>
      <c r="AO118" s="877"/>
      <c r="AP118" s="953" t="s">
        <v>437</v>
      </c>
      <c r="AQ118" s="954"/>
      <c r="AR118" s="954"/>
      <c r="AS118" s="954"/>
      <c r="AT118" s="955"/>
      <c r="AU118" s="891"/>
      <c r="AV118" s="892"/>
      <c r="AW118" s="892"/>
      <c r="AX118" s="892"/>
      <c r="AY118" s="892"/>
      <c r="AZ118" s="956" t="s">
        <v>472</v>
      </c>
      <c r="BA118" s="948"/>
      <c r="BB118" s="948"/>
      <c r="BC118" s="948"/>
      <c r="BD118" s="948"/>
      <c r="BE118" s="948"/>
      <c r="BF118" s="948"/>
      <c r="BG118" s="948"/>
      <c r="BH118" s="948"/>
      <c r="BI118" s="948"/>
      <c r="BJ118" s="948"/>
      <c r="BK118" s="948"/>
      <c r="BL118" s="948"/>
      <c r="BM118" s="948"/>
      <c r="BN118" s="948"/>
      <c r="BO118" s="948"/>
      <c r="BP118" s="949"/>
      <c r="BQ118" s="982" t="s">
        <v>455</v>
      </c>
      <c r="BR118" s="983"/>
      <c r="BS118" s="983"/>
      <c r="BT118" s="983"/>
      <c r="BU118" s="983"/>
      <c r="BV118" s="983" t="s">
        <v>454</v>
      </c>
      <c r="BW118" s="983"/>
      <c r="BX118" s="983"/>
      <c r="BY118" s="983"/>
      <c r="BZ118" s="983"/>
      <c r="CA118" s="983" t="s">
        <v>143</v>
      </c>
      <c r="CB118" s="983"/>
      <c r="CC118" s="983"/>
      <c r="CD118" s="983"/>
      <c r="CE118" s="983"/>
      <c r="CF118" s="903" t="s">
        <v>143</v>
      </c>
      <c r="CG118" s="904"/>
      <c r="CH118" s="904"/>
      <c r="CI118" s="904"/>
      <c r="CJ118" s="904"/>
      <c r="CK118" s="931"/>
      <c r="CL118" s="932"/>
      <c r="CM118" s="905" t="s">
        <v>473</v>
      </c>
      <c r="CN118" s="906"/>
      <c r="CO118" s="906"/>
      <c r="CP118" s="906"/>
      <c r="CQ118" s="906"/>
      <c r="CR118" s="906"/>
      <c r="CS118" s="906"/>
      <c r="CT118" s="906"/>
      <c r="CU118" s="906"/>
      <c r="CV118" s="906"/>
      <c r="CW118" s="906"/>
      <c r="CX118" s="906"/>
      <c r="CY118" s="906"/>
      <c r="CZ118" s="906"/>
      <c r="DA118" s="906"/>
      <c r="DB118" s="906"/>
      <c r="DC118" s="906"/>
      <c r="DD118" s="906"/>
      <c r="DE118" s="906"/>
      <c r="DF118" s="907"/>
      <c r="DG118" s="941" t="s">
        <v>454</v>
      </c>
      <c r="DH118" s="942"/>
      <c r="DI118" s="942"/>
      <c r="DJ118" s="942"/>
      <c r="DK118" s="943"/>
      <c r="DL118" s="944" t="s">
        <v>455</v>
      </c>
      <c r="DM118" s="942"/>
      <c r="DN118" s="942"/>
      <c r="DO118" s="942"/>
      <c r="DP118" s="943"/>
      <c r="DQ118" s="944" t="s">
        <v>451</v>
      </c>
      <c r="DR118" s="942"/>
      <c r="DS118" s="942"/>
      <c r="DT118" s="942"/>
      <c r="DU118" s="943"/>
      <c r="DV118" s="945" t="s">
        <v>451</v>
      </c>
      <c r="DW118" s="946"/>
      <c r="DX118" s="946"/>
      <c r="DY118" s="946"/>
      <c r="DZ118" s="947"/>
    </row>
    <row r="119" spans="1:130" s="221" customFormat="1" ht="26.25" customHeight="1" x14ac:dyDescent="0.2">
      <c r="A119" s="1039" t="s">
        <v>441</v>
      </c>
      <c r="B119" s="930"/>
      <c r="C119" s="912" t="s">
        <v>442</v>
      </c>
      <c r="D119" s="880"/>
      <c r="E119" s="880"/>
      <c r="F119" s="880"/>
      <c r="G119" s="880"/>
      <c r="H119" s="880"/>
      <c r="I119" s="880"/>
      <c r="J119" s="880"/>
      <c r="K119" s="880"/>
      <c r="L119" s="880"/>
      <c r="M119" s="880"/>
      <c r="N119" s="880"/>
      <c r="O119" s="880"/>
      <c r="P119" s="880"/>
      <c r="Q119" s="880"/>
      <c r="R119" s="880"/>
      <c r="S119" s="880"/>
      <c r="T119" s="880"/>
      <c r="U119" s="880"/>
      <c r="V119" s="880"/>
      <c r="W119" s="880"/>
      <c r="X119" s="880"/>
      <c r="Y119" s="880"/>
      <c r="Z119" s="881"/>
      <c r="AA119" s="882" t="s">
        <v>143</v>
      </c>
      <c r="AB119" s="883"/>
      <c r="AC119" s="883"/>
      <c r="AD119" s="883"/>
      <c r="AE119" s="884"/>
      <c r="AF119" s="885" t="s">
        <v>443</v>
      </c>
      <c r="AG119" s="883"/>
      <c r="AH119" s="883"/>
      <c r="AI119" s="883"/>
      <c r="AJ119" s="884"/>
      <c r="AK119" s="885" t="s">
        <v>143</v>
      </c>
      <c r="AL119" s="883"/>
      <c r="AM119" s="883"/>
      <c r="AN119" s="883"/>
      <c r="AO119" s="884"/>
      <c r="AP119" s="886" t="s">
        <v>446</v>
      </c>
      <c r="AQ119" s="887"/>
      <c r="AR119" s="887"/>
      <c r="AS119" s="887"/>
      <c r="AT119" s="888"/>
      <c r="AU119" s="893"/>
      <c r="AV119" s="894"/>
      <c r="AW119" s="894"/>
      <c r="AX119" s="894"/>
      <c r="AY119" s="894"/>
      <c r="AZ119" s="242" t="s">
        <v>184</v>
      </c>
      <c r="BA119" s="242"/>
      <c r="BB119" s="242"/>
      <c r="BC119" s="242"/>
      <c r="BD119" s="242"/>
      <c r="BE119" s="242"/>
      <c r="BF119" s="242"/>
      <c r="BG119" s="242"/>
      <c r="BH119" s="242"/>
      <c r="BI119" s="242"/>
      <c r="BJ119" s="242"/>
      <c r="BK119" s="242"/>
      <c r="BL119" s="242"/>
      <c r="BM119" s="242"/>
      <c r="BN119" s="242"/>
      <c r="BO119" s="960" t="s">
        <v>474</v>
      </c>
      <c r="BP119" s="988"/>
      <c r="BQ119" s="982">
        <v>16501529</v>
      </c>
      <c r="BR119" s="983"/>
      <c r="BS119" s="983"/>
      <c r="BT119" s="983"/>
      <c r="BU119" s="983"/>
      <c r="BV119" s="983">
        <v>17617366</v>
      </c>
      <c r="BW119" s="983"/>
      <c r="BX119" s="983"/>
      <c r="BY119" s="983"/>
      <c r="BZ119" s="983"/>
      <c r="CA119" s="983">
        <v>18570990</v>
      </c>
      <c r="CB119" s="983"/>
      <c r="CC119" s="983"/>
      <c r="CD119" s="983"/>
      <c r="CE119" s="983"/>
      <c r="CF119" s="984"/>
      <c r="CG119" s="985"/>
      <c r="CH119" s="985"/>
      <c r="CI119" s="985"/>
      <c r="CJ119" s="986"/>
      <c r="CK119" s="933"/>
      <c r="CL119" s="934"/>
      <c r="CM119" s="956" t="s">
        <v>475</v>
      </c>
      <c r="CN119" s="948"/>
      <c r="CO119" s="948"/>
      <c r="CP119" s="948"/>
      <c r="CQ119" s="948"/>
      <c r="CR119" s="948"/>
      <c r="CS119" s="948"/>
      <c r="CT119" s="948"/>
      <c r="CU119" s="948"/>
      <c r="CV119" s="948"/>
      <c r="CW119" s="948"/>
      <c r="CX119" s="948"/>
      <c r="CY119" s="948"/>
      <c r="CZ119" s="948"/>
      <c r="DA119" s="948"/>
      <c r="DB119" s="948"/>
      <c r="DC119" s="948"/>
      <c r="DD119" s="948"/>
      <c r="DE119" s="948"/>
      <c r="DF119" s="949"/>
      <c r="DG119" s="987">
        <v>387</v>
      </c>
      <c r="DH119" s="969"/>
      <c r="DI119" s="969"/>
      <c r="DJ119" s="969"/>
      <c r="DK119" s="970"/>
      <c r="DL119" s="968" t="s">
        <v>443</v>
      </c>
      <c r="DM119" s="969"/>
      <c r="DN119" s="969"/>
      <c r="DO119" s="969"/>
      <c r="DP119" s="970"/>
      <c r="DQ119" s="968" t="s">
        <v>443</v>
      </c>
      <c r="DR119" s="969"/>
      <c r="DS119" s="969"/>
      <c r="DT119" s="969"/>
      <c r="DU119" s="970"/>
      <c r="DV119" s="971" t="s">
        <v>446</v>
      </c>
      <c r="DW119" s="972"/>
      <c r="DX119" s="972"/>
      <c r="DY119" s="972"/>
      <c r="DZ119" s="973"/>
    </row>
    <row r="120" spans="1:130" s="221" customFormat="1" ht="26.25" customHeight="1" x14ac:dyDescent="0.2">
      <c r="A120" s="1040"/>
      <c r="B120" s="932"/>
      <c r="C120" s="905" t="s">
        <v>448</v>
      </c>
      <c r="D120" s="906"/>
      <c r="E120" s="906"/>
      <c r="F120" s="906"/>
      <c r="G120" s="906"/>
      <c r="H120" s="906"/>
      <c r="I120" s="906"/>
      <c r="J120" s="906"/>
      <c r="K120" s="906"/>
      <c r="L120" s="906"/>
      <c r="M120" s="906"/>
      <c r="N120" s="906"/>
      <c r="O120" s="906"/>
      <c r="P120" s="906"/>
      <c r="Q120" s="906"/>
      <c r="R120" s="906"/>
      <c r="S120" s="906"/>
      <c r="T120" s="906"/>
      <c r="U120" s="906"/>
      <c r="V120" s="906"/>
      <c r="W120" s="906"/>
      <c r="X120" s="906"/>
      <c r="Y120" s="906"/>
      <c r="Z120" s="907"/>
      <c r="AA120" s="941" t="s">
        <v>143</v>
      </c>
      <c r="AB120" s="942"/>
      <c r="AC120" s="942"/>
      <c r="AD120" s="942"/>
      <c r="AE120" s="943"/>
      <c r="AF120" s="944" t="s">
        <v>444</v>
      </c>
      <c r="AG120" s="942"/>
      <c r="AH120" s="942"/>
      <c r="AI120" s="942"/>
      <c r="AJ120" s="943"/>
      <c r="AK120" s="944" t="s">
        <v>143</v>
      </c>
      <c r="AL120" s="942"/>
      <c r="AM120" s="942"/>
      <c r="AN120" s="942"/>
      <c r="AO120" s="943"/>
      <c r="AP120" s="945" t="s">
        <v>446</v>
      </c>
      <c r="AQ120" s="946"/>
      <c r="AR120" s="946"/>
      <c r="AS120" s="946"/>
      <c r="AT120" s="947"/>
      <c r="AU120" s="974" t="s">
        <v>476</v>
      </c>
      <c r="AV120" s="975"/>
      <c r="AW120" s="975"/>
      <c r="AX120" s="975"/>
      <c r="AY120" s="976"/>
      <c r="AZ120" s="912" t="s">
        <v>477</v>
      </c>
      <c r="BA120" s="880"/>
      <c r="BB120" s="880"/>
      <c r="BC120" s="880"/>
      <c r="BD120" s="880"/>
      <c r="BE120" s="880"/>
      <c r="BF120" s="880"/>
      <c r="BG120" s="880"/>
      <c r="BH120" s="880"/>
      <c r="BI120" s="880"/>
      <c r="BJ120" s="880"/>
      <c r="BK120" s="880"/>
      <c r="BL120" s="880"/>
      <c r="BM120" s="880"/>
      <c r="BN120" s="880"/>
      <c r="BO120" s="880"/>
      <c r="BP120" s="881"/>
      <c r="BQ120" s="913">
        <v>6819858</v>
      </c>
      <c r="BR120" s="914"/>
      <c r="BS120" s="914"/>
      <c r="BT120" s="914"/>
      <c r="BU120" s="914"/>
      <c r="BV120" s="914">
        <v>7245212</v>
      </c>
      <c r="BW120" s="914"/>
      <c r="BX120" s="914"/>
      <c r="BY120" s="914"/>
      <c r="BZ120" s="914"/>
      <c r="CA120" s="914">
        <v>8795962</v>
      </c>
      <c r="CB120" s="914"/>
      <c r="CC120" s="914"/>
      <c r="CD120" s="914"/>
      <c r="CE120" s="914"/>
      <c r="CF120" s="927">
        <v>104</v>
      </c>
      <c r="CG120" s="928"/>
      <c r="CH120" s="928"/>
      <c r="CI120" s="928"/>
      <c r="CJ120" s="928"/>
      <c r="CK120" s="989" t="s">
        <v>478</v>
      </c>
      <c r="CL120" s="990"/>
      <c r="CM120" s="990"/>
      <c r="CN120" s="990"/>
      <c r="CO120" s="991"/>
      <c r="CP120" s="997" t="s">
        <v>412</v>
      </c>
      <c r="CQ120" s="998"/>
      <c r="CR120" s="998"/>
      <c r="CS120" s="998"/>
      <c r="CT120" s="998"/>
      <c r="CU120" s="998"/>
      <c r="CV120" s="998"/>
      <c r="CW120" s="998"/>
      <c r="CX120" s="998"/>
      <c r="CY120" s="998"/>
      <c r="CZ120" s="998"/>
      <c r="DA120" s="998"/>
      <c r="DB120" s="998"/>
      <c r="DC120" s="998"/>
      <c r="DD120" s="998"/>
      <c r="DE120" s="998"/>
      <c r="DF120" s="999"/>
      <c r="DG120" s="913">
        <v>2882666</v>
      </c>
      <c r="DH120" s="914"/>
      <c r="DI120" s="914"/>
      <c r="DJ120" s="914"/>
      <c r="DK120" s="914"/>
      <c r="DL120" s="914">
        <v>2264446</v>
      </c>
      <c r="DM120" s="914"/>
      <c r="DN120" s="914"/>
      <c r="DO120" s="914"/>
      <c r="DP120" s="914"/>
      <c r="DQ120" s="914">
        <v>2309272</v>
      </c>
      <c r="DR120" s="914"/>
      <c r="DS120" s="914"/>
      <c r="DT120" s="914"/>
      <c r="DU120" s="914"/>
      <c r="DV120" s="915">
        <v>27.3</v>
      </c>
      <c r="DW120" s="915"/>
      <c r="DX120" s="915"/>
      <c r="DY120" s="915"/>
      <c r="DZ120" s="916"/>
    </row>
    <row r="121" spans="1:130" s="221" customFormat="1" ht="26.25" customHeight="1" x14ac:dyDescent="0.2">
      <c r="A121" s="1040"/>
      <c r="B121" s="932"/>
      <c r="C121" s="957" t="s">
        <v>479</v>
      </c>
      <c r="D121" s="958"/>
      <c r="E121" s="958"/>
      <c r="F121" s="958"/>
      <c r="G121" s="958"/>
      <c r="H121" s="958"/>
      <c r="I121" s="958"/>
      <c r="J121" s="958"/>
      <c r="K121" s="958"/>
      <c r="L121" s="958"/>
      <c r="M121" s="958"/>
      <c r="N121" s="958"/>
      <c r="O121" s="958"/>
      <c r="P121" s="958"/>
      <c r="Q121" s="958"/>
      <c r="R121" s="958"/>
      <c r="S121" s="958"/>
      <c r="T121" s="958"/>
      <c r="U121" s="958"/>
      <c r="V121" s="958"/>
      <c r="W121" s="958"/>
      <c r="X121" s="958"/>
      <c r="Y121" s="958"/>
      <c r="Z121" s="959"/>
      <c r="AA121" s="941" t="s">
        <v>446</v>
      </c>
      <c r="AB121" s="942"/>
      <c r="AC121" s="942"/>
      <c r="AD121" s="942"/>
      <c r="AE121" s="943"/>
      <c r="AF121" s="944" t="s">
        <v>143</v>
      </c>
      <c r="AG121" s="942"/>
      <c r="AH121" s="942"/>
      <c r="AI121" s="942"/>
      <c r="AJ121" s="943"/>
      <c r="AK121" s="944" t="s">
        <v>444</v>
      </c>
      <c r="AL121" s="942"/>
      <c r="AM121" s="942"/>
      <c r="AN121" s="942"/>
      <c r="AO121" s="943"/>
      <c r="AP121" s="945" t="s">
        <v>451</v>
      </c>
      <c r="AQ121" s="946"/>
      <c r="AR121" s="946"/>
      <c r="AS121" s="946"/>
      <c r="AT121" s="947"/>
      <c r="AU121" s="977"/>
      <c r="AV121" s="978"/>
      <c r="AW121" s="978"/>
      <c r="AX121" s="978"/>
      <c r="AY121" s="979"/>
      <c r="AZ121" s="905" t="s">
        <v>480</v>
      </c>
      <c r="BA121" s="906"/>
      <c r="BB121" s="906"/>
      <c r="BC121" s="906"/>
      <c r="BD121" s="906"/>
      <c r="BE121" s="906"/>
      <c r="BF121" s="906"/>
      <c r="BG121" s="906"/>
      <c r="BH121" s="906"/>
      <c r="BI121" s="906"/>
      <c r="BJ121" s="906"/>
      <c r="BK121" s="906"/>
      <c r="BL121" s="906"/>
      <c r="BM121" s="906"/>
      <c r="BN121" s="906"/>
      <c r="BO121" s="906"/>
      <c r="BP121" s="907"/>
      <c r="BQ121" s="908">
        <v>195702</v>
      </c>
      <c r="BR121" s="909"/>
      <c r="BS121" s="909"/>
      <c r="BT121" s="909"/>
      <c r="BU121" s="909"/>
      <c r="BV121" s="909">
        <v>150641</v>
      </c>
      <c r="BW121" s="909"/>
      <c r="BX121" s="909"/>
      <c r="BY121" s="909"/>
      <c r="BZ121" s="909"/>
      <c r="CA121" s="909">
        <v>107178</v>
      </c>
      <c r="CB121" s="909"/>
      <c r="CC121" s="909"/>
      <c r="CD121" s="909"/>
      <c r="CE121" s="909"/>
      <c r="CF121" s="903">
        <v>1.3</v>
      </c>
      <c r="CG121" s="904"/>
      <c r="CH121" s="904"/>
      <c r="CI121" s="904"/>
      <c r="CJ121" s="904"/>
      <c r="CK121" s="992"/>
      <c r="CL121" s="993"/>
      <c r="CM121" s="993"/>
      <c r="CN121" s="993"/>
      <c r="CO121" s="994"/>
      <c r="CP121" s="1002" t="s">
        <v>413</v>
      </c>
      <c r="CQ121" s="1003"/>
      <c r="CR121" s="1003"/>
      <c r="CS121" s="1003"/>
      <c r="CT121" s="1003"/>
      <c r="CU121" s="1003"/>
      <c r="CV121" s="1003"/>
      <c r="CW121" s="1003"/>
      <c r="CX121" s="1003"/>
      <c r="CY121" s="1003"/>
      <c r="CZ121" s="1003"/>
      <c r="DA121" s="1003"/>
      <c r="DB121" s="1003"/>
      <c r="DC121" s="1003"/>
      <c r="DD121" s="1003"/>
      <c r="DE121" s="1003"/>
      <c r="DF121" s="1004"/>
      <c r="DG121" s="908">
        <v>495487</v>
      </c>
      <c r="DH121" s="909"/>
      <c r="DI121" s="909"/>
      <c r="DJ121" s="909"/>
      <c r="DK121" s="909"/>
      <c r="DL121" s="909">
        <v>377301</v>
      </c>
      <c r="DM121" s="909"/>
      <c r="DN121" s="909"/>
      <c r="DO121" s="909"/>
      <c r="DP121" s="909"/>
      <c r="DQ121" s="909">
        <v>248498</v>
      </c>
      <c r="DR121" s="909"/>
      <c r="DS121" s="909"/>
      <c r="DT121" s="909"/>
      <c r="DU121" s="909"/>
      <c r="DV121" s="910">
        <v>2.9</v>
      </c>
      <c r="DW121" s="910"/>
      <c r="DX121" s="910"/>
      <c r="DY121" s="910"/>
      <c r="DZ121" s="911"/>
    </row>
    <row r="122" spans="1:130" s="221" customFormat="1" ht="26.25" customHeight="1" x14ac:dyDescent="0.2">
      <c r="A122" s="1040"/>
      <c r="B122" s="932"/>
      <c r="C122" s="905" t="s">
        <v>461</v>
      </c>
      <c r="D122" s="906"/>
      <c r="E122" s="906"/>
      <c r="F122" s="906"/>
      <c r="G122" s="906"/>
      <c r="H122" s="906"/>
      <c r="I122" s="906"/>
      <c r="J122" s="906"/>
      <c r="K122" s="906"/>
      <c r="L122" s="906"/>
      <c r="M122" s="906"/>
      <c r="N122" s="906"/>
      <c r="O122" s="906"/>
      <c r="P122" s="906"/>
      <c r="Q122" s="906"/>
      <c r="R122" s="906"/>
      <c r="S122" s="906"/>
      <c r="T122" s="906"/>
      <c r="U122" s="906"/>
      <c r="V122" s="906"/>
      <c r="W122" s="906"/>
      <c r="X122" s="906"/>
      <c r="Y122" s="906"/>
      <c r="Z122" s="907"/>
      <c r="AA122" s="941" t="s">
        <v>143</v>
      </c>
      <c r="AB122" s="942"/>
      <c r="AC122" s="942"/>
      <c r="AD122" s="942"/>
      <c r="AE122" s="943"/>
      <c r="AF122" s="944" t="s">
        <v>143</v>
      </c>
      <c r="AG122" s="942"/>
      <c r="AH122" s="942"/>
      <c r="AI122" s="942"/>
      <c r="AJ122" s="943"/>
      <c r="AK122" s="944" t="s">
        <v>143</v>
      </c>
      <c r="AL122" s="942"/>
      <c r="AM122" s="942"/>
      <c r="AN122" s="942"/>
      <c r="AO122" s="943"/>
      <c r="AP122" s="945" t="s">
        <v>143</v>
      </c>
      <c r="AQ122" s="946"/>
      <c r="AR122" s="946"/>
      <c r="AS122" s="946"/>
      <c r="AT122" s="947"/>
      <c r="AU122" s="977"/>
      <c r="AV122" s="978"/>
      <c r="AW122" s="978"/>
      <c r="AX122" s="978"/>
      <c r="AY122" s="979"/>
      <c r="AZ122" s="956" t="s">
        <v>481</v>
      </c>
      <c r="BA122" s="948"/>
      <c r="BB122" s="948"/>
      <c r="BC122" s="948"/>
      <c r="BD122" s="948"/>
      <c r="BE122" s="948"/>
      <c r="BF122" s="948"/>
      <c r="BG122" s="948"/>
      <c r="BH122" s="948"/>
      <c r="BI122" s="948"/>
      <c r="BJ122" s="948"/>
      <c r="BK122" s="948"/>
      <c r="BL122" s="948"/>
      <c r="BM122" s="948"/>
      <c r="BN122" s="948"/>
      <c r="BO122" s="948"/>
      <c r="BP122" s="949"/>
      <c r="BQ122" s="982">
        <v>9799606</v>
      </c>
      <c r="BR122" s="983"/>
      <c r="BS122" s="983"/>
      <c r="BT122" s="983"/>
      <c r="BU122" s="983"/>
      <c r="BV122" s="983">
        <v>10228128</v>
      </c>
      <c r="BW122" s="983"/>
      <c r="BX122" s="983"/>
      <c r="BY122" s="983"/>
      <c r="BZ122" s="983"/>
      <c r="CA122" s="983">
        <v>10057470</v>
      </c>
      <c r="CB122" s="983"/>
      <c r="CC122" s="983"/>
      <c r="CD122" s="983"/>
      <c r="CE122" s="983"/>
      <c r="CF122" s="1000">
        <v>118.9</v>
      </c>
      <c r="CG122" s="1001"/>
      <c r="CH122" s="1001"/>
      <c r="CI122" s="1001"/>
      <c r="CJ122" s="1001"/>
      <c r="CK122" s="992"/>
      <c r="CL122" s="993"/>
      <c r="CM122" s="993"/>
      <c r="CN122" s="993"/>
      <c r="CO122" s="994"/>
      <c r="CP122" s="1002" t="s">
        <v>409</v>
      </c>
      <c r="CQ122" s="1003"/>
      <c r="CR122" s="1003"/>
      <c r="CS122" s="1003"/>
      <c r="CT122" s="1003"/>
      <c r="CU122" s="1003"/>
      <c r="CV122" s="1003"/>
      <c r="CW122" s="1003"/>
      <c r="CX122" s="1003"/>
      <c r="CY122" s="1003"/>
      <c r="CZ122" s="1003"/>
      <c r="DA122" s="1003"/>
      <c r="DB122" s="1003"/>
      <c r="DC122" s="1003"/>
      <c r="DD122" s="1003"/>
      <c r="DE122" s="1003"/>
      <c r="DF122" s="1004"/>
      <c r="DG122" s="908">
        <v>251039</v>
      </c>
      <c r="DH122" s="909"/>
      <c r="DI122" s="909"/>
      <c r="DJ122" s="909"/>
      <c r="DK122" s="909"/>
      <c r="DL122" s="909">
        <v>218717</v>
      </c>
      <c r="DM122" s="909"/>
      <c r="DN122" s="909"/>
      <c r="DO122" s="909"/>
      <c r="DP122" s="909"/>
      <c r="DQ122" s="909">
        <v>182889</v>
      </c>
      <c r="DR122" s="909"/>
      <c r="DS122" s="909"/>
      <c r="DT122" s="909"/>
      <c r="DU122" s="909"/>
      <c r="DV122" s="910">
        <v>2.2000000000000002</v>
      </c>
      <c r="DW122" s="910"/>
      <c r="DX122" s="910"/>
      <c r="DY122" s="910"/>
      <c r="DZ122" s="911"/>
    </row>
    <row r="123" spans="1:130" s="221" customFormat="1" ht="26.25" customHeight="1" x14ac:dyDescent="0.2">
      <c r="A123" s="1040"/>
      <c r="B123" s="932"/>
      <c r="C123" s="905" t="s">
        <v>468</v>
      </c>
      <c r="D123" s="906"/>
      <c r="E123" s="906"/>
      <c r="F123" s="906"/>
      <c r="G123" s="906"/>
      <c r="H123" s="906"/>
      <c r="I123" s="906"/>
      <c r="J123" s="906"/>
      <c r="K123" s="906"/>
      <c r="L123" s="906"/>
      <c r="M123" s="906"/>
      <c r="N123" s="906"/>
      <c r="O123" s="906"/>
      <c r="P123" s="906"/>
      <c r="Q123" s="906"/>
      <c r="R123" s="906"/>
      <c r="S123" s="906"/>
      <c r="T123" s="906"/>
      <c r="U123" s="906"/>
      <c r="V123" s="906"/>
      <c r="W123" s="906"/>
      <c r="X123" s="906"/>
      <c r="Y123" s="906"/>
      <c r="Z123" s="907"/>
      <c r="AA123" s="941" t="s">
        <v>143</v>
      </c>
      <c r="AB123" s="942"/>
      <c r="AC123" s="942"/>
      <c r="AD123" s="942"/>
      <c r="AE123" s="943"/>
      <c r="AF123" s="944" t="s">
        <v>465</v>
      </c>
      <c r="AG123" s="942"/>
      <c r="AH123" s="942"/>
      <c r="AI123" s="942"/>
      <c r="AJ123" s="943"/>
      <c r="AK123" s="944" t="s">
        <v>465</v>
      </c>
      <c r="AL123" s="942"/>
      <c r="AM123" s="942"/>
      <c r="AN123" s="942"/>
      <c r="AO123" s="943"/>
      <c r="AP123" s="945" t="s">
        <v>444</v>
      </c>
      <c r="AQ123" s="946"/>
      <c r="AR123" s="946"/>
      <c r="AS123" s="946"/>
      <c r="AT123" s="947"/>
      <c r="AU123" s="980"/>
      <c r="AV123" s="981"/>
      <c r="AW123" s="981"/>
      <c r="AX123" s="981"/>
      <c r="AY123" s="981"/>
      <c r="AZ123" s="242" t="s">
        <v>184</v>
      </c>
      <c r="BA123" s="242"/>
      <c r="BB123" s="242"/>
      <c r="BC123" s="242"/>
      <c r="BD123" s="242"/>
      <c r="BE123" s="242"/>
      <c r="BF123" s="242"/>
      <c r="BG123" s="242"/>
      <c r="BH123" s="242"/>
      <c r="BI123" s="242"/>
      <c r="BJ123" s="242"/>
      <c r="BK123" s="242"/>
      <c r="BL123" s="242"/>
      <c r="BM123" s="242"/>
      <c r="BN123" s="242"/>
      <c r="BO123" s="960" t="s">
        <v>482</v>
      </c>
      <c r="BP123" s="988"/>
      <c r="BQ123" s="1046">
        <v>16815166</v>
      </c>
      <c r="BR123" s="1047"/>
      <c r="BS123" s="1047"/>
      <c r="BT123" s="1047"/>
      <c r="BU123" s="1047"/>
      <c r="BV123" s="1047">
        <v>17623981</v>
      </c>
      <c r="BW123" s="1047"/>
      <c r="BX123" s="1047"/>
      <c r="BY123" s="1047"/>
      <c r="BZ123" s="1047"/>
      <c r="CA123" s="1047">
        <v>18960610</v>
      </c>
      <c r="CB123" s="1047"/>
      <c r="CC123" s="1047"/>
      <c r="CD123" s="1047"/>
      <c r="CE123" s="1047"/>
      <c r="CF123" s="984"/>
      <c r="CG123" s="985"/>
      <c r="CH123" s="985"/>
      <c r="CI123" s="985"/>
      <c r="CJ123" s="986"/>
      <c r="CK123" s="992"/>
      <c r="CL123" s="993"/>
      <c r="CM123" s="993"/>
      <c r="CN123" s="993"/>
      <c r="CO123" s="994"/>
      <c r="CP123" s="1002" t="s">
        <v>483</v>
      </c>
      <c r="CQ123" s="1003"/>
      <c r="CR123" s="1003"/>
      <c r="CS123" s="1003"/>
      <c r="CT123" s="1003"/>
      <c r="CU123" s="1003"/>
      <c r="CV123" s="1003"/>
      <c r="CW123" s="1003"/>
      <c r="CX123" s="1003"/>
      <c r="CY123" s="1003"/>
      <c r="CZ123" s="1003"/>
      <c r="DA123" s="1003"/>
      <c r="DB123" s="1003"/>
      <c r="DC123" s="1003"/>
      <c r="DD123" s="1003"/>
      <c r="DE123" s="1003"/>
      <c r="DF123" s="1004"/>
      <c r="DG123" s="941">
        <v>180060</v>
      </c>
      <c r="DH123" s="942"/>
      <c r="DI123" s="942"/>
      <c r="DJ123" s="942"/>
      <c r="DK123" s="943"/>
      <c r="DL123" s="944">
        <v>167673</v>
      </c>
      <c r="DM123" s="942"/>
      <c r="DN123" s="942"/>
      <c r="DO123" s="942"/>
      <c r="DP123" s="943"/>
      <c r="DQ123" s="944">
        <v>133562</v>
      </c>
      <c r="DR123" s="942"/>
      <c r="DS123" s="942"/>
      <c r="DT123" s="942"/>
      <c r="DU123" s="943"/>
      <c r="DV123" s="945">
        <v>1.6</v>
      </c>
      <c r="DW123" s="946"/>
      <c r="DX123" s="946"/>
      <c r="DY123" s="946"/>
      <c r="DZ123" s="947"/>
    </row>
    <row r="124" spans="1:130" s="221" customFormat="1" ht="26.25" customHeight="1" thickBot="1" x14ac:dyDescent="0.25">
      <c r="A124" s="1040"/>
      <c r="B124" s="932"/>
      <c r="C124" s="905" t="s">
        <v>471</v>
      </c>
      <c r="D124" s="906"/>
      <c r="E124" s="906"/>
      <c r="F124" s="906"/>
      <c r="G124" s="906"/>
      <c r="H124" s="906"/>
      <c r="I124" s="906"/>
      <c r="J124" s="906"/>
      <c r="K124" s="906"/>
      <c r="L124" s="906"/>
      <c r="M124" s="906"/>
      <c r="N124" s="906"/>
      <c r="O124" s="906"/>
      <c r="P124" s="906"/>
      <c r="Q124" s="906"/>
      <c r="R124" s="906"/>
      <c r="S124" s="906"/>
      <c r="T124" s="906"/>
      <c r="U124" s="906"/>
      <c r="V124" s="906"/>
      <c r="W124" s="906"/>
      <c r="X124" s="906"/>
      <c r="Y124" s="906"/>
      <c r="Z124" s="907"/>
      <c r="AA124" s="941" t="s">
        <v>143</v>
      </c>
      <c r="AB124" s="942"/>
      <c r="AC124" s="942"/>
      <c r="AD124" s="942"/>
      <c r="AE124" s="943"/>
      <c r="AF124" s="944" t="s">
        <v>143</v>
      </c>
      <c r="AG124" s="942"/>
      <c r="AH124" s="942"/>
      <c r="AI124" s="942"/>
      <c r="AJ124" s="943"/>
      <c r="AK124" s="944" t="s">
        <v>455</v>
      </c>
      <c r="AL124" s="942"/>
      <c r="AM124" s="942"/>
      <c r="AN124" s="942"/>
      <c r="AO124" s="943"/>
      <c r="AP124" s="945" t="s">
        <v>455</v>
      </c>
      <c r="AQ124" s="946"/>
      <c r="AR124" s="946"/>
      <c r="AS124" s="946"/>
      <c r="AT124" s="947"/>
      <c r="AU124" s="1042" t="s">
        <v>484</v>
      </c>
      <c r="AV124" s="1043"/>
      <c r="AW124" s="1043"/>
      <c r="AX124" s="1043"/>
      <c r="AY124" s="1043"/>
      <c r="AZ124" s="1043"/>
      <c r="BA124" s="1043"/>
      <c r="BB124" s="1043"/>
      <c r="BC124" s="1043"/>
      <c r="BD124" s="1043"/>
      <c r="BE124" s="1043"/>
      <c r="BF124" s="1043"/>
      <c r="BG124" s="1043"/>
      <c r="BH124" s="1043"/>
      <c r="BI124" s="1043"/>
      <c r="BJ124" s="1043"/>
      <c r="BK124" s="1043"/>
      <c r="BL124" s="1043"/>
      <c r="BM124" s="1043"/>
      <c r="BN124" s="1043"/>
      <c r="BO124" s="1043"/>
      <c r="BP124" s="1044"/>
      <c r="BQ124" s="1045" t="s">
        <v>143</v>
      </c>
      <c r="BR124" s="1010"/>
      <c r="BS124" s="1010"/>
      <c r="BT124" s="1010"/>
      <c r="BU124" s="1010"/>
      <c r="BV124" s="1010" t="s">
        <v>143</v>
      </c>
      <c r="BW124" s="1010"/>
      <c r="BX124" s="1010"/>
      <c r="BY124" s="1010"/>
      <c r="BZ124" s="1010"/>
      <c r="CA124" s="1010" t="s">
        <v>143</v>
      </c>
      <c r="CB124" s="1010"/>
      <c r="CC124" s="1010"/>
      <c r="CD124" s="1010"/>
      <c r="CE124" s="1010"/>
      <c r="CF124" s="1011"/>
      <c r="CG124" s="1012"/>
      <c r="CH124" s="1012"/>
      <c r="CI124" s="1012"/>
      <c r="CJ124" s="1013"/>
      <c r="CK124" s="995"/>
      <c r="CL124" s="995"/>
      <c r="CM124" s="995"/>
      <c r="CN124" s="995"/>
      <c r="CO124" s="996"/>
      <c r="CP124" s="1002" t="s">
        <v>485</v>
      </c>
      <c r="CQ124" s="1003"/>
      <c r="CR124" s="1003"/>
      <c r="CS124" s="1003"/>
      <c r="CT124" s="1003"/>
      <c r="CU124" s="1003"/>
      <c r="CV124" s="1003"/>
      <c r="CW124" s="1003"/>
      <c r="CX124" s="1003"/>
      <c r="CY124" s="1003"/>
      <c r="CZ124" s="1003"/>
      <c r="DA124" s="1003"/>
      <c r="DB124" s="1003"/>
      <c r="DC124" s="1003"/>
      <c r="DD124" s="1003"/>
      <c r="DE124" s="1003"/>
      <c r="DF124" s="1004"/>
      <c r="DG124" s="987" t="s">
        <v>444</v>
      </c>
      <c r="DH124" s="969"/>
      <c r="DI124" s="969"/>
      <c r="DJ124" s="969"/>
      <c r="DK124" s="970"/>
      <c r="DL124" s="968" t="s">
        <v>143</v>
      </c>
      <c r="DM124" s="969"/>
      <c r="DN124" s="969"/>
      <c r="DO124" s="969"/>
      <c r="DP124" s="970"/>
      <c r="DQ124" s="968" t="s">
        <v>143</v>
      </c>
      <c r="DR124" s="969"/>
      <c r="DS124" s="969"/>
      <c r="DT124" s="969"/>
      <c r="DU124" s="970"/>
      <c r="DV124" s="971" t="s">
        <v>143</v>
      </c>
      <c r="DW124" s="972"/>
      <c r="DX124" s="972"/>
      <c r="DY124" s="972"/>
      <c r="DZ124" s="973"/>
    </row>
    <row r="125" spans="1:130" s="221" customFormat="1" ht="26.25" customHeight="1" x14ac:dyDescent="0.2">
      <c r="A125" s="1040"/>
      <c r="B125" s="932"/>
      <c r="C125" s="905" t="s">
        <v>473</v>
      </c>
      <c r="D125" s="906"/>
      <c r="E125" s="906"/>
      <c r="F125" s="906"/>
      <c r="G125" s="906"/>
      <c r="H125" s="906"/>
      <c r="I125" s="906"/>
      <c r="J125" s="906"/>
      <c r="K125" s="906"/>
      <c r="L125" s="906"/>
      <c r="M125" s="906"/>
      <c r="N125" s="906"/>
      <c r="O125" s="906"/>
      <c r="P125" s="906"/>
      <c r="Q125" s="906"/>
      <c r="R125" s="906"/>
      <c r="S125" s="906"/>
      <c r="T125" s="906"/>
      <c r="U125" s="906"/>
      <c r="V125" s="906"/>
      <c r="W125" s="906"/>
      <c r="X125" s="906"/>
      <c r="Y125" s="906"/>
      <c r="Z125" s="907"/>
      <c r="AA125" s="941" t="s">
        <v>143</v>
      </c>
      <c r="AB125" s="942"/>
      <c r="AC125" s="942"/>
      <c r="AD125" s="942"/>
      <c r="AE125" s="943"/>
      <c r="AF125" s="944" t="s">
        <v>143</v>
      </c>
      <c r="AG125" s="942"/>
      <c r="AH125" s="942"/>
      <c r="AI125" s="942"/>
      <c r="AJ125" s="943"/>
      <c r="AK125" s="944" t="s">
        <v>444</v>
      </c>
      <c r="AL125" s="942"/>
      <c r="AM125" s="942"/>
      <c r="AN125" s="942"/>
      <c r="AO125" s="943"/>
      <c r="AP125" s="945" t="s">
        <v>143</v>
      </c>
      <c r="AQ125" s="946"/>
      <c r="AR125" s="946"/>
      <c r="AS125" s="946"/>
      <c r="AT125" s="947"/>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05" t="s">
        <v>486</v>
      </c>
      <c r="CL125" s="990"/>
      <c r="CM125" s="990"/>
      <c r="CN125" s="990"/>
      <c r="CO125" s="991"/>
      <c r="CP125" s="912" t="s">
        <v>487</v>
      </c>
      <c r="CQ125" s="880"/>
      <c r="CR125" s="880"/>
      <c r="CS125" s="880"/>
      <c r="CT125" s="880"/>
      <c r="CU125" s="880"/>
      <c r="CV125" s="880"/>
      <c r="CW125" s="880"/>
      <c r="CX125" s="880"/>
      <c r="CY125" s="880"/>
      <c r="CZ125" s="880"/>
      <c r="DA125" s="880"/>
      <c r="DB125" s="880"/>
      <c r="DC125" s="880"/>
      <c r="DD125" s="880"/>
      <c r="DE125" s="880"/>
      <c r="DF125" s="881"/>
      <c r="DG125" s="913" t="s">
        <v>488</v>
      </c>
      <c r="DH125" s="914"/>
      <c r="DI125" s="914"/>
      <c r="DJ125" s="914"/>
      <c r="DK125" s="914"/>
      <c r="DL125" s="914" t="s">
        <v>444</v>
      </c>
      <c r="DM125" s="914"/>
      <c r="DN125" s="914"/>
      <c r="DO125" s="914"/>
      <c r="DP125" s="914"/>
      <c r="DQ125" s="914" t="s">
        <v>143</v>
      </c>
      <c r="DR125" s="914"/>
      <c r="DS125" s="914"/>
      <c r="DT125" s="914"/>
      <c r="DU125" s="914"/>
      <c r="DV125" s="915" t="s">
        <v>444</v>
      </c>
      <c r="DW125" s="915"/>
      <c r="DX125" s="915"/>
      <c r="DY125" s="915"/>
      <c r="DZ125" s="916"/>
    </row>
    <row r="126" spans="1:130" s="221" customFormat="1" ht="26.25" customHeight="1" thickBot="1" x14ac:dyDescent="0.25">
      <c r="A126" s="1040"/>
      <c r="B126" s="932"/>
      <c r="C126" s="905" t="s">
        <v>475</v>
      </c>
      <c r="D126" s="906"/>
      <c r="E126" s="906"/>
      <c r="F126" s="906"/>
      <c r="G126" s="906"/>
      <c r="H126" s="906"/>
      <c r="I126" s="906"/>
      <c r="J126" s="906"/>
      <c r="K126" s="906"/>
      <c r="L126" s="906"/>
      <c r="M126" s="906"/>
      <c r="N126" s="906"/>
      <c r="O126" s="906"/>
      <c r="P126" s="906"/>
      <c r="Q126" s="906"/>
      <c r="R126" s="906"/>
      <c r="S126" s="906"/>
      <c r="T126" s="906"/>
      <c r="U126" s="906"/>
      <c r="V126" s="906"/>
      <c r="W126" s="906"/>
      <c r="X126" s="906"/>
      <c r="Y126" s="906"/>
      <c r="Z126" s="907"/>
      <c r="AA126" s="941" t="s">
        <v>143</v>
      </c>
      <c r="AB126" s="942"/>
      <c r="AC126" s="942"/>
      <c r="AD126" s="942"/>
      <c r="AE126" s="943"/>
      <c r="AF126" s="944" t="s">
        <v>143</v>
      </c>
      <c r="AG126" s="942"/>
      <c r="AH126" s="942"/>
      <c r="AI126" s="942"/>
      <c r="AJ126" s="943"/>
      <c r="AK126" s="944" t="s">
        <v>143</v>
      </c>
      <c r="AL126" s="942"/>
      <c r="AM126" s="942"/>
      <c r="AN126" s="942"/>
      <c r="AO126" s="943"/>
      <c r="AP126" s="945" t="s">
        <v>143</v>
      </c>
      <c r="AQ126" s="946"/>
      <c r="AR126" s="946"/>
      <c r="AS126" s="946"/>
      <c r="AT126" s="947"/>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06"/>
      <c r="CL126" s="993"/>
      <c r="CM126" s="993"/>
      <c r="CN126" s="993"/>
      <c r="CO126" s="994"/>
      <c r="CP126" s="905" t="s">
        <v>489</v>
      </c>
      <c r="CQ126" s="906"/>
      <c r="CR126" s="906"/>
      <c r="CS126" s="906"/>
      <c r="CT126" s="906"/>
      <c r="CU126" s="906"/>
      <c r="CV126" s="906"/>
      <c r="CW126" s="906"/>
      <c r="CX126" s="906"/>
      <c r="CY126" s="906"/>
      <c r="CZ126" s="906"/>
      <c r="DA126" s="906"/>
      <c r="DB126" s="906"/>
      <c r="DC126" s="906"/>
      <c r="DD126" s="906"/>
      <c r="DE126" s="906"/>
      <c r="DF126" s="907"/>
      <c r="DG126" s="908" t="s">
        <v>143</v>
      </c>
      <c r="DH126" s="909"/>
      <c r="DI126" s="909"/>
      <c r="DJ126" s="909"/>
      <c r="DK126" s="909"/>
      <c r="DL126" s="909" t="s">
        <v>143</v>
      </c>
      <c r="DM126" s="909"/>
      <c r="DN126" s="909"/>
      <c r="DO126" s="909"/>
      <c r="DP126" s="909"/>
      <c r="DQ126" s="909" t="s">
        <v>444</v>
      </c>
      <c r="DR126" s="909"/>
      <c r="DS126" s="909"/>
      <c r="DT126" s="909"/>
      <c r="DU126" s="909"/>
      <c r="DV126" s="910" t="s">
        <v>451</v>
      </c>
      <c r="DW126" s="910"/>
      <c r="DX126" s="910"/>
      <c r="DY126" s="910"/>
      <c r="DZ126" s="911"/>
    </row>
    <row r="127" spans="1:130" s="221" customFormat="1" ht="26.25" customHeight="1" x14ac:dyDescent="0.2">
      <c r="A127" s="1041"/>
      <c r="B127" s="934"/>
      <c r="C127" s="956" t="s">
        <v>490</v>
      </c>
      <c r="D127" s="948"/>
      <c r="E127" s="948"/>
      <c r="F127" s="948"/>
      <c r="G127" s="948"/>
      <c r="H127" s="948"/>
      <c r="I127" s="948"/>
      <c r="J127" s="948"/>
      <c r="K127" s="948"/>
      <c r="L127" s="948"/>
      <c r="M127" s="948"/>
      <c r="N127" s="948"/>
      <c r="O127" s="948"/>
      <c r="P127" s="948"/>
      <c r="Q127" s="948"/>
      <c r="R127" s="948"/>
      <c r="S127" s="948"/>
      <c r="T127" s="948"/>
      <c r="U127" s="948"/>
      <c r="V127" s="948"/>
      <c r="W127" s="948"/>
      <c r="X127" s="948"/>
      <c r="Y127" s="948"/>
      <c r="Z127" s="949"/>
      <c r="AA127" s="941">
        <v>666</v>
      </c>
      <c r="AB127" s="942"/>
      <c r="AC127" s="942"/>
      <c r="AD127" s="942"/>
      <c r="AE127" s="943"/>
      <c r="AF127" s="944">
        <v>294</v>
      </c>
      <c r="AG127" s="942"/>
      <c r="AH127" s="942"/>
      <c r="AI127" s="942"/>
      <c r="AJ127" s="943"/>
      <c r="AK127" s="944" t="s">
        <v>444</v>
      </c>
      <c r="AL127" s="942"/>
      <c r="AM127" s="942"/>
      <c r="AN127" s="942"/>
      <c r="AO127" s="943"/>
      <c r="AP127" s="945" t="s">
        <v>451</v>
      </c>
      <c r="AQ127" s="946"/>
      <c r="AR127" s="946"/>
      <c r="AS127" s="946"/>
      <c r="AT127" s="947"/>
      <c r="AU127" s="223"/>
      <c r="AV127" s="223"/>
      <c r="AW127" s="223"/>
      <c r="AX127" s="1014" t="s">
        <v>491</v>
      </c>
      <c r="AY127" s="1015"/>
      <c r="AZ127" s="1015"/>
      <c r="BA127" s="1015"/>
      <c r="BB127" s="1015"/>
      <c r="BC127" s="1015"/>
      <c r="BD127" s="1015"/>
      <c r="BE127" s="1016"/>
      <c r="BF127" s="1017" t="s">
        <v>492</v>
      </c>
      <c r="BG127" s="1015"/>
      <c r="BH127" s="1015"/>
      <c r="BI127" s="1015"/>
      <c r="BJ127" s="1015"/>
      <c r="BK127" s="1015"/>
      <c r="BL127" s="1016"/>
      <c r="BM127" s="1017" t="s">
        <v>493</v>
      </c>
      <c r="BN127" s="1015"/>
      <c r="BO127" s="1015"/>
      <c r="BP127" s="1015"/>
      <c r="BQ127" s="1015"/>
      <c r="BR127" s="1015"/>
      <c r="BS127" s="1016"/>
      <c r="BT127" s="1017" t="s">
        <v>494</v>
      </c>
      <c r="BU127" s="1015"/>
      <c r="BV127" s="1015"/>
      <c r="BW127" s="1015"/>
      <c r="BX127" s="1015"/>
      <c r="BY127" s="1015"/>
      <c r="BZ127" s="1038"/>
      <c r="CA127" s="223"/>
      <c r="CB127" s="223"/>
      <c r="CC127" s="223"/>
      <c r="CD127" s="246"/>
      <c r="CE127" s="246"/>
      <c r="CF127" s="246"/>
      <c r="CG127" s="223"/>
      <c r="CH127" s="223"/>
      <c r="CI127" s="223"/>
      <c r="CJ127" s="245"/>
      <c r="CK127" s="1006"/>
      <c r="CL127" s="993"/>
      <c r="CM127" s="993"/>
      <c r="CN127" s="993"/>
      <c r="CO127" s="994"/>
      <c r="CP127" s="905" t="s">
        <v>495</v>
      </c>
      <c r="CQ127" s="906"/>
      <c r="CR127" s="906"/>
      <c r="CS127" s="906"/>
      <c r="CT127" s="906"/>
      <c r="CU127" s="906"/>
      <c r="CV127" s="906"/>
      <c r="CW127" s="906"/>
      <c r="CX127" s="906"/>
      <c r="CY127" s="906"/>
      <c r="CZ127" s="906"/>
      <c r="DA127" s="906"/>
      <c r="DB127" s="906"/>
      <c r="DC127" s="906"/>
      <c r="DD127" s="906"/>
      <c r="DE127" s="906"/>
      <c r="DF127" s="907"/>
      <c r="DG127" s="908" t="s">
        <v>451</v>
      </c>
      <c r="DH127" s="909"/>
      <c r="DI127" s="909"/>
      <c r="DJ127" s="909"/>
      <c r="DK127" s="909"/>
      <c r="DL127" s="909" t="s">
        <v>143</v>
      </c>
      <c r="DM127" s="909"/>
      <c r="DN127" s="909"/>
      <c r="DO127" s="909"/>
      <c r="DP127" s="909"/>
      <c r="DQ127" s="909" t="s">
        <v>143</v>
      </c>
      <c r="DR127" s="909"/>
      <c r="DS127" s="909"/>
      <c r="DT127" s="909"/>
      <c r="DU127" s="909"/>
      <c r="DV127" s="910" t="s">
        <v>143</v>
      </c>
      <c r="DW127" s="910"/>
      <c r="DX127" s="910"/>
      <c r="DY127" s="910"/>
      <c r="DZ127" s="911"/>
    </row>
    <row r="128" spans="1:130" s="221" customFormat="1" ht="26.25" customHeight="1" thickBot="1" x14ac:dyDescent="0.25">
      <c r="A128" s="1024" t="s">
        <v>496</v>
      </c>
      <c r="B128" s="1025"/>
      <c r="C128" s="1025"/>
      <c r="D128" s="1025"/>
      <c r="E128" s="1025"/>
      <c r="F128" s="1025"/>
      <c r="G128" s="1025"/>
      <c r="H128" s="1025"/>
      <c r="I128" s="1025"/>
      <c r="J128" s="1025"/>
      <c r="K128" s="1025"/>
      <c r="L128" s="1025"/>
      <c r="M128" s="1025"/>
      <c r="N128" s="1025"/>
      <c r="O128" s="1025"/>
      <c r="P128" s="1025"/>
      <c r="Q128" s="1025"/>
      <c r="R128" s="1025"/>
      <c r="S128" s="1025"/>
      <c r="T128" s="1025"/>
      <c r="U128" s="1025"/>
      <c r="V128" s="1025"/>
      <c r="W128" s="1026" t="s">
        <v>497</v>
      </c>
      <c r="X128" s="1026"/>
      <c r="Y128" s="1026"/>
      <c r="Z128" s="1027"/>
      <c r="AA128" s="1028">
        <v>50154</v>
      </c>
      <c r="AB128" s="1029"/>
      <c r="AC128" s="1029"/>
      <c r="AD128" s="1029"/>
      <c r="AE128" s="1030"/>
      <c r="AF128" s="1031">
        <v>48316</v>
      </c>
      <c r="AG128" s="1029"/>
      <c r="AH128" s="1029"/>
      <c r="AI128" s="1029"/>
      <c r="AJ128" s="1030"/>
      <c r="AK128" s="1031">
        <v>45908</v>
      </c>
      <c r="AL128" s="1029"/>
      <c r="AM128" s="1029"/>
      <c r="AN128" s="1029"/>
      <c r="AO128" s="1030"/>
      <c r="AP128" s="1032"/>
      <c r="AQ128" s="1033"/>
      <c r="AR128" s="1033"/>
      <c r="AS128" s="1033"/>
      <c r="AT128" s="1034"/>
      <c r="AU128" s="223"/>
      <c r="AV128" s="223"/>
      <c r="AW128" s="223"/>
      <c r="AX128" s="879" t="s">
        <v>498</v>
      </c>
      <c r="AY128" s="880"/>
      <c r="AZ128" s="880"/>
      <c r="BA128" s="880"/>
      <c r="BB128" s="880"/>
      <c r="BC128" s="880"/>
      <c r="BD128" s="880"/>
      <c r="BE128" s="881"/>
      <c r="BF128" s="1035" t="s">
        <v>488</v>
      </c>
      <c r="BG128" s="1036"/>
      <c r="BH128" s="1036"/>
      <c r="BI128" s="1036"/>
      <c r="BJ128" s="1036"/>
      <c r="BK128" s="1036"/>
      <c r="BL128" s="1037"/>
      <c r="BM128" s="1035">
        <v>13.44</v>
      </c>
      <c r="BN128" s="1036"/>
      <c r="BO128" s="1036"/>
      <c r="BP128" s="1036"/>
      <c r="BQ128" s="1036"/>
      <c r="BR128" s="1036"/>
      <c r="BS128" s="1037"/>
      <c r="BT128" s="1035">
        <v>20</v>
      </c>
      <c r="BU128" s="1036"/>
      <c r="BV128" s="1036"/>
      <c r="BW128" s="1036"/>
      <c r="BX128" s="1036"/>
      <c r="BY128" s="1036"/>
      <c r="BZ128" s="1059"/>
      <c r="CA128" s="246"/>
      <c r="CB128" s="246"/>
      <c r="CC128" s="246"/>
      <c r="CD128" s="246"/>
      <c r="CE128" s="246"/>
      <c r="CF128" s="246"/>
      <c r="CG128" s="223"/>
      <c r="CH128" s="223"/>
      <c r="CI128" s="223"/>
      <c r="CJ128" s="245"/>
      <c r="CK128" s="1007"/>
      <c r="CL128" s="1008"/>
      <c r="CM128" s="1008"/>
      <c r="CN128" s="1008"/>
      <c r="CO128" s="1009"/>
      <c r="CP128" s="1018" t="s">
        <v>499</v>
      </c>
      <c r="CQ128" s="709"/>
      <c r="CR128" s="709"/>
      <c r="CS128" s="709"/>
      <c r="CT128" s="709"/>
      <c r="CU128" s="709"/>
      <c r="CV128" s="709"/>
      <c r="CW128" s="709"/>
      <c r="CX128" s="709"/>
      <c r="CY128" s="709"/>
      <c r="CZ128" s="709"/>
      <c r="DA128" s="709"/>
      <c r="DB128" s="709"/>
      <c r="DC128" s="709"/>
      <c r="DD128" s="709"/>
      <c r="DE128" s="709"/>
      <c r="DF128" s="1019"/>
      <c r="DG128" s="1020">
        <v>14461</v>
      </c>
      <c r="DH128" s="1021"/>
      <c r="DI128" s="1021"/>
      <c r="DJ128" s="1021"/>
      <c r="DK128" s="1021"/>
      <c r="DL128" s="1021" t="s">
        <v>143</v>
      </c>
      <c r="DM128" s="1021"/>
      <c r="DN128" s="1021"/>
      <c r="DO128" s="1021"/>
      <c r="DP128" s="1021"/>
      <c r="DQ128" s="1021" t="s">
        <v>143</v>
      </c>
      <c r="DR128" s="1021"/>
      <c r="DS128" s="1021"/>
      <c r="DT128" s="1021"/>
      <c r="DU128" s="1021"/>
      <c r="DV128" s="1022" t="s">
        <v>143</v>
      </c>
      <c r="DW128" s="1022"/>
      <c r="DX128" s="1022"/>
      <c r="DY128" s="1022"/>
      <c r="DZ128" s="1023"/>
    </row>
    <row r="129" spans="1:131" s="221" customFormat="1" ht="26.25" customHeight="1" x14ac:dyDescent="0.2">
      <c r="A129" s="917" t="s">
        <v>105</v>
      </c>
      <c r="B129" s="918"/>
      <c r="C129" s="918"/>
      <c r="D129" s="918"/>
      <c r="E129" s="918"/>
      <c r="F129" s="918"/>
      <c r="G129" s="918"/>
      <c r="H129" s="918"/>
      <c r="I129" s="918"/>
      <c r="J129" s="918"/>
      <c r="K129" s="918"/>
      <c r="L129" s="918"/>
      <c r="M129" s="918"/>
      <c r="N129" s="918"/>
      <c r="O129" s="918"/>
      <c r="P129" s="918"/>
      <c r="Q129" s="918"/>
      <c r="R129" s="918"/>
      <c r="S129" s="918"/>
      <c r="T129" s="918"/>
      <c r="U129" s="918"/>
      <c r="V129" s="918"/>
      <c r="W129" s="1053" t="s">
        <v>500</v>
      </c>
      <c r="X129" s="1054"/>
      <c r="Y129" s="1054"/>
      <c r="Z129" s="1055"/>
      <c r="AA129" s="941">
        <v>8799931</v>
      </c>
      <c r="AB129" s="942"/>
      <c r="AC129" s="942"/>
      <c r="AD129" s="942"/>
      <c r="AE129" s="943"/>
      <c r="AF129" s="944">
        <v>8967013</v>
      </c>
      <c r="AG129" s="942"/>
      <c r="AH129" s="942"/>
      <c r="AI129" s="942"/>
      <c r="AJ129" s="943"/>
      <c r="AK129" s="944">
        <v>9397952</v>
      </c>
      <c r="AL129" s="942"/>
      <c r="AM129" s="942"/>
      <c r="AN129" s="942"/>
      <c r="AO129" s="943"/>
      <c r="AP129" s="1056"/>
      <c r="AQ129" s="1057"/>
      <c r="AR129" s="1057"/>
      <c r="AS129" s="1057"/>
      <c r="AT129" s="1058"/>
      <c r="AU129" s="224"/>
      <c r="AV129" s="224"/>
      <c r="AW129" s="224"/>
      <c r="AX129" s="1048" t="s">
        <v>501</v>
      </c>
      <c r="AY129" s="906"/>
      <c r="AZ129" s="906"/>
      <c r="BA129" s="906"/>
      <c r="BB129" s="906"/>
      <c r="BC129" s="906"/>
      <c r="BD129" s="906"/>
      <c r="BE129" s="907"/>
      <c r="BF129" s="1049" t="s">
        <v>143</v>
      </c>
      <c r="BG129" s="1050"/>
      <c r="BH129" s="1050"/>
      <c r="BI129" s="1050"/>
      <c r="BJ129" s="1050"/>
      <c r="BK129" s="1050"/>
      <c r="BL129" s="1051"/>
      <c r="BM129" s="1049">
        <v>18.440000000000001</v>
      </c>
      <c r="BN129" s="1050"/>
      <c r="BO129" s="1050"/>
      <c r="BP129" s="1050"/>
      <c r="BQ129" s="1050"/>
      <c r="BR129" s="1050"/>
      <c r="BS129" s="1051"/>
      <c r="BT129" s="1049">
        <v>30</v>
      </c>
      <c r="BU129" s="1050"/>
      <c r="BV129" s="1050"/>
      <c r="BW129" s="1050"/>
      <c r="BX129" s="1050"/>
      <c r="BY129" s="1050"/>
      <c r="BZ129" s="1052"/>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2">
      <c r="A130" s="917" t="s">
        <v>502</v>
      </c>
      <c r="B130" s="918"/>
      <c r="C130" s="918"/>
      <c r="D130" s="918"/>
      <c r="E130" s="918"/>
      <c r="F130" s="918"/>
      <c r="G130" s="918"/>
      <c r="H130" s="918"/>
      <c r="I130" s="918"/>
      <c r="J130" s="918"/>
      <c r="K130" s="918"/>
      <c r="L130" s="918"/>
      <c r="M130" s="918"/>
      <c r="N130" s="918"/>
      <c r="O130" s="918"/>
      <c r="P130" s="918"/>
      <c r="Q130" s="918"/>
      <c r="R130" s="918"/>
      <c r="S130" s="918"/>
      <c r="T130" s="918"/>
      <c r="U130" s="918"/>
      <c r="V130" s="918"/>
      <c r="W130" s="1053" t="s">
        <v>503</v>
      </c>
      <c r="X130" s="1054"/>
      <c r="Y130" s="1054"/>
      <c r="Z130" s="1055"/>
      <c r="AA130" s="941">
        <v>991537</v>
      </c>
      <c r="AB130" s="942"/>
      <c r="AC130" s="942"/>
      <c r="AD130" s="942"/>
      <c r="AE130" s="943"/>
      <c r="AF130" s="944">
        <v>955483</v>
      </c>
      <c r="AG130" s="942"/>
      <c r="AH130" s="942"/>
      <c r="AI130" s="942"/>
      <c r="AJ130" s="943"/>
      <c r="AK130" s="944">
        <v>941427</v>
      </c>
      <c r="AL130" s="942"/>
      <c r="AM130" s="942"/>
      <c r="AN130" s="942"/>
      <c r="AO130" s="943"/>
      <c r="AP130" s="1056"/>
      <c r="AQ130" s="1057"/>
      <c r="AR130" s="1057"/>
      <c r="AS130" s="1057"/>
      <c r="AT130" s="1058"/>
      <c r="AU130" s="224"/>
      <c r="AV130" s="224"/>
      <c r="AW130" s="224"/>
      <c r="AX130" s="1048" t="s">
        <v>504</v>
      </c>
      <c r="AY130" s="906"/>
      <c r="AZ130" s="906"/>
      <c r="BA130" s="906"/>
      <c r="BB130" s="906"/>
      <c r="BC130" s="906"/>
      <c r="BD130" s="906"/>
      <c r="BE130" s="907"/>
      <c r="BF130" s="1084">
        <v>2.9</v>
      </c>
      <c r="BG130" s="1085"/>
      <c r="BH130" s="1085"/>
      <c r="BI130" s="1085"/>
      <c r="BJ130" s="1085"/>
      <c r="BK130" s="1085"/>
      <c r="BL130" s="1086"/>
      <c r="BM130" s="1084">
        <v>25</v>
      </c>
      <c r="BN130" s="1085"/>
      <c r="BO130" s="1085"/>
      <c r="BP130" s="1085"/>
      <c r="BQ130" s="1085"/>
      <c r="BR130" s="1085"/>
      <c r="BS130" s="1086"/>
      <c r="BT130" s="1084">
        <v>35</v>
      </c>
      <c r="BU130" s="1085"/>
      <c r="BV130" s="1085"/>
      <c r="BW130" s="1085"/>
      <c r="BX130" s="1085"/>
      <c r="BY130" s="1085"/>
      <c r="BZ130" s="1087"/>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5">
      <c r="A131" s="1088"/>
      <c r="B131" s="1089"/>
      <c r="C131" s="1089"/>
      <c r="D131" s="1089"/>
      <c r="E131" s="1089"/>
      <c r="F131" s="1089"/>
      <c r="G131" s="1089"/>
      <c r="H131" s="1089"/>
      <c r="I131" s="1089"/>
      <c r="J131" s="1089"/>
      <c r="K131" s="1089"/>
      <c r="L131" s="1089"/>
      <c r="M131" s="1089"/>
      <c r="N131" s="1089"/>
      <c r="O131" s="1089"/>
      <c r="P131" s="1089"/>
      <c r="Q131" s="1089"/>
      <c r="R131" s="1089"/>
      <c r="S131" s="1089"/>
      <c r="T131" s="1089"/>
      <c r="U131" s="1089"/>
      <c r="V131" s="1089"/>
      <c r="W131" s="1090" t="s">
        <v>505</v>
      </c>
      <c r="X131" s="1091"/>
      <c r="Y131" s="1091"/>
      <c r="Z131" s="1092"/>
      <c r="AA131" s="987">
        <v>7808394</v>
      </c>
      <c r="AB131" s="969"/>
      <c r="AC131" s="969"/>
      <c r="AD131" s="969"/>
      <c r="AE131" s="970"/>
      <c r="AF131" s="968">
        <v>8011530</v>
      </c>
      <c r="AG131" s="969"/>
      <c r="AH131" s="969"/>
      <c r="AI131" s="969"/>
      <c r="AJ131" s="970"/>
      <c r="AK131" s="968">
        <v>8456525</v>
      </c>
      <c r="AL131" s="969"/>
      <c r="AM131" s="969"/>
      <c r="AN131" s="969"/>
      <c r="AO131" s="970"/>
      <c r="AP131" s="1093"/>
      <c r="AQ131" s="1094"/>
      <c r="AR131" s="1094"/>
      <c r="AS131" s="1094"/>
      <c r="AT131" s="1095"/>
      <c r="AU131" s="224"/>
      <c r="AV131" s="224"/>
      <c r="AW131" s="224"/>
      <c r="AX131" s="1066" t="s">
        <v>506</v>
      </c>
      <c r="AY131" s="709"/>
      <c r="AZ131" s="709"/>
      <c r="BA131" s="709"/>
      <c r="BB131" s="709"/>
      <c r="BC131" s="709"/>
      <c r="BD131" s="709"/>
      <c r="BE131" s="1019"/>
      <c r="BF131" s="1067" t="s">
        <v>143</v>
      </c>
      <c r="BG131" s="1068"/>
      <c r="BH131" s="1068"/>
      <c r="BI131" s="1068"/>
      <c r="BJ131" s="1068"/>
      <c r="BK131" s="1068"/>
      <c r="BL131" s="1069"/>
      <c r="BM131" s="1067">
        <v>350</v>
      </c>
      <c r="BN131" s="1068"/>
      <c r="BO131" s="1068"/>
      <c r="BP131" s="1068"/>
      <c r="BQ131" s="1068"/>
      <c r="BR131" s="1068"/>
      <c r="BS131" s="1069"/>
      <c r="BT131" s="1070"/>
      <c r="BU131" s="1071"/>
      <c r="BV131" s="1071"/>
      <c r="BW131" s="1071"/>
      <c r="BX131" s="1071"/>
      <c r="BY131" s="1071"/>
      <c r="BZ131" s="1072"/>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2">
      <c r="A132" s="1073" t="s">
        <v>507</v>
      </c>
      <c r="B132" s="1074"/>
      <c r="C132" s="1074"/>
      <c r="D132" s="1074"/>
      <c r="E132" s="1074"/>
      <c r="F132" s="1074"/>
      <c r="G132" s="1074"/>
      <c r="H132" s="1074"/>
      <c r="I132" s="1074"/>
      <c r="J132" s="1074"/>
      <c r="K132" s="1074"/>
      <c r="L132" s="1074"/>
      <c r="M132" s="1074"/>
      <c r="N132" s="1074"/>
      <c r="O132" s="1074"/>
      <c r="P132" s="1074"/>
      <c r="Q132" s="1074"/>
      <c r="R132" s="1074"/>
      <c r="S132" s="1074"/>
      <c r="T132" s="1074"/>
      <c r="U132" s="1074"/>
      <c r="V132" s="1077" t="s">
        <v>508</v>
      </c>
      <c r="W132" s="1077"/>
      <c r="X132" s="1077"/>
      <c r="Y132" s="1077"/>
      <c r="Z132" s="1078"/>
      <c r="AA132" s="1079">
        <v>3.553329916</v>
      </c>
      <c r="AB132" s="1080"/>
      <c r="AC132" s="1080"/>
      <c r="AD132" s="1080"/>
      <c r="AE132" s="1081"/>
      <c r="AF132" s="1082">
        <v>2.6522524409999999</v>
      </c>
      <c r="AG132" s="1080"/>
      <c r="AH132" s="1080"/>
      <c r="AI132" s="1080"/>
      <c r="AJ132" s="1081"/>
      <c r="AK132" s="1082">
        <v>2.6160627440000002</v>
      </c>
      <c r="AL132" s="1080"/>
      <c r="AM132" s="1080"/>
      <c r="AN132" s="1080"/>
      <c r="AO132" s="1081"/>
      <c r="AP132" s="984"/>
      <c r="AQ132" s="985"/>
      <c r="AR132" s="985"/>
      <c r="AS132" s="985"/>
      <c r="AT132" s="1083"/>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5">
      <c r="A133" s="1075"/>
      <c r="B133" s="1076"/>
      <c r="C133" s="1076"/>
      <c r="D133" s="1076"/>
      <c r="E133" s="1076"/>
      <c r="F133" s="1076"/>
      <c r="G133" s="1076"/>
      <c r="H133" s="1076"/>
      <c r="I133" s="1076"/>
      <c r="J133" s="1076"/>
      <c r="K133" s="1076"/>
      <c r="L133" s="1076"/>
      <c r="M133" s="1076"/>
      <c r="N133" s="1076"/>
      <c r="O133" s="1076"/>
      <c r="P133" s="1076"/>
      <c r="Q133" s="1076"/>
      <c r="R133" s="1076"/>
      <c r="S133" s="1076"/>
      <c r="T133" s="1076"/>
      <c r="U133" s="1076"/>
      <c r="V133" s="1060" t="s">
        <v>509</v>
      </c>
      <c r="W133" s="1060"/>
      <c r="X133" s="1060"/>
      <c r="Y133" s="1060"/>
      <c r="Z133" s="1061"/>
      <c r="AA133" s="1062">
        <v>4.8</v>
      </c>
      <c r="AB133" s="1063"/>
      <c r="AC133" s="1063"/>
      <c r="AD133" s="1063"/>
      <c r="AE133" s="1064"/>
      <c r="AF133" s="1062">
        <v>4</v>
      </c>
      <c r="AG133" s="1063"/>
      <c r="AH133" s="1063"/>
      <c r="AI133" s="1063"/>
      <c r="AJ133" s="1064"/>
      <c r="AK133" s="1062">
        <v>2.9</v>
      </c>
      <c r="AL133" s="1063"/>
      <c r="AM133" s="1063"/>
      <c r="AN133" s="1063"/>
      <c r="AO133" s="1064"/>
      <c r="AP133" s="1011"/>
      <c r="AQ133" s="1012"/>
      <c r="AR133" s="1012"/>
      <c r="AS133" s="1012"/>
      <c r="AT133" s="1065"/>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2">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4" hidden="1" x14ac:dyDescent="0.2">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zvwJNIgcupJ0XO4+x71TMhFPwNrGLzbQJnBzdb2aXTzoPv+Xs0rIxkIwTcFDlXY9M3c+h9FmqVXCqWsf8WgA+g==" saltValue="eAiDAR/Z4iFTSDxHAc59F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1" customWidth="1"/>
    <col min="121" max="121" width="0" style="250" hidden="1" customWidth="1"/>
    <col min="122" max="16384" width="9" style="250" hidden="1"/>
  </cols>
  <sheetData>
    <row r="1" spans="1:120" ht="13.2"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0"/>
    </row>
    <row r="17" spans="119:120" ht="13.2" x14ac:dyDescent="0.2">
      <c r="DP17" s="250"/>
    </row>
    <row r="18" spans="119:120" ht="13.2" x14ac:dyDescent="0.2"/>
    <row r="19" spans="119:120" ht="13.2" x14ac:dyDescent="0.2"/>
    <row r="20" spans="119:120" ht="13.2" x14ac:dyDescent="0.2">
      <c r="DO20" s="250"/>
      <c r="DP20" s="250"/>
    </row>
    <row r="21" spans="119:120" ht="13.2" x14ac:dyDescent="0.2">
      <c r="DP21" s="250"/>
    </row>
    <row r="22" spans="119:120" ht="13.2" x14ac:dyDescent="0.2"/>
    <row r="23" spans="119:120" ht="13.2" x14ac:dyDescent="0.2">
      <c r="DO23" s="250"/>
      <c r="DP23" s="250"/>
    </row>
    <row r="24" spans="119:120" ht="13.2" x14ac:dyDescent="0.2">
      <c r="DP24" s="250"/>
    </row>
    <row r="25" spans="119:120" ht="13.2" x14ac:dyDescent="0.2">
      <c r="DP25" s="250"/>
    </row>
    <row r="26" spans="119:120" ht="13.2" x14ac:dyDescent="0.2">
      <c r="DO26" s="250"/>
      <c r="DP26" s="250"/>
    </row>
    <row r="27" spans="119:120" ht="13.2" x14ac:dyDescent="0.2"/>
    <row r="28" spans="119:120" ht="13.2" x14ac:dyDescent="0.2">
      <c r="DO28" s="250"/>
      <c r="DP28" s="250"/>
    </row>
    <row r="29" spans="119:120" ht="13.2" x14ac:dyDescent="0.2">
      <c r="DP29" s="250"/>
    </row>
    <row r="30" spans="119:120" ht="13.2" x14ac:dyDescent="0.2"/>
    <row r="31" spans="119:120" ht="13.2" x14ac:dyDescent="0.2">
      <c r="DO31" s="250"/>
      <c r="DP31" s="250"/>
    </row>
    <row r="32" spans="119:120" ht="13.2" x14ac:dyDescent="0.2"/>
    <row r="33" spans="98:120" ht="13.2" x14ac:dyDescent="0.2">
      <c r="DO33" s="250"/>
      <c r="DP33" s="250"/>
    </row>
    <row r="34" spans="98:120" ht="13.2" x14ac:dyDescent="0.2">
      <c r="DM34" s="250"/>
    </row>
    <row r="35" spans="98:120" ht="13.2" x14ac:dyDescent="0.2">
      <c r="CT35" s="250"/>
      <c r="CU35" s="250"/>
      <c r="CV35" s="250"/>
      <c r="CY35" s="250"/>
      <c r="CZ35" s="250"/>
      <c r="DA35" s="250"/>
      <c r="DD35" s="250"/>
      <c r="DE35" s="250"/>
      <c r="DF35" s="250"/>
      <c r="DI35" s="250"/>
      <c r="DJ35" s="250"/>
      <c r="DK35" s="250"/>
      <c r="DM35" s="250"/>
      <c r="DN35" s="250"/>
      <c r="DO35" s="250"/>
      <c r="DP35" s="250"/>
    </row>
    <row r="36" spans="98:120" ht="13.2" x14ac:dyDescent="0.2"/>
    <row r="37" spans="98:120" ht="13.2" x14ac:dyDescent="0.2">
      <c r="CW37" s="250"/>
      <c r="DB37" s="250"/>
      <c r="DG37" s="250"/>
      <c r="DL37" s="250"/>
      <c r="DP37" s="250"/>
    </row>
    <row r="38" spans="98:120" ht="13.2" x14ac:dyDescent="0.2">
      <c r="CT38" s="250"/>
      <c r="CU38" s="250"/>
      <c r="CV38" s="250"/>
      <c r="CW38" s="250"/>
      <c r="CY38" s="250"/>
      <c r="CZ38" s="250"/>
      <c r="DA38" s="250"/>
      <c r="DB38" s="250"/>
      <c r="DD38" s="250"/>
      <c r="DE38" s="250"/>
      <c r="DF38" s="250"/>
      <c r="DG38" s="250"/>
      <c r="DI38" s="250"/>
      <c r="DJ38" s="250"/>
      <c r="DK38" s="250"/>
      <c r="DL38" s="250"/>
      <c r="DN38" s="250"/>
      <c r="DO38" s="250"/>
      <c r="DP38" s="25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0"/>
      <c r="DO49" s="250"/>
      <c r="DP49" s="25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0"/>
      <c r="CS63" s="250"/>
      <c r="CX63" s="250"/>
      <c r="DC63" s="250"/>
      <c r="DH63" s="250"/>
    </row>
    <row r="64" spans="22:120" ht="13.2" x14ac:dyDescent="0.2">
      <c r="V64" s="250"/>
    </row>
    <row r="65" spans="15:120" ht="13.2" x14ac:dyDescent="0.2">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ht="13.2" x14ac:dyDescent="0.2">
      <c r="Q66" s="250"/>
      <c r="S66" s="250"/>
      <c r="U66" s="250"/>
      <c r="DM66" s="250"/>
    </row>
    <row r="67" spans="15:120" ht="13.2" x14ac:dyDescent="0.2">
      <c r="O67" s="250"/>
      <c r="P67" s="250"/>
      <c r="R67" s="250"/>
      <c r="T67" s="250"/>
      <c r="Y67" s="250"/>
      <c r="CT67" s="250"/>
      <c r="CV67" s="250"/>
      <c r="CW67" s="250"/>
      <c r="CY67" s="250"/>
      <c r="DA67" s="250"/>
      <c r="DB67" s="250"/>
      <c r="DD67" s="250"/>
      <c r="DF67" s="250"/>
      <c r="DG67" s="250"/>
      <c r="DI67" s="250"/>
      <c r="DK67" s="250"/>
      <c r="DL67" s="250"/>
      <c r="DN67" s="250"/>
      <c r="DO67" s="250"/>
      <c r="DP67" s="250"/>
    </row>
    <row r="68" spans="15:120" ht="13.2" x14ac:dyDescent="0.2"/>
    <row r="69" spans="15:120" ht="13.2" x14ac:dyDescent="0.2"/>
    <row r="70" spans="15:120" ht="13.2" x14ac:dyDescent="0.2"/>
    <row r="71" spans="15:120" ht="13.2" x14ac:dyDescent="0.2"/>
    <row r="72" spans="15:120" ht="13.2" x14ac:dyDescent="0.2">
      <c r="DP72" s="250"/>
    </row>
    <row r="73" spans="15:120" ht="13.2" x14ac:dyDescent="0.2">
      <c r="DP73" s="25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0"/>
      <c r="CX96" s="250"/>
      <c r="DC96" s="250"/>
      <c r="DH96" s="250"/>
    </row>
    <row r="97" spans="24:120" ht="13.2" x14ac:dyDescent="0.2">
      <c r="CS97" s="250"/>
      <c r="CX97" s="250"/>
      <c r="DC97" s="250"/>
      <c r="DH97" s="250"/>
      <c r="DP97" s="251" t="s">
        <v>510</v>
      </c>
    </row>
    <row r="98" spans="24:120" ht="13.2" hidden="1" x14ac:dyDescent="0.2">
      <c r="CS98" s="250"/>
      <c r="CX98" s="250"/>
      <c r="DC98" s="250"/>
      <c r="DH98" s="250"/>
    </row>
    <row r="99" spans="24:120" ht="13.2" hidden="1" x14ac:dyDescent="0.2">
      <c r="CS99" s="250"/>
      <c r="CX99" s="250"/>
      <c r="DC99" s="250"/>
      <c r="DH99" s="250"/>
    </row>
    <row r="101" spans="24:120" ht="12" hidden="1" customHeight="1" x14ac:dyDescent="0.2">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2">
      <c r="CU102" s="250"/>
      <c r="CZ102" s="250"/>
      <c r="DE102" s="250"/>
      <c r="DJ102" s="250"/>
      <c r="DM102" s="250"/>
    </row>
    <row r="103" spans="24:120" ht="13.2" hidden="1" x14ac:dyDescent="0.2">
      <c r="CT103" s="250"/>
      <c r="CV103" s="250"/>
      <c r="CW103" s="250"/>
      <c r="CY103" s="250"/>
      <c r="DA103" s="250"/>
      <c r="DB103" s="250"/>
      <c r="DD103" s="250"/>
      <c r="DF103" s="250"/>
      <c r="DG103" s="250"/>
      <c r="DI103" s="250"/>
      <c r="DK103" s="250"/>
      <c r="DL103" s="250"/>
      <c r="DM103" s="250"/>
      <c r="DN103" s="250"/>
      <c r="DO103" s="250"/>
      <c r="DP103" s="250"/>
    </row>
    <row r="104" spans="24:120" ht="13.2" hidden="1" x14ac:dyDescent="0.2">
      <c r="CV104" s="250"/>
      <c r="CW104" s="250"/>
      <c r="DA104" s="250"/>
      <c r="DB104" s="250"/>
      <c r="DF104" s="250"/>
      <c r="DG104" s="250"/>
      <c r="DK104" s="250"/>
      <c r="DL104" s="250"/>
      <c r="DN104" s="250"/>
      <c r="DO104" s="250"/>
      <c r="DP104" s="250"/>
    </row>
    <row r="105" spans="24:120" ht="12.75" hidden="1" customHeight="1" x14ac:dyDescent="0.2"/>
  </sheetData>
  <sheetProtection algorithmName="SHA-512" hashValue="S1k7MgvhQsI9jbIv0bFCCwgscheJmm/0MelSN2W39TaEk+GeTnKC9Ylc3NgtUzer3cD8PfKFJP972UwALn7czQ==" saltValue="PFsgYVzj1exwoNdjgMlDB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1" customWidth="1"/>
    <col min="117" max="16384" width="9" style="250" hidden="1"/>
  </cols>
  <sheetData>
    <row r="1" spans="2:116" ht="13.2"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ht="13.2" x14ac:dyDescent="0.2"/>
    <row r="3" spans="2:116" ht="13.2" x14ac:dyDescent="0.2"/>
    <row r="4" spans="2:116" ht="13.2" x14ac:dyDescent="0.2">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ht="13.2" x14ac:dyDescent="0.2">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ht="13.2" x14ac:dyDescent="0.2"/>
    <row r="20" spans="9:116" ht="13.2" x14ac:dyDescent="0.2"/>
    <row r="21" spans="9:116" ht="13.2" x14ac:dyDescent="0.2">
      <c r="DL21" s="250"/>
    </row>
    <row r="22" spans="9:116" ht="13.2" x14ac:dyDescent="0.2">
      <c r="DI22" s="250"/>
      <c r="DJ22" s="250"/>
      <c r="DK22" s="250"/>
      <c r="DL22" s="250"/>
    </row>
    <row r="23" spans="9:116" ht="13.2" x14ac:dyDescent="0.2">
      <c r="CY23" s="250"/>
      <c r="CZ23" s="250"/>
      <c r="DA23" s="250"/>
      <c r="DB23" s="250"/>
      <c r="DC23" s="250"/>
      <c r="DD23" s="250"/>
      <c r="DE23" s="250"/>
      <c r="DF23" s="250"/>
      <c r="DG23" s="250"/>
      <c r="DH23" s="250"/>
      <c r="DI23" s="250"/>
      <c r="DJ23" s="250"/>
      <c r="DK23" s="250"/>
      <c r="DL23" s="25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0"/>
      <c r="DA35" s="250"/>
      <c r="DB35" s="250"/>
      <c r="DC35" s="250"/>
      <c r="DD35" s="250"/>
      <c r="DE35" s="250"/>
      <c r="DF35" s="250"/>
      <c r="DG35" s="250"/>
      <c r="DH35" s="250"/>
      <c r="DI35" s="250"/>
      <c r="DJ35" s="250"/>
      <c r="DK35" s="250"/>
      <c r="DL35" s="250"/>
    </row>
    <row r="36" spans="15:116" ht="13.2" x14ac:dyDescent="0.2"/>
    <row r="37" spans="15:116" ht="13.2" x14ac:dyDescent="0.2">
      <c r="DL37" s="250"/>
    </row>
    <row r="38" spans="15:116" ht="13.2" x14ac:dyDescent="0.2">
      <c r="DI38" s="250"/>
      <c r="DJ38" s="250"/>
      <c r="DK38" s="250"/>
      <c r="DL38" s="250"/>
    </row>
    <row r="39" spans="15:116" ht="13.2" x14ac:dyDescent="0.2"/>
    <row r="40" spans="15:116" ht="13.2" x14ac:dyDescent="0.2"/>
    <row r="41" spans="15:116" ht="13.2" x14ac:dyDescent="0.2"/>
    <row r="42" spans="15:116" ht="13.2" x14ac:dyDescent="0.2"/>
    <row r="43" spans="15:116" ht="13.2" x14ac:dyDescent="0.2">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ht="13.2" x14ac:dyDescent="0.2">
      <c r="DL44" s="250"/>
    </row>
    <row r="45" spans="15:116" ht="13.2" x14ac:dyDescent="0.2"/>
    <row r="46" spans="15:116" ht="13.2" x14ac:dyDescent="0.2">
      <c r="DA46" s="250"/>
      <c r="DB46" s="250"/>
      <c r="DC46" s="250"/>
      <c r="DD46" s="250"/>
      <c r="DE46" s="250"/>
      <c r="DF46" s="250"/>
      <c r="DG46" s="250"/>
      <c r="DH46" s="250"/>
      <c r="DI46" s="250"/>
      <c r="DJ46" s="250"/>
      <c r="DK46" s="250"/>
      <c r="DL46" s="250"/>
    </row>
    <row r="47" spans="15:116" ht="13.2" x14ac:dyDescent="0.2"/>
    <row r="48" spans="15:116" ht="13.2" x14ac:dyDescent="0.2"/>
    <row r="49" spans="104:116" ht="13.2" x14ac:dyDescent="0.2"/>
    <row r="50" spans="104:116" ht="13.2" x14ac:dyDescent="0.2">
      <c r="CZ50" s="250"/>
      <c r="DA50" s="250"/>
      <c r="DB50" s="250"/>
      <c r="DC50" s="250"/>
      <c r="DD50" s="250"/>
      <c r="DE50" s="250"/>
      <c r="DF50" s="250"/>
      <c r="DG50" s="250"/>
      <c r="DH50" s="250"/>
      <c r="DI50" s="250"/>
      <c r="DJ50" s="250"/>
      <c r="DK50" s="250"/>
      <c r="DL50" s="250"/>
    </row>
    <row r="51" spans="104:116" ht="13.2" x14ac:dyDescent="0.2"/>
    <row r="52" spans="104:116" ht="13.2" x14ac:dyDescent="0.2"/>
    <row r="53" spans="104:116" ht="13.2" x14ac:dyDescent="0.2">
      <c r="DL53" s="25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0"/>
      <c r="DD67" s="250"/>
      <c r="DE67" s="250"/>
      <c r="DF67" s="250"/>
      <c r="DG67" s="250"/>
      <c r="DH67" s="250"/>
      <c r="DI67" s="250"/>
      <c r="DJ67" s="250"/>
      <c r="DK67" s="250"/>
      <c r="DL67" s="25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LFOs8mE+ItaTEUyQwEqaBfhiVDUJ+hhSjaVzJ/mHNmIbehZEl5aNh4hzh1pMiP06jqrSTugS88UBb/JYuW/jWw==" saltValue="n7C/NoEQsVaVkBpa834LU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52" customWidth="1"/>
    <col min="37" max="44" width="17" style="252" customWidth="1"/>
    <col min="45" max="45" width="6.109375" style="258" customWidth="1"/>
    <col min="46" max="46" width="3" style="256" customWidth="1"/>
    <col min="47" max="47" width="19.109375" style="252" hidden="1" customWidth="1"/>
    <col min="48" max="52" width="12.6640625" style="252" hidden="1" customWidth="1"/>
    <col min="53" max="16384" width="8.6640625" style="252" hidden="1"/>
  </cols>
  <sheetData>
    <row r="1" spans="1:46" ht="13.2" x14ac:dyDescent="0.2">
      <c r="AS1" s="252"/>
      <c r="AT1" s="252"/>
    </row>
    <row r="2" spans="1:46" ht="13.2" x14ac:dyDescent="0.2">
      <c r="AS2" s="252"/>
      <c r="AT2" s="252"/>
    </row>
    <row r="3" spans="1:46" ht="13.2" x14ac:dyDescent="0.2">
      <c r="AS3" s="252"/>
      <c r="AT3" s="252"/>
    </row>
    <row r="4" spans="1:46" ht="13.2" x14ac:dyDescent="0.2">
      <c r="AS4" s="252"/>
      <c r="AT4" s="252"/>
    </row>
    <row r="5" spans="1:46" ht="16.2" x14ac:dyDescent="0.2">
      <c r="A5" s="253" t="s">
        <v>511</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5"/>
    </row>
    <row r="6" spans="1:46" ht="13.2" x14ac:dyDescent="0.2">
      <c r="A6" s="256"/>
      <c r="AK6" s="257" t="s">
        <v>512</v>
      </c>
      <c r="AL6" s="257"/>
      <c r="AM6" s="257"/>
      <c r="AN6" s="257"/>
    </row>
    <row r="7" spans="1:46" ht="13.5" customHeight="1" x14ac:dyDescent="0.2">
      <c r="A7" s="256"/>
      <c r="AK7" s="259"/>
      <c r="AL7" s="260"/>
      <c r="AM7" s="260"/>
      <c r="AN7" s="261"/>
      <c r="AO7" s="1097" t="s">
        <v>513</v>
      </c>
      <c r="AP7" s="262"/>
      <c r="AQ7" s="263" t="s">
        <v>514</v>
      </c>
      <c r="AR7" s="264"/>
    </row>
    <row r="8" spans="1:46" ht="13.2" x14ac:dyDescent="0.2">
      <c r="A8" s="256"/>
      <c r="AK8" s="265"/>
      <c r="AL8" s="266"/>
      <c r="AM8" s="266"/>
      <c r="AN8" s="267"/>
      <c r="AO8" s="1098"/>
      <c r="AP8" s="268" t="s">
        <v>515</v>
      </c>
      <c r="AQ8" s="269" t="s">
        <v>516</v>
      </c>
      <c r="AR8" s="270" t="s">
        <v>517</v>
      </c>
    </row>
    <row r="9" spans="1:46" ht="13.2" x14ac:dyDescent="0.2">
      <c r="A9" s="256"/>
      <c r="AK9" s="1099" t="s">
        <v>518</v>
      </c>
      <c r="AL9" s="1100"/>
      <c r="AM9" s="1100"/>
      <c r="AN9" s="1101"/>
      <c r="AO9" s="271">
        <v>3080950</v>
      </c>
      <c r="AP9" s="271">
        <v>105548</v>
      </c>
      <c r="AQ9" s="272">
        <v>95193</v>
      </c>
      <c r="AR9" s="273">
        <v>10.9</v>
      </c>
    </row>
    <row r="10" spans="1:46" ht="13.5" customHeight="1" x14ac:dyDescent="0.2">
      <c r="A10" s="256"/>
      <c r="AK10" s="1099" t="s">
        <v>519</v>
      </c>
      <c r="AL10" s="1100"/>
      <c r="AM10" s="1100"/>
      <c r="AN10" s="1101"/>
      <c r="AO10" s="274">
        <v>13782</v>
      </c>
      <c r="AP10" s="274">
        <v>472</v>
      </c>
      <c r="AQ10" s="275">
        <v>9197</v>
      </c>
      <c r="AR10" s="276">
        <v>-94.9</v>
      </c>
    </row>
    <row r="11" spans="1:46" ht="13.5" customHeight="1" x14ac:dyDescent="0.2">
      <c r="A11" s="256"/>
      <c r="AK11" s="1099" t="s">
        <v>520</v>
      </c>
      <c r="AL11" s="1100"/>
      <c r="AM11" s="1100"/>
      <c r="AN11" s="1101"/>
      <c r="AO11" s="274">
        <v>15273</v>
      </c>
      <c r="AP11" s="274">
        <v>523</v>
      </c>
      <c r="AQ11" s="275">
        <v>1724</v>
      </c>
      <c r="AR11" s="276">
        <v>-69.7</v>
      </c>
    </row>
    <row r="12" spans="1:46" ht="13.5" customHeight="1" x14ac:dyDescent="0.2">
      <c r="A12" s="256"/>
      <c r="AK12" s="1099" t="s">
        <v>521</v>
      </c>
      <c r="AL12" s="1100"/>
      <c r="AM12" s="1100"/>
      <c r="AN12" s="1101"/>
      <c r="AO12" s="274" t="s">
        <v>522</v>
      </c>
      <c r="AP12" s="274" t="s">
        <v>522</v>
      </c>
      <c r="AQ12" s="275">
        <v>4</v>
      </c>
      <c r="AR12" s="276" t="s">
        <v>522</v>
      </c>
    </row>
    <row r="13" spans="1:46" ht="13.5" customHeight="1" x14ac:dyDescent="0.2">
      <c r="A13" s="256"/>
      <c r="AK13" s="1099" t="s">
        <v>523</v>
      </c>
      <c r="AL13" s="1100"/>
      <c r="AM13" s="1100"/>
      <c r="AN13" s="1101"/>
      <c r="AO13" s="274">
        <v>203330</v>
      </c>
      <c r="AP13" s="274">
        <v>6966</v>
      </c>
      <c r="AQ13" s="275">
        <v>3651</v>
      </c>
      <c r="AR13" s="276">
        <v>90.8</v>
      </c>
    </row>
    <row r="14" spans="1:46" ht="13.5" customHeight="1" x14ac:dyDescent="0.2">
      <c r="A14" s="256"/>
      <c r="AK14" s="1099" t="s">
        <v>524</v>
      </c>
      <c r="AL14" s="1100"/>
      <c r="AM14" s="1100"/>
      <c r="AN14" s="1101"/>
      <c r="AO14" s="274">
        <v>31542</v>
      </c>
      <c r="AP14" s="274">
        <v>1081</v>
      </c>
      <c r="AQ14" s="275">
        <v>2581</v>
      </c>
      <c r="AR14" s="276">
        <v>-58.1</v>
      </c>
    </row>
    <row r="15" spans="1:46" ht="13.5" customHeight="1" x14ac:dyDescent="0.2">
      <c r="A15" s="256"/>
      <c r="AK15" s="1102" t="s">
        <v>525</v>
      </c>
      <c r="AL15" s="1103"/>
      <c r="AM15" s="1103"/>
      <c r="AN15" s="1104"/>
      <c r="AO15" s="274">
        <v>-172216</v>
      </c>
      <c r="AP15" s="274">
        <v>-5900</v>
      </c>
      <c r="AQ15" s="275">
        <v>-7170</v>
      </c>
      <c r="AR15" s="276">
        <v>-17.7</v>
      </c>
    </row>
    <row r="16" spans="1:46" ht="13.2" x14ac:dyDescent="0.2">
      <c r="A16" s="256"/>
      <c r="AK16" s="1102" t="s">
        <v>184</v>
      </c>
      <c r="AL16" s="1103"/>
      <c r="AM16" s="1103"/>
      <c r="AN16" s="1104"/>
      <c r="AO16" s="274">
        <v>3172661</v>
      </c>
      <c r="AP16" s="274">
        <v>108690</v>
      </c>
      <c r="AQ16" s="275">
        <v>105180</v>
      </c>
      <c r="AR16" s="276">
        <v>3.3</v>
      </c>
    </row>
    <row r="17" spans="1:46" ht="13.2" x14ac:dyDescent="0.2">
      <c r="A17" s="256"/>
    </row>
    <row r="18" spans="1:46" ht="13.2" x14ac:dyDescent="0.2">
      <c r="A18" s="256"/>
      <c r="AQ18" s="277"/>
      <c r="AR18" s="277"/>
    </row>
    <row r="19" spans="1:46" ht="13.2" x14ac:dyDescent="0.2">
      <c r="A19" s="256"/>
      <c r="AK19" s="252" t="s">
        <v>526</v>
      </c>
    </row>
    <row r="20" spans="1:46" ht="13.2" x14ac:dyDescent="0.2">
      <c r="A20" s="256"/>
      <c r="AK20" s="278"/>
      <c r="AL20" s="279"/>
      <c r="AM20" s="279"/>
      <c r="AN20" s="280"/>
      <c r="AO20" s="281" t="s">
        <v>527</v>
      </c>
      <c r="AP20" s="282" t="s">
        <v>528</v>
      </c>
      <c r="AQ20" s="283" t="s">
        <v>529</v>
      </c>
      <c r="AR20" s="284"/>
    </row>
    <row r="21" spans="1:46" s="257" customFormat="1" ht="13.2" x14ac:dyDescent="0.2">
      <c r="A21" s="285"/>
      <c r="AK21" s="1105" t="s">
        <v>530</v>
      </c>
      <c r="AL21" s="1106"/>
      <c r="AM21" s="1106"/>
      <c r="AN21" s="1107"/>
      <c r="AO21" s="286">
        <v>11.31</v>
      </c>
      <c r="AP21" s="287">
        <v>9.98</v>
      </c>
      <c r="AQ21" s="288">
        <v>1.33</v>
      </c>
      <c r="AS21" s="289"/>
      <c r="AT21" s="285"/>
    </row>
    <row r="22" spans="1:46" s="257" customFormat="1" ht="13.2" x14ac:dyDescent="0.2">
      <c r="A22" s="285"/>
      <c r="AK22" s="1105" t="s">
        <v>531</v>
      </c>
      <c r="AL22" s="1106"/>
      <c r="AM22" s="1106"/>
      <c r="AN22" s="1107"/>
      <c r="AO22" s="290">
        <v>97</v>
      </c>
      <c r="AP22" s="291">
        <v>97.3</v>
      </c>
      <c r="AQ22" s="292">
        <v>-0.3</v>
      </c>
      <c r="AR22" s="277"/>
      <c r="AS22" s="289"/>
      <c r="AT22" s="285"/>
    </row>
    <row r="23" spans="1:46" s="257" customFormat="1" ht="13.2" x14ac:dyDescent="0.2">
      <c r="A23" s="285"/>
      <c r="AP23" s="277"/>
      <c r="AQ23" s="277"/>
      <c r="AR23" s="277"/>
      <c r="AS23" s="289"/>
      <c r="AT23" s="285"/>
    </row>
    <row r="24" spans="1:46" s="257" customFormat="1" ht="13.2" x14ac:dyDescent="0.2">
      <c r="A24" s="285"/>
      <c r="AP24" s="277"/>
      <c r="AQ24" s="277"/>
      <c r="AR24" s="277"/>
      <c r="AS24" s="289"/>
      <c r="AT24" s="285"/>
    </row>
    <row r="25" spans="1:46" s="257" customFormat="1" ht="13.2" x14ac:dyDescent="0.2">
      <c r="A25" s="293"/>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5"/>
      <c r="AQ25" s="295"/>
      <c r="AR25" s="295"/>
      <c r="AS25" s="296"/>
      <c r="AT25" s="285"/>
    </row>
    <row r="26" spans="1:46" s="257" customFormat="1" ht="13.2" x14ac:dyDescent="0.2">
      <c r="A26" s="1096" t="s">
        <v>532</v>
      </c>
      <c r="B26" s="1096"/>
      <c r="C26" s="1096"/>
      <c r="D26" s="1096"/>
      <c r="E26" s="1096"/>
      <c r="F26" s="1096"/>
      <c r="G26" s="1096"/>
      <c r="H26" s="1096"/>
      <c r="I26" s="1096"/>
      <c r="J26" s="1096"/>
      <c r="K26" s="1096"/>
      <c r="L26" s="1096"/>
      <c r="M26" s="1096"/>
      <c r="N26" s="1096"/>
      <c r="O26" s="1096"/>
      <c r="P26" s="1096"/>
      <c r="Q26" s="1096"/>
      <c r="R26" s="1096"/>
      <c r="S26" s="1096"/>
      <c r="T26" s="1096"/>
      <c r="U26" s="1096"/>
      <c r="V26" s="1096"/>
      <c r="W26" s="1096"/>
      <c r="X26" s="1096"/>
      <c r="Y26" s="1096"/>
      <c r="Z26" s="1096"/>
      <c r="AA26" s="1096"/>
      <c r="AB26" s="1096"/>
      <c r="AC26" s="1096"/>
      <c r="AD26" s="1096"/>
      <c r="AE26" s="1096"/>
      <c r="AF26" s="1096"/>
      <c r="AG26" s="1096"/>
      <c r="AH26" s="1096"/>
      <c r="AI26" s="1096"/>
      <c r="AJ26" s="1096"/>
      <c r="AK26" s="1096"/>
      <c r="AL26" s="1096"/>
      <c r="AM26" s="1096"/>
      <c r="AN26" s="1096"/>
      <c r="AO26" s="1096"/>
      <c r="AP26" s="1096"/>
      <c r="AQ26" s="1096"/>
      <c r="AR26" s="1096"/>
      <c r="AS26" s="1096"/>
    </row>
    <row r="27" spans="1:46" ht="13.2" x14ac:dyDescent="0.2">
      <c r="A27" s="297"/>
      <c r="AS27" s="252"/>
      <c r="AT27" s="252"/>
    </row>
    <row r="28" spans="1:46" ht="16.2" x14ac:dyDescent="0.2">
      <c r="A28" s="253" t="s">
        <v>533</v>
      </c>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98"/>
    </row>
    <row r="29" spans="1:46" ht="13.2" x14ac:dyDescent="0.2">
      <c r="A29" s="256"/>
      <c r="AK29" s="257" t="s">
        <v>534</v>
      </c>
      <c r="AL29" s="257"/>
      <c r="AM29" s="257"/>
      <c r="AN29" s="257"/>
      <c r="AS29" s="299"/>
    </row>
    <row r="30" spans="1:46" ht="13.5" customHeight="1" x14ac:dyDescent="0.2">
      <c r="A30" s="256"/>
      <c r="AK30" s="259"/>
      <c r="AL30" s="260"/>
      <c r="AM30" s="260"/>
      <c r="AN30" s="261"/>
      <c r="AO30" s="1097" t="s">
        <v>513</v>
      </c>
      <c r="AP30" s="262"/>
      <c r="AQ30" s="263" t="s">
        <v>514</v>
      </c>
      <c r="AR30" s="264"/>
    </row>
    <row r="31" spans="1:46" ht="13.2" x14ac:dyDescent="0.2">
      <c r="A31" s="256"/>
      <c r="AK31" s="265"/>
      <c r="AL31" s="266"/>
      <c r="AM31" s="266"/>
      <c r="AN31" s="267"/>
      <c r="AO31" s="1098"/>
      <c r="AP31" s="268" t="s">
        <v>515</v>
      </c>
      <c r="AQ31" s="269" t="s">
        <v>516</v>
      </c>
      <c r="AR31" s="270" t="s">
        <v>517</v>
      </c>
    </row>
    <row r="32" spans="1:46" ht="27" customHeight="1" x14ac:dyDescent="0.2">
      <c r="A32" s="256"/>
      <c r="AK32" s="1113" t="s">
        <v>535</v>
      </c>
      <c r="AL32" s="1114"/>
      <c r="AM32" s="1114"/>
      <c r="AN32" s="1115"/>
      <c r="AO32" s="300">
        <v>942223</v>
      </c>
      <c r="AP32" s="300">
        <v>32279</v>
      </c>
      <c r="AQ32" s="301">
        <v>67244</v>
      </c>
      <c r="AR32" s="302">
        <v>-52</v>
      </c>
    </row>
    <row r="33" spans="1:46" ht="13.5" customHeight="1" x14ac:dyDescent="0.2">
      <c r="A33" s="256"/>
      <c r="AK33" s="1113" t="s">
        <v>536</v>
      </c>
      <c r="AL33" s="1114"/>
      <c r="AM33" s="1114"/>
      <c r="AN33" s="1115"/>
      <c r="AO33" s="300" t="s">
        <v>522</v>
      </c>
      <c r="AP33" s="300" t="s">
        <v>522</v>
      </c>
      <c r="AQ33" s="301" t="s">
        <v>522</v>
      </c>
      <c r="AR33" s="302" t="s">
        <v>522</v>
      </c>
    </row>
    <row r="34" spans="1:46" ht="27" customHeight="1" x14ac:dyDescent="0.2">
      <c r="A34" s="256"/>
      <c r="AK34" s="1113" t="s">
        <v>537</v>
      </c>
      <c r="AL34" s="1114"/>
      <c r="AM34" s="1114"/>
      <c r="AN34" s="1115"/>
      <c r="AO34" s="300" t="s">
        <v>522</v>
      </c>
      <c r="AP34" s="300" t="s">
        <v>522</v>
      </c>
      <c r="AQ34" s="301">
        <v>8</v>
      </c>
      <c r="AR34" s="302" t="s">
        <v>522</v>
      </c>
    </row>
    <row r="35" spans="1:46" ht="27" customHeight="1" x14ac:dyDescent="0.2">
      <c r="A35" s="256"/>
      <c r="AK35" s="1113" t="s">
        <v>538</v>
      </c>
      <c r="AL35" s="1114"/>
      <c r="AM35" s="1114"/>
      <c r="AN35" s="1115"/>
      <c r="AO35" s="300">
        <v>251314</v>
      </c>
      <c r="AP35" s="300">
        <v>8610</v>
      </c>
      <c r="AQ35" s="301">
        <v>18547</v>
      </c>
      <c r="AR35" s="302">
        <v>-53.6</v>
      </c>
    </row>
    <row r="36" spans="1:46" ht="27" customHeight="1" x14ac:dyDescent="0.2">
      <c r="A36" s="256"/>
      <c r="AK36" s="1113" t="s">
        <v>539</v>
      </c>
      <c r="AL36" s="1114"/>
      <c r="AM36" s="1114"/>
      <c r="AN36" s="1115"/>
      <c r="AO36" s="300">
        <v>15026</v>
      </c>
      <c r="AP36" s="300">
        <v>515</v>
      </c>
      <c r="AQ36" s="301">
        <v>2991</v>
      </c>
      <c r="AR36" s="302">
        <v>-82.8</v>
      </c>
    </row>
    <row r="37" spans="1:46" ht="13.5" customHeight="1" x14ac:dyDescent="0.2">
      <c r="A37" s="256"/>
      <c r="AK37" s="1113" t="s">
        <v>540</v>
      </c>
      <c r="AL37" s="1114"/>
      <c r="AM37" s="1114"/>
      <c r="AN37" s="1115"/>
      <c r="AO37" s="300" t="s">
        <v>522</v>
      </c>
      <c r="AP37" s="300" t="s">
        <v>522</v>
      </c>
      <c r="AQ37" s="301">
        <v>670</v>
      </c>
      <c r="AR37" s="302" t="s">
        <v>522</v>
      </c>
    </row>
    <row r="38" spans="1:46" ht="27" customHeight="1" x14ac:dyDescent="0.2">
      <c r="A38" s="256"/>
      <c r="AK38" s="1116" t="s">
        <v>541</v>
      </c>
      <c r="AL38" s="1117"/>
      <c r="AM38" s="1117"/>
      <c r="AN38" s="1118"/>
      <c r="AO38" s="303" t="s">
        <v>522</v>
      </c>
      <c r="AP38" s="303" t="s">
        <v>522</v>
      </c>
      <c r="AQ38" s="304">
        <v>2</v>
      </c>
      <c r="AR38" s="292" t="s">
        <v>522</v>
      </c>
      <c r="AS38" s="299"/>
    </row>
    <row r="39" spans="1:46" ht="13.2" x14ac:dyDescent="0.2">
      <c r="A39" s="256"/>
      <c r="AK39" s="1116" t="s">
        <v>542</v>
      </c>
      <c r="AL39" s="1117"/>
      <c r="AM39" s="1117"/>
      <c r="AN39" s="1118"/>
      <c r="AO39" s="300">
        <v>-45908</v>
      </c>
      <c r="AP39" s="300">
        <v>-1573</v>
      </c>
      <c r="AQ39" s="301">
        <v>-3165</v>
      </c>
      <c r="AR39" s="302">
        <v>-50.3</v>
      </c>
      <c r="AS39" s="299"/>
    </row>
    <row r="40" spans="1:46" ht="27" customHeight="1" x14ac:dyDescent="0.2">
      <c r="A40" s="256"/>
      <c r="AK40" s="1113" t="s">
        <v>543</v>
      </c>
      <c r="AL40" s="1114"/>
      <c r="AM40" s="1114"/>
      <c r="AN40" s="1115"/>
      <c r="AO40" s="300">
        <v>-941427</v>
      </c>
      <c r="AP40" s="300">
        <v>-32252</v>
      </c>
      <c r="AQ40" s="301">
        <v>-61701</v>
      </c>
      <c r="AR40" s="302">
        <v>-47.7</v>
      </c>
      <c r="AS40" s="299"/>
    </row>
    <row r="41" spans="1:46" ht="13.2" x14ac:dyDescent="0.2">
      <c r="A41" s="256"/>
      <c r="AK41" s="1119" t="s">
        <v>293</v>
      </c>
      <c r="AL41" s="1120"/>
      <c r="AM41" s="1120"/>
      <c r="AN41" s="1121"/>
      <c r="AO41" s="300">
        <v>221228</v>
      </c>
      <c r="AP41" s="300">
        <v>7579</v>
      </c>
      <c r="AQ41" s="301">
        <v>24597</v>
      </c>
      <c r="AR41" s="302">
        <v>-69.2</v>
      </c>
      <c r="AS41" s="299"/>
    </row>
    <row r="42" spans="1:46" ht="13.2" x14ac:dyDescent="0.2">
      <c r="A42" s="256"/>
      <c r="AK42" s="305" t="s">
        <v>544</v>
      </c>
      <c r="AQ42" s="277"/>
      <c r="AR42" s="277"/>
      <c r="AS42" s="299"/>
    </row>
    <row r="43" spans="1:46" ht="13.2" x14ac:dyDescent="0.2">
      <c r="A43" s="256"/>
      <c r="AP43" s="306"/>
      <c r="AQ43" s="277"/>
      <c r="AS43" s="299"/>
    </row>
    <row r="44" spans="1:46" ht="13.2" x14ac:dyDescent="0.2">
      <c r="A44" s="256"/>
      <c r="AQ44" s="277"/>
    </row>
    <row r="45" spans="1:46" ht="13.2" x14ac:dyDescent="0.2">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307"/>
      <c r="AR45" s="254"/>
      <c r="AS45" s="254"/>
      <c r="AT45" s="252"/>
    </row>
    <row r="46" spans="1:46" ht="13.2" x14ac:dyDescent="0.2">
      <c r="A46" s="308"/>
      <c r="B46" s="308"/>
      <c r="C46" s="308"/>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252"/>
    </row>
    <row r="47" spans="1:46" ht="17.25" customHeight="1" x14ac:dyDescent="0.2">
      <c r="A47" s="309" t="s">
        <v>545</v>
      </c>
    </row>
    <row r="48" spans="1:46" ht="13.2" x14ac:dyDescent="0.2">
      <c r="A48" s="256"/>
      <c r="AK48" s="310" t="s">
        <v>546</v>
      </c>
      <c r="AL48" s="310"/>
      <c r="AM48" s="310"/>
      <c r="AN48" s="310"/>
      <c r="AO48" s="310"/>
      <c r="AP48" s="310"/>
      <c r="AQ48" s="311"/>
      <c r="AR48" s="310"/>
    </row>
    <row r="49" spans="1:44" ht="13.5" customHeight="1" x14ac:dyDescent="0.2">
      <c r="A49" s="256"/>
      <c r="AK49" s="312"/>
      <c r="AL49" s="313"/>
      <c r="AM49" s="1108" t="s">
        <v>513</v>
      </c>
      <c r="AN49" s="1110" t="s">
        <v>547</v>
      </c>
      <c r="AO49" s="1111"/>
      <c r="AP49" s="1111"/>
      <c r="AQ49" s="1111"/>
      <c r="AR49" s="1112"/>
    </row>
    <row r="50" spans="1:44" ht="13.2" x14ac:dyDescent="0.2">
      <c r="A50" s="256"/>
      <c r="AK50" s="314"/>
      <c r="AL50" s="315"/>
      <c r="AM50" s="1109"/>
      <c r="AN50" s="316" t="s">
        <v>548</v>
      </c>
      <c r="AO50" s="317" t="s">
        <v>549</v>
      </c>
      <c r="AP50" s="318" t="s">
        <v>550</v>
      </c>
      <c r="AQ50" s="319" t="s">
        <v>551</v>
      </c>
      <c r="AR50" s="320" t="s">
        <v>552</v>
      </c>
    </row>
    <row r="51" spans="1:44" ht="13.2" x14ac:dyDescent="0.2">
      <c r="A51" s="256"/>
      <c r="AK51" s="312" t="s">
        <v>553</v>
      </c>
      <c r="AL51" s="313"/>
      <c r="AM51" s="321">
        <v>2107757</v>
      </c>
      <c r="AN51" s="322">
        <v>68285</v>
      </c>
      <c r="AO51" s="323">
        <v>8.4</v>
      </c>
      <c r="AP51" s="324">
        <v>85042</v>
      </c>
      <c r="AQ51" s="325">
        <v>7.8</v>
      </c>
      <c r="AR51" s="326">
        <v>0.6</v>
      </c>
    </row>
    <row r="52" spans="1:44" ht="13.2" x14ac:dyDescent="0.2">
      <c r="A52" s="256"/>
      <c r="AK52" s="327"/>
      <c r="AL52" s="328" t="s">
        <v>554</v>
      </c>
      <c r="AM52" s="329">
        <v>1011207</v>
      </c>
      <c r="AN52" s="330">
        <v>32760</v>
      </c>
      <c r="AO52" s="331">
        <v>33.200000000000003</v>
      </c>
      <c r="AP52" s="332">
        <v>50806</v>
      </c>
      <c r="AQ52" s="333">
        <v>10.1</v>
      </c>
      <c r="AR52" s="334">
        <v>23.1</v>
      </c>
    </row>
    <row r="53" spans="1:44" ht="13.2" x14ac:dyDescent="0.2">
      <c r="A53" s="256"/>
      <c r="AK53" s="312" t="s">
        <v>555</v>
      </c>
      <c r="AL53" s="313"/>
      <c r="AM53" s="321">
        <v>2350922</v>
      </c>
      <c r="AN53" s="322">
        <v>77077</v>
      </c>
      <c r="AO53" s="323">
        <v>12.9</v>
      </c>
      <c r="AP53" s="324">
        <v>83774</v>
      </c>
      <c r="AQ53" s="325">
        <v>-1.5</v>
      </c>
      <c r="AR53" s="326">
        <v>14.4</v>
      </c>
    </row>
    <row r="54" spans="1:44" ht="13.2" x14ac:dyDescent="0.2">
      <c r="A54" s="256"/>
      <c r="AK54" s="327"/>
      <c r="AL54" s="328" t="s">
        <v>554</v>
      </c>
      <c r="AM54" s="329">
        <v>1327056</v>
      </c>
      <c r="AN54" s="330">
        <v>43509</v>
      </c>
      <c r="AO54" s="331">
        <v>32.799999999999997</v>
      </c>
      <c r="AP54" s="332">
        <v>52179</v>
      </c>
      <c r="AQ54" s="333">
        <v>2.7</v>
      </c>
      <c r="AR54" s="334">
        <v>30.1</v>
      </c>
    </row>
    <row r="55" spans="1:44" ht="13.2" x14ac:dyDescent="0.2">
      <c r="A55" s="256"/>
      <c r="AK55" s="312" t="s">
        <v>556</v>
      </c>
      <c r="AL55" s="313"/>
      <c r="AM55" s="321">
        <v>2761536</v>
      </c>
      <c r="AN55" s="322">
        <v>91944</v>
      </c>
      <c r="AO55" s="323">
        <v>19.3</v>
      </c>
      <c r="AP55" s="324">
        <v>132981</v>
      </c>
      <c r="AQ55" s="325">
        <v>58.7</v>
      </c>
      <c r="AR55" s="326">
        <v>-39.4</v>
      </c>
    </row>
    <row r="56" spans="1:44" ht="13.2" x14ac:dyDescent="0.2">
      <c r="A56" s="256"/>
      <c r="AK56" s="327"/>
      <c r="AL56" s="328" t="s">
        <v>554</v>
      </c>
      <c r="AM56" s="329">
        <v>1327493</v>
      </c>
      <c r="AN56" s="330">
        <v>44198</v>
      </c>
      <c r="AO56" s="331">
        <v>1.6</v>
      </c>
      <c r="AP56" s="332">
        <v>56973</v>
      </c>
      <c r="AQ56" s="333">
        <v>9.1999999999999993</v>
      </c>
      <c r="AR56" s="334">
        <v>-7.6</v>
      </c>
    </row>
    <row r="57" spans="1:44" ht="13.2" x14ac:dyDescent="0.2">
      <c r="A57" s="256"/>
      <c r="AK57" s="312" t="s">
        <v>557</v>
      </c>
      <c r="AL57" s="313"/>
      <c r="AM57" s="321">
        <v>4580782</v>
      </c>
      <c r="AN57" s="322">
        <v>154506</v>
      </c>
      <c r="AO57" s="323">
        <v>68</v>
      </c>
      <c r="AP57" s="324">
        <v>128523</v>
      </c>
      <c r="AQ57" s="325">
        <v>-3.4</v>
      </c>
      <c r="AR57" s="326">
        <v>71.400000000000006</v>
      </c>
    </row>
    <row r="58" spans="1:44" ht="13.2" x14ac:dyDescent="0.2">
      <c r="A58" s="256"/>
      <c r="AK58" s="327"/>
      <c r="AL58" s="328" t="s">
        <v>554</v>
      </c>
      <c r="AM58" s="329">
        <v>3507829</v>
      </c>
      <c r="AN58" s="330">
        <v>118316</v>
      </c>
      <c r="AO58" s="331">
        <v>167.7</v>
      </c>
      <c r="AP58" s="332">
        <v>56792</v>
      </c>
      <c r="AQ58" s="333">
        <v>-0.3</v>
      </c>
      <c r="AR58" s="334">
        <v>168</v>
      </c>
    </row>
    <row r="59" spans="1:44" ht="13.2" x14ac:dyDescent="0.2">
      <c r="A59" s="256"/>
      <c r="AK59" s="312" t="s">
        <v>558</v>
      </c>
      <c r="AL59" s="313"/>
      <c r="AM59" s="321">
        <v>3559758</v>
      </c>
      <c r="AN59" s="322">
        <v>121951</v>
      </c>
      <c r="AO59" s="323">
        <v>-21.1</v>
      </c>
      <c r="AP59" s="324">
        <v>92919</v>
      </c>
      <c r="AQ59" s="325">
        <v>-27.7</v>
      </c>
      <c r="AR59" s="326">
        <v>6.6</v>
      </c>
    </row>
    <row r="60" spans="1:44" ht="13.2" x14ac:dyDescent="0.2">
      <c r="A60" s="256"/>
      <c r="AK60" s="327"/>
      <c r="AL60" s="328" t="s">
        <v>554</v>
      </c>
      <c r="AM60" s="329">
        <v>2746118</v>
      </c>
      <c r="AN60" s="330">
        <v>94077</v>
      </c>
      <c r="AO60" s="331">
        <v>-20.5</v>
      </c>
      <c r="AP60" s="332">
        <v>54128</v>
      </c>
      <c r="AQ60" s="333">
        <v>-4.7</v>
      </c>
      <c r="AR60" s="334">
        <v>-15.8</v>
      </c>
    </row>
    <row r="61" spans="1:44" ht="13.2" x14ac:dyDescent="0.2">
      <c r="A61" s="256"/>
      <c r="AK61" s="312" t="s">
        <v>559</v>
      </c>
      <c r="AL61" s="335"/>
      <c r="AM61" s="321">
        <v>3072151</v>
      </c>
      <c r="AN61" s="322">
        <v>102753</v>
      </c>
      <c r="AO61" s="323">
        <v>17.5</v>
      </c>
      <c r="AP61" s="324">
        <v>104648</v>
      </c>
      <c r="AQ61" s="336">
        <v>6.8</v>
      </c>
      <c r="AR61" s="326">
        <v>10.7</v>
      </c>
    </row>
    <row r="62" spans="1:44" ht="13.2" x14ac:dyDescent="0.2">
      <c r="A62" s="256"/>
      <c r="AK62" s="327"/>
      <c r="AL62" s="328" t="s">
        <v>554</v>
      </c>
      <c r="AM62" s="329">
        <v>1983941</v>
      </c>
      <c r="AN62" s="330">
        <v>66572</v>
      </c>
      <c r="AO62" s="331">
        <v>43</v>
      </c>
      <c r="AP62" s="332">
        <v>54176</v>
      </c>
      <c r="AQ62" s="333">
        <v>3.4</v>
      </c>
      <c r="AR62" s="334">
        <v>39.6</v>
      </c>
    </row>
    <row r="63" spans="1:44" ht="13.2" x14ac:dyDescent="0.2">
      <c r="A63" s="256"/>
    </row>
    <row r="64" spans="1:44" ht="13.2" x14ac:dyDescent="0.2">
      <c r="A64" s="256"/>
    </row>
    <row r="65" spans="1:46" ht="13.2" x14ac:dyDescent="0.2">
      <c r="A65" s="256"/>
    </row>
    <row r="66" spans="1:46" ht="13.2" x14ac:dyDescent="0.2">
      <c r="A66" s="337"/>
      <c r="B66" s="308"/>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8"/>
      <c r="AN66" s="308"/>
      <c r="AO66" s="308"/>
      <c r="AP66" s="308"/>
      <c r="AQ66" s="308"/>
      <c r="AR66" s="308"/>
      <c r="AS66" s="338"/>
    </row>
    <row r="67" spans="1:46" ht="13.5" hidden="1" customHeight="1" x14ac:dyDescent="0.2">
      <c r="AS67" s="252"/>
      <c r="AT67" s="252"/>
    </row>
    <row r="70" spans="1:46" ht="13.2" hidden="1" x14ac:dyDescent="0.2"/>
    <row r="71" spans="1:46" ht="13.2" hidden="1" x14ac:dyDescent="0.2"/>
    <row r="72" spans="1:46" ht="13.2" hidden="1" x14ac:dyDescent="0.2"/>
    <row r="73" spans="1:46" ht="13.2" hidden="1" x14ac:dyDescent="0.2"/>
  </sheetData>
  <sheetProtection algorithmName="SHA-512" hashValue="UBFzf0y/PwbQhn4VEka1P0DIGZNybC3piC9BcEsR/Itxu53xISUU1yZ8R4KN3ZWyIS7f8qu+m4EBcTkXYw1K6Q==" saltValue="JM9U+BffDKjEyaiaJYUqe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1" customWidth="1"/>
    <col min="126" max="16384" width="9" style="250" hidden="1"/>
  </cols>
  <sheetData>
    <row r="1" spans="2:125"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ht="13.2" x14ac:dyDescent="0.2">
      <c r="B2" s="250"/>
      <c r="DG2" s="250"/>
    </row>
    <row r="3" spans="2:125" ht="13.2" x14ac:dyDescent="0.2">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ht="13.2" x14ac:dyDescent="0.2"/>
    <row r="5" spans="2:125" ht="13.2" x14ac:dyDescent="0.2"/>
    <row r="6" spans="2:125" ht="13.2" x14ac:dyDescent="0.2"/>
    <row r="7" spans="2:125" ht="13.2" x14ac:dyDescent="0.2"/>
    <row r="8" spans="2:125" ht="13.2" x14ac:dyDescent="0.2"/>
    <row r="9" spans="2:125" ht="13.2" x14ac:dyDescent="0.2">
      <c r="DU9" s="25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0"/>
    </row>
    <row r="18" spans="125:125" ht="13.2" x14ac:dyDescent="0.2"/>
    <row r="19" spans="125:125" ht="13.2" x14ac:dyDescent="0.2"/>
    <row r="20" spans="125:125" ht="13.2" x14ac:dyDescent="0.2">
      <c r="DU20" s="250"/>
    </row>
    <row r="21" spans="125:125" ht="13.2" x14ac:dyDescent="0.2">
      <c r="DU21" s="25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0"/>
    </row>
    <row r="29" spans="125:125" ht="13.2" x14ac:dyDescent="0.2"/>
    <row r="30" spans="125:125" ht="13.2" x14ac:dyDescent="0.2"/>
    <row r="31" spans="125:125" ht="13.2" x14ac:dyDescent="0.2"/>
    <row r="32" spans="125:125" ht="13.2" x14ac:dyDescent="0.2"/>
    <row r="33" spans="2:125" ht="13.2" x14ac:dyDescent="0.2">
      <c r="B33" s="250"/>
      <c r="G33" s="250"/>
      <c r="I33" s="250"/>
    </row>
    <row r="34" spans="2:125" ht="13.2" x14ac:dyDescent="0.2">
      <c r="C34" s="250"/>
      <c r="P34" s="250"/>
      <c r="DE34" s="250"/>
      <c r="DH34" s="250"/>
    </row>
    <row r="35" spans="2:125" ht="13.2" x14ac:dyDescent="0.2">
      <c r="D35" s="250"/>
      <c r="E35" s="250"/>
      <c r="DG35" s="250"/>
      <c r="DJ35" s="250"/>
      <c r="DP35" s="250"/>
      <c r="DQ35" s="250"/>
      <c r="DR35" s="250"/>
      <c r="DS35" s="250"/>
      <c r="DT35" s="250"/>
      <c r="DU35" s="250"/>
    </row>
    <row r="36" spans="2:125" ht="13.2" x14ac:dyDescent="0.2">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ht="13.2" x14ac:dyDescent="0.2">
      <c r="DU37" s="250"/>
    </row>
    <row r="38" spans="2:125" ht="13.2" x14ac:dyDescent="0.2">
      <c r="DT38" s="250"/>
      <c r="DU38" s="250"/>
    </row>
    <row r="39" spans="2:125" ht="13.2" x14ac:dyDescent="0.2"/>
    <row r="40" spans="2:125" ht="13.2" x14ac:dyDescent="0.2">
      <c r="DH40" s="250"/>
    </row>
    <row r="41" spans="2:125" ht="13.2" x14ac:dyDescent="0.2">
      <c r="DE41" s="250"/>
    </row>
    <row r="42" spans="2:125" ht="13.2" x14ac:dyDescent="0.2">
      <c r="DG42" s="250"/>
      <c r="DJ42" s="250"/>
    </row>
    <row r="43" spans="2:125" ht="13.2" x14ac:dyDescent="0.2">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ht="13.2" x14ac:dyDescent="0.2">
      <c r="DU44" s="250"/>
    </row>
    <row r="45" spans="2:125" ht="13.2" x14ac:dyDescent="0.2"/>
    <row r="46" spans="2:125" ht="13.2" x14ac:dyDescent="0.2"/>
    <row r="47" spans="2:125" ht="13.2" x14ac:dyDescent="0.2"/>
    <row r="48" spans="2:125" ht="13.2" x14ac:dyDescent="0.2">
      <c r="DT48" s="250"/>
      <c r="DU48" s="250"/>
    </row>
    <row r="49" spans="120:125" ht="13.2" x14ac:dyDescent="0.2">
      <c r="DU49" s="250"/>
    </row>
    <row r="50" spans="120:125" ht="13.2" x14ac:dyDescent="0.2">
      <c r="DU50" s="250"/>
    </row>
    <row r="51" spans="120:125" ht="13.2" x14ac:dyDescent="0.2">
      <c r="DP51" s="250"/>
      <c r="DQ51" s="250"/>
      <c r="DR51" s="250"/>
      <c r="DS51" s="250"/>
      <c r="DT51" s="250"/>
      <c r="DU51" s="250"/>
    </row>
    <row r="52" spans="120:125" ht="13.2" x14ac:dyDescent="0.2"/>
    <row r="53" spans="120:125" ht="13.2" x14ac:dyDescent="0.2"/>
    <row r="54" spans="120:125" ht="13.2" x14ac:dyDescent="0.2">
      <c r="DU54" s="250"/>
    </row>
    <row r="55" spans="120:125" ht="13.2" x14ac:dyDescent="0.2"/>
    <row r="56" spans="120:125" ht="13.2" x14ac:dyDescent="0.2"/>
    <row r="57" spans="120:125" ht="13.2" x14ac:dyDescent="0.2"/>
    <row r="58" spans="120:125" ht="13.2" x14ac:dyDescent="0.2">
      <c r="DU58" s="250"/>
    </row>
    <row r="59" spans="120:125" ht="13.2" x14ac:dyDescent="0.2"/>
    <row r="60" spans="120:125" ht="13.2" x14ac:dyDescent="0.2"/>
    <row r="61" spans="120:125" ht="13.2" x14ac:dyDescent="0.2"/>
    <row r="62" spans="120:125" ht="13.2" x14ac:dyDescent="0.2"/>
    <row r="63" spans="120:125" ht="13.2" x14ac:dyDescent="0.2">
      <c r="DU63" s="250"/>
    </row>
    <row r="64" spans="120:125" ht="13.2" x14ac:dyDescent="0.2">
      <c r="DT64" s="250"/>
      <c r="DU64" s="250"/>
    </row>
    <row r="65" spans="123:125" ht="13.2" x14ac:dyDescent="0.2"/>
    <row r="66" spans="123:125" ht="13.2" x14ac:dyDescent="0.2"/>
    <row r="67" spans="123:125" ht="13.2" x14ac:dyDescent="0.2"/>
    <row r="68" spans="123:125" ht="13.2" x14ac:dyDescent="0.2"/>
    <row r="69" spans="123:125" ht="13.2" x14ac:dyDescent="0.2">
      <c r="DS69" s="250"/>
      <c r="DT69" s="250"/>
      <c r="DU69" s="25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0"/>
    </row>
    <row r="83" spans="116:125" ht="13.2" x14ac:dyDescent="0.2">
      <c r="DM83" s="250"/>
      <c r="DN83" s="250"/>
      <c r="DO83" s="250"/>
      <c r="DP83" s="250"/>
      <c r="DQ83" s="250"/>
      <c r="DR83" s="250"/>
      <c r="DS83" s="250"/>
      <c r="DT83" s="250"/>
      <c r="DU83" s="250"/>
    </row>
    <row r="84" spans="116:125" ht="13.2" x14ac:dyDescent="0.2"/>
    <row r="85" spans="116:125" ht="13.2" x14ac:dyDescent="0.2"/>
    <row r="86" spans="116:125" ht="13.2" x14ac:dyDescent="0.2"/>
    <row r="87" spans="116:125" ht="13.2" x14ac:dyDescent="0.2"/>
    <row r="88" spans="116:125" ht="13.2" x14ac:dyDescent="0.2">
      <c r="DU88" s="25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0"/>
      <c r="DT94" s="250"/>
      <c r="DU94" s="250"/>
    </row>
    <row r="95" spans="116:125" ht="13.5" customHeight="1" x14ac:dyDescent="0.2">
      <c r="DU95" s="25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0"/>
    </row>
    <row r="102" spans="124:125" ht="13.5" customHeight="1" x14ac:dyDescent="0.2"/>
    <row r="103" spans="124:125" ht="13.5" customHeight="1" x14ac:dyDescent="0.2"/>
    <row r="104" spans="124:125" ht="13.5" customHeight="1" x14ac:dyDescent="0.2">
      <c r="DT104" s="250"/>
      <c r="DU104" s="25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0" t="s">
        <v>561</v>
      </c>
    </row>
    <row r="121" spans="125:125" ht="13.5" hidden="1" customHeight="1" x14ac:dyDescent="0.2">
      <c r="DU121" s="250"/>
    </row>
  </sheetData>
  <sheetProtection algorithmName="SHA-512" hashValue="IFSL7VdzcdDGaQOpdcjEy3nO4xJUlara4g91kjQRgc+K0jxv7Bpvy1AOGpE4S65VXFzLC7tnDkj155iLF/odXw==" saltValue="sdmcm7Vz3Ao8v+px2aqIa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1" customWidth="1"/>
    <col min="126" max="142" width="0" style="250" hidden="1" customWidth="1"/>
    <col min="143" max="16384" width="9" style="250" hidden="1"/>
  </cols>
  <sheetData>
    <row r="1" spans="1:125"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ht="13.2" x14ac:dyDescent="0.2">
      <c r="B2" s="250"/>
      <c r="T2" s="250"/>
    </row>
    <row r="3" spans="1:125"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0"/>
      <c r="G33" s="250"/>
      <c r="I33" s="250"/>
    </row>
    <row r="34" spans="2:125" ht="13.2" x14ac:dyDescent="0.2">
      <c r="C34" s="250"/>
      <c r="P34" s="250"/>
      <c r="R34" s="250"/>
      <c r="U34" s="250"/>
    </row>
    <row r="35" spans="2:125" ht="13.2" x14ac:dyDescent="0.2">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ht="13.2" x14ac:dyDescent="0.2">
      <c r="F36" s="250"/>
      <c r="H36" s="250"/>
      <c r="J36" s="250"/>
      <c r="K36" s="250"/>
      <c r="L36" s="250"/>
      <c r="M36" s="250"/>
      <c r="N36" s="250"/>
      <c r="O36" s="250"/>
      <c r="Q36" s="250"/>
      <c r="S36" s="250"/>
      <c r="V36" s="250"/>
    </row>
    <row r="37" spans="2:125" ht="13.2" x14ac:dyDescent="0.2"/>
    <row r="38" spans="2:125" ht="13.2" x14ac:dyDescent="0.2"/>
    <row r="39" spans="2:125" ht="13.2" x14ac:dyDescent="0.2"/>
    <row r="40" spans="2:125" ht="13.2" x14ac:dyDescent="0.2">
      <c r="U40" s="250"/>
    </row>
    <row r="41" spans="2:125" ht="13.2" x14ac:dyDescent="0.2">
      <c r="R41" s="250"/>
    </row>
    <row r="42" spans="2:125" ht="13.2" x14ac:dyDescent="0.2">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ht="13.2" x14ac:dyDescent="0.2">
      <c r="Q43" s="250"/>
      <c r="S43" s="250"/>
      <c r="V43" s="25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1" t="s">
        <v>562</v>
      </c>
    </row>
  </sheetData>
  <sheetProtection algorithmName="SHA-512" hashValue="ZFMZ/9TqZhNzSI/dlCNJa0GfGJfsEpM1unX4OOghJEIESwJidopfCN83ZRKZkJIPxBOl450FTs+IeFcNvvyS0A==" saltValue="RzmclF9uQvmkSmEKIiGY7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2">
      <c r="B47" s="10"/>
      <c r="C47" s="1122" t="s">
        <v>3</v>
      </c>
      <c r="D47" s="1122"/>
      <c r="E47" s="1123"/>
      <c r="F47" s="11">
        <v>9.4</v>
      </c>
      <c r="G47" s="12">
        <v>9.4499999999999993</v>
      </c>
      <c r="H47" s="12">
        <v>10.19</v>
      </c>
      <c r="I47" s="12">
        <v>8.61</v>
      </c>
      <c r="J47" s="13">
        <v>9.7100000000000009</v>
      </c>
    </row>
    <row r="48" spans="2:10" ht="57.75" customHeight="1" x14ac:dyDescent="0.2">
      <c r="B48" s="14"/>
      <c r="C48" s="1124" t="s">
        <v>4</v>
      </c>
      <c r="D48" s="1124"/>
      <c r="E48" s="1125"/>
      <c r="F48" s="15">
        <v>5.97</v>
      </c>
      <c r="G48" s="16">
        <v>8.18</v>
      </c>
      <c r="H48" s="16">
        <v>7.24</v>
      </c>
      <c r="I48" s="16">
        <v>8.06</v>
      </c>
      <c r="J48" s="17">
        <v>7.71</v>
      </c>
    </row>
    <row r="49" spans="2:10" ht="57.75" customHeight="1" thickBot="1" x14ac:dyDescent="0.25">
      <c r="B49" s="18"/>
      <c r="C49" s="1126" t="s">
        <v>5</v>
      </c>
      <c r="D49" s="1126"/>
      <c r="E49" s="1127"/>
      <c r="F49" s="19">
        <v>0.28999999999999998</v>
      </c>
      <c r="G49" s="20">
        <v>2.29</v>
      </c>
      <c r="H49" s="20" t="s">
        <v>568</v>
      </c>
      <c r="I49" s="20" t="s">
        <v>569</v>
      </c>
      <c r="J49" s="21">
        <v>1.51</v>
      </c>
    </row>
    <row r="50" spans="2:10" ht="13.2" x14ac:dyDescent="0.2"/>
  </sheetData>
  <sheetProtection algorithmName="SHA-512" hashValue="Oj29S8O28dq6sZn+5ngZdoc1LfSPiWSkkQAcbM3j66NbTIJHE4MD1L0MfKswRM0irsPGaq+DEn4Z84oegxlPXA==" saltValue="lJx8d2kB05vjT0XJGA+Js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宮地　正和</cp:lastModifiedBy>
  <cp:lastPrinted>2023-03-15T05:07:25Z</cp:lastPrinted>
  <dcterms:created xsi:type="dcterms:W3CDTF">2023-02-20T07:42:22Z</dcterms:created>
  <dcterms:modified xsi:type="dcterms:W3CDTF">2023-10-02T02:46:22Z</dcterms:modified>
  <cp:category/>
</cp:coreProperties>
</file>