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codeName="ThisWorkbook" defaultThemeVersion="124226"/>
  <xr:revisionPtr revIDLastSave="0" documentId="13_ncr:1_{C173F3CE-61FA-447B-BC5F-E5D6DF505BCB}" xr6:coauthVersionLast="47" xr6:coauthVersionMax="47" xr10:uidLastSave="{00000000-0000-0000-0000-000000000000}"/>
  <bookViews>
    <workbookView xWindow="-120" yWindow="-120" windowWidth="29040" windowHeight="15720" tabRatio="837" firstSheet="12" activeTab="15" xr2:uid="{AC27EDCD-33B6-40E0-8BB0-8766275F36F5}"/>
  </bookViews>
  <sheets>
    <sheet name="入力シート " sheetId="68" r:id="rId1"/>
    <sheet name="契約書（建築設計)" sheetId="41" r:id="rId2"/>
    <sheet name="業務着手届" sheetId="1" r:id="rId3"/>
    <sheet name="管理技術者選任（変更）通知書" sheetId="3" r:id="rId4"/>
    <sheet name="履歴書" sheetId="18" r:id="rId5"/>
    <sheet name="履歴書 (2)" sheetId="69" r:id="rId6"/>
    <sheet name="履歴書 (3)" sheetId="70" state="hidden" r:id="rId7"/>
    <sheet name="業務工程表" sheetId="64" r:id="rId8"/>
    <sheet name="業務計画書(6ヶ月)" sheetId="71" r:id="rId9"/>
    <sheet name="業務計画書（12ヶ月）" sheetId="72" r:id="rId10"/>
    <sheet name="課税事業者届出書" sheetId="47" r:id="rId11"/>
    <sheet name="免税事業者届出書" sheetId="48" r:id="rId12"/>
    <sheet name="契約保証金免除申請書" sheetId="63" r:id="rId13"/>
    <sheet name="前払金請求書" sheetId="62" r:id="rId14"/>
    <sheet name="変更契約書" sheetId="58" r:id="rId15"/>
    <sheet name="業務工程表 (変更)" sheetId="65" r:id="rId16"/>
    <sheet name="業務計画書(6ヶ月) (変更)" sheetId="73" r:id="rId17"/>
    <sheet name="業務計画書（12ヶ月） (変更)" sheetId="74" r:id="rId18"/>
    <sheet name="成果物納入届" sheetId="60" r:id="rId19"/>
    <sheet name="業務完了届" sheetId="49" r:id="rId20"/>
    <sheet name="引渡書" sheetId="56" r:id="rId21"/>
    <sheet name="契約保証金還付請求" sheetId="61" r:id="rId22"/>
    <sheet name="委託料請求書" sheetId="59" r:id="rId23"/>
    <sheet name="業務中止通知書" sheetId="44" r:id="rId24"/>
    <sheet name="履行期間変更協議書" sheetId="45" r:id="rId25"/>
    <sheet name="一部下請通知書" sheetId="43" r:id="rId26"/>
  </sheets>
  <definedNames>
    <definedName name="OLE_LINK1" localSheetId="25">一部下請通知書!$A$1</definedName>
    <definedName name="_xlnm.Print_Area" localSheetId="22">委託料請求書!$A$1:$M$40</definedName>
    <definedName name="_xlnm.Print_Area" localSheetId="25">一部下請通知書!$A$1:$I$22</definedName>
    <definedName name="_xlnm.Print_Area" localSheetId="20">引渡書!$A$1:$AF$21</definedName>
    <definedName name="_xlnm.Print_Area" localSheetId="10">課税事業者届出書!$A$1:$AF$32</definedName>
    <definedName name="_xlnm.Print_Area" localSheetId="3">'管理技術者選任（変更）通知書'!$A$1:$AG$41</definedName>
    <definedName name="_xlnm.Print_Area" localSheetId="19">業務完了届!$A$1:$AF$41</definedName>
    <definedName name="_xlnm.Print_Area" localSheetId="9">'業務計画書（12ヶ月）'!$A$1:$BN$65</definedName>
    <definedName name="_xlnm.Print_Area" localSheetId="17">'業務計画書（12ヶ月） (変更)'!$A$1:$BN$65</definedName>
    <definedName name="_xlnm.Print_Area" localSheetId="8">'業務計画書(6ヶ月)'!$A$1:$BB$65</definedName>
    <definedName name="_xlnm.Print_Area" localSheetId="16">'業務計画書(6ヶ月) (変更)'!$A$1:$BB$65</definedName>
    <definedName name="_xlnm.Print_Area" localSheetId="7">業務工程表!$A$1:$AG$39</definedName>
    <definedName name="_xlnm.Print_Area" localSheetId="15">'業務工程表 (変更)'!$A$1:$AG$40</definedName>
    <definedName name="_xlnm.Print_Area" localSheetId="2">業務着手届!$A$1:$AF$41</definedName>
    <definedName name="_xlnm.Print_Area" localSheetId="23">業務中止通知書!$A$1:$AG$42</definedName>
    <definedName name="_xlnm.Print_Area" localSheetId="1">'契約書（建築設計)'!$A$1:$AG$40</definedName>
    <definedName name="_xlnm.Print_Area" localSheetId="21">契約保証金還付請求!$A$1:$M$32</definedName>
    <definedName name="_xlnm.Print_Area" localSheetId="12">契約保証金免除申請書!$A$1:$AG$43</definedName>
    <definedName name="_xlnm.Print_Area" localSheetId="18">成果物納入届!$A$1:$AH$38</definedName>
    <definedName name="_xlnm.Print_Area" localSheetId="13">前払金請求書!$A$1:$M$38</definedName>
    <definedName name="_xlnm.Print_Area" localSheetId="14">変更契約書!$A$1:$AG$39</definedName>
    <definedName name="_xlnm.Print_Area" localSheetId="11">免税事業者届出書!$A$1:$AF$32</definedName>
    <definedName name="_xlnm.Print_Area" localSheetId="24">履行期間変更協議書!$A$1:$AF$42</definedName>
    <definedName name="_xlnm.Print_Area" localSheetId="4">履歴書!$A$1:$AG$77</definedName>
    <definedName name="_xlnm.Print_Area" localSheetId="5">'履歴書 (2)'!$A$1:$AG$77</definedName>
    <definedName name="_xlnm.Print_Area" localSheetId="6">'履歴書 (3)'!$A$1:$AG$77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72" l="1"/>
  <c r="B8" i="71"/>
  <c r="B8" i="74"/>
  <c r="BF24" i="74"/>
  <c r="B8" i="73"/>
  <c r="AZ22" i="72"/>
  <c r="AZ22" i="73"/>
  <c r="AW22" i="73"/>
  <c r="AT22" i="73"/>
  <c r="BF22" i="74"/>
  <c r="AZ24" i="73"/>
  <c r="AW24" i="73"/>
  <c r="AT24" i="73"/>
  <c r="BL22" i="74"/>
  <c r="BI22" i="74"/>
  <c r="BL24" i="74"/>
  <c r="BI24" i="74"/>
  <c r="AZ22" i="74"/>
  <c r="AW22" i="74"/>
  <c r="AT22" i="74"/>
  <c r="AN22" i="73"/>
  <c r="AK22" i="73"/>
  <c r="AH22" i="73"/>
  <c r="BL22" i="72"/>
  <c r="BI22" i="72"/>
  <c r="BF22" i="72"/>
  <c r="AW22" i="72"/>
  <c r="AT22" i="72"/>
  <c r="AZ22" i="71"/>
  <c r="AW22" i="71"/>
  <c r="AT22" i="71"/>
  <c r="AN22" i="71"/>
  <c r="AK22" i="71"/>
  <c r="AH22" i="71"/>
  <c r="G22" i="74"/>
  <c r="G22" i="73" l="1"/>
  <c r="G22" i="72"/>
  <c r="G22" i="71"/>
  <c r="BK7" i="74"/>
  <c r="BH7" i="74"/>
  <c r="BE7" i="74"/>
  <c r="AY7" i="73"/>
  <c r="AV7" i="73"/>
  <c r="AS7" i="73"/>
  <c r="BK7" i="72"/>
  <c r="BH7" i="72"/>
  <c r="AY7" i="71"/>
  <c r="AV7" i="71"/>
  <c r="BE7" i="72"/>
  <c r="AS7" i="71"/>
  <c r="BA17" i="74"/>
  <c r="AO17" i="73"/>
  <c r="BA17" i="72"/>
  <c r="AO17" i="71"/>
  <c r="BA14" i="74"/>
  <c r="AO14" i="73"/>
  <c r="BA14" i="72"/>
  <c r="AO14" i="71"/>
  <c r="BA11" i="74"/>
  <c r="AO11" i="73"/>
  <c r="BA11" i="72"/>
  <c r="AO11" i="71"/>
  <c r="F7" i="43" l="1"/>
  <c r="G35" i="59"/>
  <c r="G27" i="61"/>
  <c r="Q19" i="49"/>
  <c r="R18" i="56"/>
  <c r="R37" i="65"/>
  <c r="K22" i="65"/>
  <c r="C22" i="65"/>
  <c r="S39" i="58"/>
  <c r="S35" i="58"/>
  <c r="S40" i="41"/>
  <c r="R36" i="41"/>
  <c r="R35" i="1"/>
  <c r="R20" i="3"/>
  <c r="T13" i="18"/>
  <c r="T13" i="69"/>
  <c r="T13" i="70"/>
  <c r="G32" i="62"/>
  <c r="C20" i="63"/>
  <c r="D19" i="63" l="1"/>
  <c r="S18" i="70"/>
  <c r="T9" i="70"/>
  <c r="S18" i="69"/>
  <c r="S18" i="18"/>
  <c r="T9" i="69"/>
  <c r="T12" i="58" l="1"/>
  <c r="Q12" i="58"/>
  <c r="N12" i="58"/>
  <c r="Q12" i="65"/>
  <c r="T13" i="58"/>
  <c r="Q13" i="58"/>
  <c r="N13" i="58"/>
  <c r="Q13" i="65"/>
  <c r="W12" i="65"/>
  <c r="T12" i="65"/>
  <c r="W13" i="65"/>
  <c r="T13" i="65"/>
  <c r="Q11" i="65"/>
  <c r="W11" i="65"/>
  <c r="T11" i="65"/>
  <c r="T11" i="58"/>
  <c r="Q11" i="58"/>
  <c r="N11" i="58"/>
  <c r="F15" i="62"/>
  <c r="N12" i="60"/>
  <c r="N11" i="60"/>
  <c r="L3" i="41"/>
  <c r="I6" i="59"/>
  <c r="I5" i="59"/>
  <c r="I4" i="59"/>
  <c r="I3" i="59"/>
  <c r="I2" i="59"/>
  <c r="J21" i="59"/>
  <c r="H21" i="59"/>
  <c r="F21" i="59"/>
  <c r="G12" i="56"/>
  <c r="J20" i="59"/>
  <c r="H20" i="59"/>
  <c r="F20" i="59"/>
  <c r="Q8" i="56"/>
  <c r="J19" i="59"/>
  <c r="H19" i="59"/>
  <c r="F19" i="59"/>
  <c r="O32" i="49"/>
  <c r="J17" i="59"/>
  <c r="H17" i="59"/>
  <c r="F17" i="59"/>
  <c r="F17" i="61"/>
  <c r="J15" i="59"/>
  <c r="H15" i="59"/>
  <c r="F15" i="59"/>
  <c r="F15" i="61"/>
  <c r="C14" i="59"/>
  <c r="F22" i="59"/>
  <c r="D27" i="59"/>
  <c r="C52" i="68"/>
  <c r="C63" i="68" s="1"/>
  <c r="D25" i="59"/>
  <c r="D24" i="59"/>
  <c r="D23" i="59"/>
  <c r="D26" i="59"/>
  <c r="C14" i="61"/>
  <c r="I6" i="61"/>
  <c r="I5" i="61"/>
  <c r="I4" i="61"/>
  <c r="I3" i="61"/>
  <c r="I2" i="61"/>
  <c r="J17" i="61"/>
  <c r="H17" i="61"/>
  <c r="J15" i="61"/>
  <c r="H15" i="61"/>
  <c r="F19" i="61"/>
  <c r="L11" i="61"/>
  <c r="K11" i="61"/>
  <c r="J11" i="61"/>
  <c r="I11" i="61"/>
  <c r="H11" i="61"/>
  <c r="G11" i="61"/>
  <c r="F11" i="61"/>
  <c r="E11" i="61"/>
  <c r="D11" i="61"/>
  <c r="C11" i="61" s="1"/>
  <c r="L11" i="62"/>
  <c r="K11" i="62"/>
  <c r="J11" i="62"/>
  <c r="I11" i="62"/>
  <c r="H11" i="62"/>
  <c r="G11" i="62"/>
  <c r="F11" i="62"/>
  <c r="E11" i="62"/>
  <c r="Q12" i="56"/>
  <c r="L12" i="56"/>
  <c r="AA8" i="56"/>
  <c r="V8" i="56"/>
  <c r="AA7" i="56"/>
  <c r="V7" i="56"/>
  <c r="Q7" i="56"/>
  <c r="U32" i="49"/>
  <c r="R32" i="49"/>
  <c r="AA4" i="56"/>
  <c r="V4" i="56"/>
  <c r="Q4" i="56"/>
  <c r="O30" i="49"/>
  <c r="AA6" i="56"/>
  <c r="V6" i="56"/>
  <c r="Q6" i="56"/>
  <c r="L3" i="56"/>
  <c r="AC7" i="49"/>
  <c r="Z7" i="49"/>
  <c r="W7" i="49"/>
  <c r="D35" i="49"/>
  <c r="U30" i="49"/>
  <c r="R30" i="49"/>
  <c r="U28" i="49"/>
  <c r="R28" i="49"/>
  <c r="O28" i="49"/>
  <c r="M21" i="49"/>
  <c r="M24" i="49"/>
  <c r="M37" i="44"/>
  <c r="M35" i="44"/>
  <c r="G34" i="59"/>
  <c r="G26" i="61"/>
  <c r="R17" i="56"/>
  <c r="Q17" i="49"/>
  <c r="R35" i="65"/>
  <c r="G33" i="59"/>
  <c r="G25" i="61"/>
  <c r="R16" i="56"/>
  <c r="Q15" i="49"/>
  <c r="R33" i="65"/>
  <c r="Y15" i="44"/>
  <c r="V15" i="44"/>
  <c r="S15" i="44"/>
  <c r="S13" i="44"/>
  <c r="Y13" i="44"/>
  <c r="V13" i="44"/>
  <c r="S13" i="45"/>
  <c r="Y15" i="45"/>
  <c r="V15" i="45"/>
  <c r="S15" i="45"/>
  <c r="Y13" i="45"/>
  <c r="V13" i="45"/>
  <c r="C23" i="45"/>
  <c r="A4" i="43"/>
  <c r="F6" i="43"/>
  <c r="F5" i="43"/>
  <c r="T12" i="48"/>
  <c r="G38" i="59"/>
  <c r="G3" i="43"/>
  <c r="D11" i="43"/>
  <c r="L7" i="41"/>
  <c r="D13" i="43"/>
  <c r="D10" i="43"/>
  <c r="L9" i="45"/>
  <c r="L9" i="44"/>
  <c r="P30" i="44"/>
  <c r="G30" i="61"/>
  <c r="N20" i="56"/>
  <c r="B10" i="49"/>
  <c r="B10" i="60"/>
  <c r="C13" i="59"/>
  <c r="L2" i="56"/>
  <c r="C13" i="61"/>
  <c r="AE7" i="60"/>
  <c r="AB7" i="60"/>
  <c r="Y7" i="60"/>
  <c r="R36" i="60"/>
  <c r="R35" i="60"/>
  <c r="R34" i="60"/>
  <c r="S37" i="58"/>
  <c r="G36" i="62"/>
  <c r="P22" i="65"/>
  <c r="P19" i="65"/>
  <c r="P16" i="65"/>
  <c r="P17" i="65"/>
  <c r="P20" i="65"/>
  <c r="P23" i="65"/>
  <c r="AC30" i="65"/>
  <c r="Z30" i="65"/>
  <c r="W30" i="65"/>
  <c r="M23" i="65"/>
  <c r="M22" i="65"/>
  <c r="B22" i="65"/>
  <c r="B21" i="64"/>
  <c r="S38" i="58"/>
  <c r="K40" i="65"/>
  <c r="B7" i="63"/>
  <c r="M8" i="65"/>
  <c r="L8" i="58"/>
  <c r="M5" i="65"/>
  <c r="L5" i="58"/>
  <c r="M4" i="65"/>
  <c r="L4" i="58"/>
  <c r="Q14" i="63"/>
  <c r="M32" i="58"/>
  <c r="I32" i="58"/>
  <c r="E32" i="58"/>
  <c r="J28" i="58"/>
  <c r="G28" i="58"/>
  <c r="D28" i="58"/>
  <c r="E20" i="58"/>
  <c r="E18" i="58"/>
  <c r="I19" i="58" s="1"/>
  <c r="Y19" i="58"/>
  <c r="W19" i="58"/>
  <c r="U19" i="58"/>
  <c r="S19" i="58"/>
  <c r="Q19" i="58"/>
  <c r="O19" i="58"/>
  <c r="M19" i="58"/>
  <c r="K19" i="58"/>
  <c r="D11" i="62"/>
  <c r="X21" i="58"/>
  <c r="L4" i="41"/>
  <c r="M10" i="1" s="1"/>
  <c r="J17" i="62"/>
  <c r="H17" i="62"/>
  <c r="F17" i="62"/>
  <c r="J15" i="62"/>
  <c r="H15" i="62"/>
  <c r="G31" i="62"/>
  <c r="G30" i="62"/>
  <c r="F19" i="62"/>
  <c r="I6" i="62"/>
  <c r="I5" i="62"/>
  <c r="I4" i="62"/>
  <c r="I3" i="62"/>
  <c r="I2" i="62"/>
  <c r="C14" i="62"/>
  <c r="C13" i="62"/>
  <c r="B7" i="48"/>
  <c r="Q15" i="63"/>
  <c r="Q16" i="63"/>
  <c r="T32" i="48"/>
  <c r="Q32" i="48"/>
  <c r="W32" i="48"/>
  <c r="Q32" i="47"/>
  <c r="T28" i="48"/>
  <c r="W28" i="48"/>
  <c r="Q28" i="48"/>
  <c r="Q28" i="47"/>
  <c r="T16" i="48"/>
  <c r="T16" i="47"/>
  <c r="T14" i="48"/>
  <c r="T14" i="47"/>
  <c r="T12" i="47"/>
  <c r="AD4" i="48"/>
  <c r="AA4" i="48"/>
  <c r="X4" i="48"/>
  <c r="X4" i="47"/>
  <c r="B7" i="47"/>
  <c r="W32" i="47"/>
  <c r="T32" i="47"/>
  <c r="W28" i="47"/>
  <c r="T28" i="47"/>
  <c r="AD4" i="47"/>
  <c r="AA4" i="47"/>
  <c r="K39" i="64"/>
  <c r="R30" i="1"/>
  <c r="W29" i="64"/>
  <c r="P22" i="64"/>
  <c r="P21" i="64"/>
  <c r="P19" i="64"/>
  <c r="M22" i="64"/>
  <c r="M21" i="64"/>
  <c r="K21" i="64"/>
  <c r="C21" i="64"/>
  <c r="P18" i="64"/>
  <c r="P16" i="64"/>
  <c r="P15" i="64"/>
  <c r="R36" i="64"/>
  <c r="R34" i="64"/>
  <c r="R32" i="64"/>
  <c r="S38" i="41"/>
  <c r="AC29" i="64"/>
  <c r="Z29" i="64"/>
  <c r="Q12" i="64"/>
  <c r="W12" i="64"/>
  <c r="T12" i="64"/>
  <c r="W11" i="64"/>
  <c r="T11" i="64"/>
  <c r="Q11" i="64"/>
  <c r="M8" i="64"/>
  <c r="M13" i="1"/>
  <c r="M5" i="64"/>
  <c r="M4" i="64"/>
  <c r="M29" i="3"/>
  <c r="B11" i="3"/>
  <c r="AC8" i="3"/>
  <c r="Z8" i="3"/>
  <c r="W8" i="3"/>
  <c r="F11" i="59" l="1"/>
  <c r="E11" i="59"/>
  <c r="D11" i="59"/>
  <c r="L11" i="59"/>
  <c r="K11" i="59"/>
  <c r="J11" i="59"/>
  <c r="I11" i="59"/>
  <c r="H11" i="59"/>
  <c r="G11" i="59"/>
  <c r="T9" i="18"/>
  <c r="M37" i="3"/>
  <c r="M33" i="3"/>
  <c r="R18" i="3"/>
  <c r="R33" i="1"/>
  <c r="R16" i="3"/>
  <c r="S39" i="41"/>
  <c r="AC28" i="1"/>
  <c r="Z28" i="1"/>
  <c r="W28" i="1"/>
  <c r="M22" i="1"/>
  <c r="M19" i="1"/>
  <c r="U16" i="1"/>
  <c r="R16" i="1"/>
  <c r="O16" i="1"/>
  <c r="N10" i="41"/>
  <c r="K38" i="1" l="1"/>
  <c r="M33" i="41"/>
  <c r="I33" i="41"/>
  <c r="E33" i="41"/>
  <c r="T24" i="41"/>
  <c r="V20" i="41"/>
  <c r="X17" i="41"/>
  <c r="N15" i="41"/>
  <c r="T12" i="41"/>
  <c r="Q12" i="41"/>
  <c r="N12" i="41"/>
  <c r="T10" i="41"/>
  <c r="Q10" i="41"/>
  <c r="M9" i="1" l="1"/>
  <c r="C11" i="59" l="1"/>
  <c r="E12" i="43"/>
  <c r="W4" i="63" l="1"/>
  <c r="F19" i="63" s="1"/>
  <c r="AC4" i="63"/>
  <c r="L19" i="63" s="1"/>
  <c r="Z4" i="63" l="1"/>
  <c r="I19" i="63" s="1"/>
</calcChain>
</file>

<file path=xl/sharedStrings.xml><?xml version="1.0" encoding="utf-8"?>
<sst xmlns="http://schemas.openxmlformats.org/spreadsheetml/2006/main" count="1020" uniqueCount="339">
  <si>
    <t>代表者氏名</t>
    <rPh sb="0" eb="3">
      <t>ダイヒョウシャ</t>
    </rPh>
    <rPh sb="3" eb="5">
      <t>シメイ</t>
    </rPh>
    <phoneticPr fontId="2"/>
  </si>
  <si>
    <t>印</t>
    <rPh sb="0" eb="1">
      <t>イン</t>
    </rPh>
    <phoneticPr fontId="2"/>
  </si>
  <si>
    <t>円</t>
    <rPh sb="0" eb="1">
      <t>エン</t>
    </rPh>
    <phoneticPr fontId="2"/>
  </si>
  <si>
    <t>住所</t>
    <rPh sb="0" eb="1">
      <t>ジュウ</t>
    </rPh>
    <rPh sb="1" eb="2">
      <t>トコロ</t>
    </rPh>
    <phoneticPr fontId="2"/>
  </si>
  <si>
    <t>様</t>
    <rPh sb="0" eb="1">
      <t>サマ</t>
    </rPh>
    <phoneticPr fontId="2"/>
  </si>
  <si>
    <t>氏名</t>
    <rPh sb="0" eb="2">
      <t>シメイ</t>
    </rPh>
    <phoneticPr fontId="2"/>
  </si>
  <si>
    <t>商号又は名称</t>
    <rPh sb="0" eb="2">
      <t>ショウゴウ</t>
    </rPh>
    <rPh sb="2" eb="3">
      <t>マタ</t>
    </rPh>
    <rPh sb="4" eb="6">
      <t>メイショウ</t>
    </rPh>
    <phoneticPr fontId="2"/>
  </si>
  <si>
    <t>備考</t>
    <rPh sb="0" eb="2">
      <t>ビコウ</t>
    </rPh>
    <phoneticPr fontId="2"/>
  </si>
  <si>
    <t>自</t>
    <rPh sb="0" eb="1">
      <t>ジ</t>
    </rPh>
    <phoneticPr fontId="2"/>
  </si>
  <si>
    <t>至</t>
    <rPh sb="0" eb="1">
      <t>イタ</t>
    </rPh>
    <phoneticPr fontId="2"/>
  </si>
  <si>
    <t>生年月日</t>
    <rPh sb="0" eb="2">
      <t>セイネン</t>
    </rPh>
    <rPh sb="2" eb="4">
      <t>ガッピ</t>
    </rPh>
    <phoneticPr fontId="2"/>
  </si>
  <si>
    <t>履行期間</t>
    <rPh sb="0" eb="2">
      <t>リコウ</t>
    </rPh>
    <rPh sb="2" eb="4">
      <t>キカン</t>
    </rPh>
    <phoneticPr fontId="2"/>
  </si>
  <si>
    <t>受　注　者</t>
    <rPh sb="0" eb="1">
      <t>ウケ</t>
    </rPh>
    <rPh sb="2" eb="3">
      <t>チュウ</t>
    </rPh>
    <rPh sb="4" eb="5">
      <t>シャ</t>
    </rPh>
    <phoneticPr fontId="2"/>
  </si>
  <si>
    <t>年</t>
    <rPh sb="0" eb="1">
      <t>ネン</t>
    </rPh>
    <phoneticPr fontId="2"/>
  </si>
  <si>
    <t>月</t>
    <rPh sb="0" eb="1">
      <t>ツキ</t>
    </rPh>
    <phoneticPr fontId="2"/>
  </si>
  <si>
    <t>日</t>
    <rPh sb="0" eb="1">
      <t>ヒ</t>
    </rPh>
    <phoneticPr fontId="2"/>
  </si>
  <si>
    <t>業務委託料</t>
    <rPh sb="0" eb="2">
      <t>ギョウム</t>
    </rPh>
    <rPh sb="2" eb="4">
      <t>イタク</t>
    </rPh>
    <rPh sb="4" eb="5">
      <t>リョウ</t>
    </rPh>
    <phoneticPr fontId="2"/>
  </si>
  <si>
    <t>管理技術者氏名</t>
    <rPh sb="0" eb="2">
      <t>カンリ</t>
    </rPh>
    <rPh sb="2" eb="4">
      <t>ギジュツ</t>
    </rPh>
    <rPh sb="4" eb="5">
      <t>シャ</t>
    </rPh>
    <rPh sb="5" eb="7">
      <t>シメイ</t>
    </rPh>
    <phoneticPr fontId="2"/>
  </si>
  <si>
    <t>発注者</t>
  </si>
  <si>
    <t>発注者</t>
    <rPh sb="0" eb="1">
      <t>パツ</t>
    </rPh>
    <rPh sb="1" eb="2">
      <t>チュウ</t>
    </rPh>
    <rPh sb="2" eb="3">
      <t>モノ</t>
    </rPh>
    <phoneticPr fontId="2"/>
  </si>
  <si>
    <t>受注者</t>
    <rPh sb="0" eb="1">
      <t>ウケ</t>
    </rPh>
    <rPh sb="1" eb="2">
      <t>チュウ</t>
    </rPh>
    <rPh sb="2" eb="3">
      <t>シャ</t>
    </rPh>
    <phoneticPr fontId="2"/>
  </si>
  <si>
    <t>商号又は名称</t>
  </si>
  <si>
    <t>代表者氏名</t>
  </si>
  <si>
    <t>業 務 の 内 容</t>
    <rPh sb="0" eb="1">
      <t>ギョウ</t>
    </rPh>
    <rPh sb="2" eb="3">
      <t>ツトム</t>
    </rPh>
    <phoneticPr fontId="2"/>
  </si>
  <si>
    <t>業務担当責任者名</t>
    <rPh sb="0" eb="2">
      <t>ギョウム</t>
    </rPh>
    <phoneticPr fontId="2"/>
  </si>
  <si>
    <t>下請負代金額</t>
  </si>
  <si>
    <t>至</t>
    <rPh sb="0" eb="1">
      <t>イタル</t>
    </rPh>
    <phoneticPr fontId="2"/>
  </si>
  <si>
    <t>履行期間</t>
  </si>
  <si>
    <t>中止の理由</t>
  </si>
  <si>
    <t>変更の理由</t>
  </si>
  <si>
    <t>金</t>
    <rPh sb="0" eb="1">
      <t>キン</t>
    </rPh>
    <phoneticPr fontId="2"/>
  </si>
  <si>
    <t>業務内容</t>
    <rPh sb="0" eb="2">
      <t>ギョウム</t>
    </rPh>
    <rPh sb="2" eb="4">
      <t>ナイヨウ</t>
    </rPh>
    <phoneticPr fontId="2"/>
  </si>
  <si>
    <t>記</t>
    <rPh sb="0" eb="1">
      <t>キ</t>
    </rPh>
    <phoneticPr fontId="2"/>
  </si>
  <si>
    <t>課税期間</t>
    <rPh sb="0" eb="1">
      <t>カ</t>
    </rPh>
    <rPh sb="1" eb="2">
      <t>ゼイ</t>
    </rPh>
    <rPh sb="2" eb="3">
      <t>キ</t>
    </rPh>
    <rPh sb="3" eb="4">
      <t>アイダ</t>
    </rPh>
    <phoneticPr fontId="2"/>
  </si>
  <si>
    <t>受  注  者</t>
    <rPh sb="0" eb="1">
      <t>ウケ</t>
    </rPh>
    <rPh sb="3" eb="4">
      <t>チュウ</t>
    </rPh>
    <rPh sb="6" eb="7">
      <t>シャ</t>
    </rPh>
    <phoneticPr fontId="2"/>
  </si>
  <si>
    <t>着手年月日</t>
    <rPh sb="0" eb="2">
      <t>チャクシュ</t>
    </rPh>
    <rPh sb="2" eb="5">
      <t>ネンガッピ</t>
    </rPh>
    <phoneticPr fontId="2"/>
  </si>
  <si>
    <t>業務完了年月日</t>
    <rPh sb="0" eb="2">
      <t>ギョウム</t>
    </rPh>
    <rPh sb="2" eb="4">
      <t>カンリョウ</t>
    </rPh>
    <rPh sb="4" eb="5">
      <t>ネン</t>
    </rPh>
    <rPh sb="5" eb="6">
      <t>ツキ</t>
    </rPh>
    <rPh sb="6" eb="7">
      <t>ヒ</t>
    </rPh>
    <phoneticPr fontId="2"/>
  </si>
  <si>
    <t>免税期間</t>
    <rPh sb="0" eb="2">
      <t>メンゼイ</t>
    </rPh>
    <rPh sb="2" eb="3">
      <t>キ</t>
    </rPh>
    <rPh sb="3" eb="4">
      <t>アイダ</t>
    </rPh>
    <phoneticPr fontId="2"/>
  </si>
  <si>
    <t>　下記の期間については、消費税法の課税事業者（同法第９条第１項本文の規定により</t>
    <rPh sb="1" eb="3">
      <t>カキ</t>
    </rPh>
    <rPh sb="4" eb="6">
      <t>キカン</t>
    </rPh>
    <rPh sb="12" eb="15">
      <t>ショウヒゼイ</t>
    </rPh>
    <rPh sb="15" eb="16">
      <t>ホウ</t>
    </rPh>
    <rPh sb="17" eb="19">
      <t>カゼイ</t>
    </rPh>
    <rPh sb="19" eb="22">
      <t>ジギョウシャ</t>
    </rPh>
    <rPh sb="23" eb="25">
      <t>ドウホウ</t>
    </rPh>
    <rPh sb="25" eb="26">
      <t>ダイ</t>
    </rPh>
    <rPh sb="27" eb="28">
      <t>ジョウ</t>
    </rPh>
    <rPh sb="28" eb="29">
      <t>ダイ</t>
    </rPh>
    <rPh sb="30" eb="31">
      <t>コウ</t>
    </rPh>
    <rPh sb="31" eb="33">
      <t>ホンブン</t>
    </rPh>
    <rPh sb="34" eb="36">
      <t>キテイ</t>
    </rPh>
    <phoneticPr fontId="2"/>
  </si>
  <si>
    <t>億</t>
    <rPh sb="0" eb="1">
      <t>オク</t>
    </rPh>
    <phoneticPr fontId="2"/>
  </si>
  <si>
    <t>万</t>
    <rPh sb="0" eb="1">
      <t>マン</t>
    </rPh>
    <phoneticPr fontId="2"/>
  </si>
  <si>
    <t>千</t>
    <rPh sb="0" eb="1">
      <t>セン</t>
    </rPh>
    <phoneticPr fontId="2"/>
  </si>
  <si>
    <t>百</t>
    <rPh sb="0" eb="1">
      <t>ヒャク</t>
    </rPh>
    <phoneticPr fontId="2"/>
  </si>
  <si>
    <t>住所</t>
    <rPh sb="0" eb="2">
      <t>ジュウショ</t>
    </rPh>
    <phoneticPr fontId="2"/>
  </si>
  <si>
    <t>次の業務について、業務計画書を提出します。</t>
    <rPh sb="0" eb="1">
      <t>ツギ</t>
    </rPh>
    <rPh sb="2" eb="4">
      <t>ギョウム</t>
    </rPh>
    <rPh sb="9" eb="11">
      <t>ギョウム</t>
    </rPh>
    <rPh sb="11" eb="14">
      <t>ケイカクショ</t>
    </rPh>
    <rPh sb="15" eb="17">
      <t>テイシュツ</t>
    </rPh>
    <phoneticPr fontId="2"/>
  </si>
  <si>
    <t>商号又は    名称</t>
    <rPh sb="0" eb="2">
      <t>ショウゴウ</t>
    </rPh>
    <rPh sb="2" eb="3">
      <t>マタ</t>
    </rPh>
    <rPh sb="8" eb="10">
      <t>メイショウ</t>
    </rPh>
    <phoneticPr fontId="2"/>
  </si>
  <si>
    <t>業務委託の場所</t>
    <rPh sb="0" eb="2">
      <t>ギョウム</t>
    </rPh>
    <rPh sb="2" eb="4">
      <t>イタク</t>
    </rPh>
    <rPh sb="5" eb="7">
      <t>バショ</t>
    </rPh>
    <phoneticPr fontId="2"/>
  </si>
  <si>
    <t>日</t>
    <rPh sb="0" eb="1">
      <t>ニチ</t>
    </rPh>
    <phoneticPr fontId="2"/>
  </si>
  <si>
    <t>受注者</t>
    <rPh sb="0" eb="3">
      <t>ジュチュウシャ</t>
    </rPh>
    <phoneticPr fontId="2"/>
  </si>
  <si>
    <t>完了年月日</t>
    <rPh sb="0" eb="2">
      <t>カンリョウ</t>
    </rPh>
    <rPh sb="2" eb="5">
      <t>ネンガッピ</t>
    </rPh>
    <phoneticPr fontId="2"/>
  </si>
  <si>
    <t>ので通知します。</t>
    <rPh sb="2" eb="4">
      <t>ツウチ</t>
    </rPh>
    <phoneticPr fontId="2"/>
  </si>
  <si>
    <r>
      <t>代表者氏名　</t>
    </r>
    <r>
      <rPr>
        <u/>
        <sz val="11"/>
        <color indexed="8"/>
        <rFont val="ＭＳ 明朝"/>
        <family val="1"/>
        <charset val="128"/>
      </rPr>
      <t>　　　　　　　　　　　　　　　　　</t>
    </r>
    <rPh sb="3" eb="5">
      <t>シメイ</t>
    </rPh>
    <phoneticPr fontId="2"/>
  </si>
  <si>
    <t>下請負の内訳</t>
  </si>
  <si>
    <t>注）下請契約書（請書又は注文請書を含む。）の写しを添付してください。</t>
    <rPh sb="14" eb="15">
      <t>ウ</t>
    </rPh>
    <phoneticPr fontId="2"/>
  </si>
  <si>
    <t>この契約成立の証として本書２通を作成し、発注者及び受注者が記名押印の上、各自１通を</t>
    <rPh sb="20" eb="23">
      <t>ハッチュウシャ</t>
    </rPh>
    <rPh sb="23" eb="24">
      <t>オヨ</t>
    </rPh>
    <rPh sb="25" eb="28">
      <t>ジュチュウシャ</t>
    </rPh>
    <rPh sb="29" eb="31">
      <t>キメイ</t>
    </rPh>
    <phoneticPr fontId="2"/>
  </si>
  <si>
    <t>（うち取引に係る消費税及び地方消費税の額　</t>
    <phoneticPr fontId="2"/>
  </si>
  <si>
    <t>）</t>
    <phoneticPr fontId="2"/>
  </si>
  <si>
    <t>契約保証金</t>
    <phoneticPr fontId="2"/>
  </si>
  <si>
    <t>保有するものとする。</t>
    <phoneticPr fontId="2"/>
  </si>
  <si>
    <t>：</t>
    <phoneticPr fontId="2"/>
  </si>
  <si>
    <t>：</t>
    <phoneticPr fontId="2"/>
  </si>
  <si>
    <t>：</t>
    <phoneticPr fontId="2"/>
  </si>
  <si>
    <t>：</t>
    <phoneticPr fontId="2"/>
  </si>
  <si>
    <t>　</t>
    <phoneticPr fontId="2"/>
  </si>
  <si>
    <t>します。</t>
    <phoneticPr fontId="2"/>
  </si>
  <si>
    <t>（発注者又は受注者）　</t>
    <phoneticPr fontId="2"/>
  </si>
  <si>
    <t>（発注者又は受注者）　</t>
    <phoneticPr fontId="2"/>
  </si>
  <si>
    <t>上記業務の履行期間の変更については承知しました。</t>
    <phoneticPr fontId="2"/>
  </si>
  <si>
    <t>ください。</t>
    <phoneticPr fontId="2"/>
  </si>
  <si>
    <t>受注者　</t>
    <phoneticPr fontId="2"/>
  </si>
  <si>
    <t>商号又は名称</t>
    <phoneticPr fontId="2"/>
  </si>
  <si>
    <t>：</t>
    <phoneticPr fontId="2"/>
  </si>
  <si>
    <t>受注者</t>
    <phoneticPr fontId="2"/>
  </si>
  <si>
    <t>履行場所</t>
    <phoneticPr fontId="2"/>
  </si>
  <si>
    <t>業務委託料</t>
    <phoneticPr fontId="2"/>
  </si>
  <si>
    <t>履行期間</t>
    <phoneticPr fontId="2"/>
  </si>
  <si>
    <t>営業所の所在地</t>
    <phoneticPr fontId="2"/>
  </si>
  <si>
    <t>～</t>
    <phoneticPr fontId="2"/>
  </si>
  <si>
    <t>着　手　
年月日</t>
    <phoneticPr fontId="2"/>
  </si>
  <si>
    <t>完成
年月日</t>
    <phoneticPr fontId="2"/>
  </si>
  <si>
    <t>1</t>
    <phoneticPr fontId="2"/>
  </si>
  <si>
    <r>
      <t>住所　</t>
    </r>
    <r>
      <rPr>
        <u/>
        <sz val="11"/>
        <color indexed="8"/>
        <rFont val="ＭＳ 明朝"/>
        <family val="1"/>
        <charset val="128"/>
      </rPr>
      <t>　　　　　　　　　　　　　　　　　　　</t>
    </r>
    <phoneticPr fontId="2"/>
  </si>
  <si>
    <t>　下記のとおり業務の一部を第三者に請け負わせたので通知します。</t>
    <phoneticPr fontId="2"/>
  </si>
  <si>
    <t>1.</t>
    <phoneticPr fontId="2"/>
  </si>
  <si>
    <t>2.</t>
    <phoneticPr fontId="2"/>
  </si>
  <si>
    <t>委託又は履行場所</t>
    <rPh sb="0" eb="2">
      <t>イタク</t>
    </rPh>
    <rPh sb="2" eb="3">
      <t>マタ</t>
    </rPh>
    <rPh sb="4" eb="6">
      <t>リコウ</t>
    </rPh>
    <rPh sb="6" eb="8">
      <t>バショ</t>
    </rPh>
    <phoneticPr fontId="2"/>
  </si>
  <si>
    <t>3.</t>
    <phoneticPr fontId="2"/>
  </si>
  <si>
    <t>4.</t>
    <phoneticPr fontId="2"/>
  </si>
  <si>
    <t>管理技術者</t>
    <rPh sb="0" eb="2">
      <t>カンリ</t>
    </rPh>
    <rPh sb="2" eb="4">
      <t>ギジュツ</t>
    </rPh>
    <rPh sb="4" eb="5">
      <t>シャ</t>
    </rPh>
    <phoneticPr fontId="2"/>
  </si>
  <si>
    <t>5.</t>
    <phoneticPr fontId="2"/>
  </si>
  <si>
    <t>上記のとおり着手いたしますのでお届けします。</t>
    <rPh sb="0" eb="2">
      <t>ジョウキ</t>
    </rPh>
    <rPh sb="6" eb="8">
      <t>チャクシュ</t>
    </rPh>
    <rPh sb="16" eb="17">
      <t>トド</t>
    </rPh>
    <phoneticPr fontId="2"/>
  </si>
  <si>
    <t>発注者</t>
    <rPh sb="0" eb="3">
      <t>ハッチュウシャ</t>
    </rPh>
    <phoneticPr fontId="2"/>
  </si>
  <si>
    <t>西都市外に主たる営業所を有する業者を下請負人とした理由（西都市内に主たる営業所を有する業者を下請負人とする場合は記入不要）</t>
    <rPh sb="0" eb="2">
      <t>サイト</t>
    </rPh>
    <rPh sb="28" eb="30">
      <t>サイト</t>
    </rPh>
    <phoneticPr fontId="2"/>
  </si>
  <si>
    <t>1.</t>
    <phoneticPr fontId="2"/>
  </si>
  <si>
    <t>2.</t>
    <phoneticPr fontId="2"/>
  </si>
  <si>
    <t>3.</t>
    <phoneticPr fontId="2"/>
  </si>
  <si>
    <t>から</t>
    <phoneticPr fontId="2"/>
  </si>
  <si>
    <t>まで</t>
    <phoneticPr fontId="2"/>
  </si>
  <si>
    <t>不要</t>
    <rPh sb="0" eb="2">
      <t>フヨウ</t>
    </rPh>
    <phoneticPr fontId="2"/>
  </si>
  <si>
    <t>・</t>
    <phoneticPr fontId="2"/>
  </si>
  <si>
    <t>要</t>
    <rPh sb="0" eb="1">
      <t>ヨウ</t>
    </rPh>
    <phoneticPr fontId="2"/>
  </si>
  <si>
    <t>　</t>
    <phoneticPr fontId="2"/>
  </si>
  <si>
    <t>は、</t>
    <phoneticPr fontId="2"/>
  </si>
  <si>
    <t>4.</t>
    <phoneticPr fontId="2"/>
  </si>
  <si>
    <t>金　　　　　　　　　　　　　</t>
    <phoneticPr fontId="2"/>
  </si>
  <si>
    <t>最　終　学　歴</t>
    <rPh sb="0" eb="1">
      <t>サイ</t>
    </rPh>
    <rPh sb="2" eb="3">
      <t>シュウ</t>
    </rPh>
    <rPh sb="4" eb="5">
      <t>ガク</t>
    </rPh>
    <rPh sb="6" eb="7">
      <t>レキ</t>
    </rPh>
    <phoneticPr fontId="2"/>
  </si>
  <si>
    <t>保有資格免許</t>
    <rPh sb="0" eb="2">
      <t>ホユウ</t>
    </rPh>
    <rPh sb="2" eb="4">
      <t>シカク</t>
    </rPh>
    <rPh sb="4" eb="6">
      <t>メンキョ</t>
    </rPh>
    <phoneticPr fontId="2"/>
  </si>
  <si>
    <t>(　期　　間　)</t>
    <rPh sb="2" eb="3">
      <t>キ</t>
    </rPh>
    <rPh sb="5" eb="6">
      <t>アイダ</t>
    </rPh>
    <phoneticPr fontId="2"/>
  </si>
  <si>
    <t>(　委託内容　)</t>
    <rPh sb="2" eb="4">
      <t>イタク</t>
    </rPh>
    <rPh sb="4" eb="6">
      <t>ナイヨウ</t>
    </rPh>
    <phoneticPr fontId="2"/>
  </si>
  <si>
    <t>（記載要領)</t>
    <rPh sb="1" eb="3">
      <t>キサイ</t>
    </rPh>
    <rPh sb="3" eb="5">
      <t>ヨウリョウ</t>
    </rPh>
    <phoneticPr fontId="2"/>
  </si>
  <si>
    <t>１．技術者ごとに記載し、様式中の不要な技術者は抹消すること。</t>
    <rPh sb="2" eb="5">
      <t>ギジュツシャ</t>
    </rPh>
    <rPh sb="8" eb="10">
      <t>キサイ</t>
    </rPh>
    <rPh sb="12" eb="14">
      <t>ヨウシキ</t>
    </rPh>
    <rPh sb="14" eb="15">
      <t>チュウ</t>
    </rPh>
    <rPh sb="16" eb="18">
      <t>フヨウ</t>
    </rPh>
    <rPh sb="19" eb="22">
      <t>ギジュツシャ</t>
    </rPh>
    <rPh sb="23" eb="25">
      <t>マッショウ</t>
    </rPh>
    <phoneticPr fontId="2"/>
  </si>
  <si>
    <t>２．最終学歴は専攻科目まで記載すること。</t>
    <rPh sb="2" eb="4">
      <t>サイシュウ</t>
    </rPh>
    <rPh sb="4" eb="6">
      <t>ガクレキ</t>
    </rPh>
    <rPh sb="7" eb="9">
      <t>センコウ</t>
    </rPh>
    <rPh sb="9" eb="11">
      <t>カモク</t>
    </rPh>
    <rPh sb="13" eb="15">
      <t>キサイ</t>
    </rPh>
    <phoneticPr fontId="2"/>
  </si>
  <si>
    <t>４．委託業務経歴は、主な経歴を記載すること。</t>
    <rPh sb="2" eb="4">
      <t>イタク</t>
    </rPh>
    <rPh sb="4" eb="6">
      <t>ギョウム</t>
    </rPh>
    <rPh sb="6" eb="8">
      <t>ケイレキ</t>
    </rPh>
    <rPh sb="10" eb="11">
      <t>オモ</t>
    </rPh>
    <rPh sb="12" eb="14">
      <t>ケイレキ</t>
    </rPh>
    <rPh sb="15" eb="17">
      <t>キサイ</t>
    </rPh>
    <phoneticPr fontId="2"/>
  </si>
  <si>
    <t>３．保有資格免許は、その名称、種別、登録番号を記載すること。</t>
    <rPh sb="2" eb="4">
      <t>ホユウ</t>
    </rPh>
    <rPh sb="4" eb="6">
      <t>シカク</t>
    </rPh>
    <rPh sb="6" eb="8">
      <t>メンキョ</t>
    </rPh>
    <rPh sb="12" eb="14">
      <t>メイショウ</t>
    </rPh>
    <rPh sb="15" eb="17">
      <t>シュベツ</t>
    </rPh>
    <rPh sb="18" eb="20">
      <t>トウロク</t>
    </rPh>
    <rPh sb="20" eb="22">
      <t>バンゴウ</t>
    </rPh>
    <rPh sb="23" eb="25">
      <t>キサイ</t>
    </rPh>
    <phoneticPr fontId="2"/>
  </si>
  <si>
    <t>※資格免許の写しを添付すること。</t>
    <rPh sb="1" eb="3">
      <t>シカク</t>
    </rPh>
    <rPh sb="3" eb="5">
      <t>メンキョ</t>
    </rPh>
    <rPh sb="6" eb="7">
      <t>ウツ</t>
    </rPh>
    <rPh sb="9" eb="11">
      <t>テンプ</t>
    </rPh>
    <phoneticPr fontId="2"/>
  </si>
  <si>
    <t>契約年月日</t>
    <rPh sb="0" eb="2">
      <t>ケイヤク</t>
    </rPh>
    <rPh sb="2" eb="4">
      <t>ネンゲツ</t>
    </rPh>
    <rPh sb="4" eb="5">
      <t>ヒ</t>
    </rPh>
    <phoneticPr fontId="2"/>
  </si>
  <si>
    <t>業務委託目的物引渡書</t>
    <rPh sb="0" eb="2">
      <t>ギョウム</t>
    </rPh>
    <rPh sb="2" eb="4">
      <t>イタク</t>
    </rPh>
    <rPh sb="4" eb="7">
      <t>モクテキブツ</t>
    </rPh>
    <rPh sb="7" eb="9">
      <t>ヒキワタシ</t>
    </rPh>
    <rPh sb="9" eb="10">
      <t>ショ</t>
    </rPh>
    <phoneticPr fontId="2"/>
  </si>
  <si>
    <t>1.</t>
    <phoneticPr fontId="2"/>
  </si>
  <si>
    <t>2.</t>
    <phoneticPr fontId="2"/>
  </si>
  <si>
    <t>3.</t>
    <phoneticPr fontId="2"/>
  </si>
  <si>
    <t>から</t>
    <phoneticPr fontId="2"/>
  </si>
  <si>
    <t>まで</t>
    <phoneticPr fontId="2"/>
  </si>
  <si>
    <t>4.</t>
    <phoneticPr fontId="2"/>
  </si>
  <si>
    <t>（うち取引に係る消費税及び地方消費税の額　</t>
    <phoneticPr fontId="2"/>
  </si>
  <si>
    <t>）</t>
    <phoneticPr fontId="2"/>
  </si>
  <si>
    <t>5.</t>
    <phoneticPr fontId="2"/>
  </si>
  <si>
    <t>増減業務委託料</t>
    <rPh sb="0" eb="2">
      <t>ゾウゲン</t>
    </rPh>
    <rPh sb="2" eb="4">
      <t>ギョウム</t>
    </rPh>
    <rPh sb="4" eb="6">
      <t>イタク</t>
    </rPh>
    <rPh sb="6" eb="7">
      <t>リョウ</t>
    </rPh>
    <phoneticPr fontId="2"/>
  </si>
  <si>
    <t>増額</t>
    <rPh sb="0" eb="2">
      <t>ゾウガク</t>
    </rPh>
    <phoneticPr fontId="2"/>
  </si>
  <si>
    <t>減額</t>
    <rPh sb="0" eb="2">
      <t>ゲンガク</t>
    </rPh>
    <phoneticPr fontId="2"/>
  </si>
  <si>
    <t>十</t>
    <rPh sb="0" eb="1">
      <t>ジュウ</t>
    </rPh>
    <phoneticPr fontId="2"/>
  </si>
  <si>
    <t>別紙変更図面及び仕様書のとおり</t>
    <rPh sb="2" eb="4">
      <t>ヘンコウ</t>
    </rPh>
    <rPh sb="4" eb="6">
      <t>ズメン</t>
    </rPh>
    <rPh sb="6" eb="7">
      <t>オヨ</t>
    </rPh>
    <rPh sb="8" eb="11">
      <t>シヨウショ</t>
    </rPh>
    <phoneticPr fontId="2"/>
  </si>
  <si>
    <t>り、上記のとおり変更契約したので、本書2通を作成し、発注者及び受注者が記名押印の上、</t>
    <rPh sb="38" eb="39">
      <t>イン</t>
    </rPh>
    <rPh sb="40" eb="41">
      <t>ウエ</t>
    </rPh>
    <phoneticPr fontId="2"/>
  </si>
  <si>
    <t>各自1通を保有するものとする。</t>
    <phoneticPr fontId="2"/>
  </si>
  <si>
    <t>口座振替申出表示</t>
    <rPh sb="0" eb="2">
      <t>コウザ</t>
    </rPh>
    <rPh sb="2" eb="4">
      <t>フリカエ</t>
    </rPh>
    <rPh sb="4" eb="5">
      <t>モウ</t>
    </rPh>
    <rPh sb="5" eb="6">
      <t>デ</t>
    </rPh>
    <rPh sb="6" eb="8">
      <t>ヒョウジ</t>
    </rPh>
    <phoneticPr fontId="24"/>
  </si>
  <si>
    <t>金融機関名</t>
    <rPh sb="0" eb="2">
      <t>キンユウ</t>
    </rPh>
    <rPh sb="2" eb="4">
      <t>キカン</t>
    </rPh>
    <rPh sb="4" eb="5">
      <t>メイ</t>
    </rPh>
    <phoneticPr fontId="24"/>
  </si>
  <si>
    <t>預金の種類</t>
    <rPh sb="0" eb="2">
      <t>ヨキン</t>
    </rPh>
    <rPh sb="3" eb="5">
      <t>シュルイ</t>
    </rPh>
    <phoneticPr fontId="24"/>
  </si>
  <si>
    <t>口座番号</t>
    <rPh sb="0" eb="2">
      <t>コウザ</t>
    </rPh>
    <rPh sb="2" eb="4">
      <t>バンゴウ</t>
    </rPh>
    <phoneticPr fontId="24"/>
  </si>
  <si>
    <t>口座名義</t>
    <rPh sb="0" eb="2">
      <t>コウザ</t>
    </rPh>
    <rPh sb="2" eb="4">
      <t>メイギ</t>
    </rPh>
    <phoneticPr fontId="24"/>
  </si>
  <si>
    <t>請求金額</t>
    <rPh sb="0" eb="2">
      <t>セイキュウ</t>
    </rPh>
    <rPh sb="2" eb="4">
      <t>キンガク</t>
    </rPh>
    <phoneticPr fontId="24"/>
  </si>
  <si>
    <t>億</t>
    <rPh sb="0" eb="1">
      <t>オク</t>
    </rPh>
    <phoneticPr fontId="24"/>
  </si>
  <si>
    <t>千</t>
    <rPh sb="0" eb="1">
      <t>セン</t>
    </rPh>
    <phoneticPr fontId="24"/>
  </si>
  <si>
    <t>百</t>
    <rPh sb="0" eb="1">
      <t>ヒャク</t>
    </rPh>
    <phoneticPr fontId="24"/>
  </si>
  <si>
    <t>万</t>
    <rPh sb="0" eb="1">
      <t>マン</t>
    </rPh>
    <phoneticPr fontId="24"/>
  </si>
  <si>
    <t>円</t>
    <rPh sb="0" eb="1">
      <t>エン</t>
    </rPh>
    <phoneticPr fontId="24"/>
  </si>
  <si>
    <t>自</t>
    <rPh sb="0" eb="1">
      <t>ジ</t>
    </rPh>
    <phoneticPr fontId="24"/>
  </si>
  <si>
    <t>年</t>
    <rPh sb="0" eb="1">
      <t>ネン</t>
    </rPh>
    <phoneticPr fontId="24"/>
  </si>
  <si>
    <t>月</t>
    <rPh sb="0" eb="1">
      <t>ツキ</t>
    </rPh>
    <phoneticPr fontId="24"/>
  </si>
  <si>
    <t>日</t>
    <rPh sb="0" eb="1">
      <t>ニチ</t>
    </rPh>
    <phoneticPr fontId="24"/>
  </si>
  <si>
    <t>至</t>
    <rPh sb="0" eb="1">
      <t>イタ</t>
    </rPh>
    <phoneticPr fontId="24"/>
  </si>
  <si>
    <t>一金</t>
    <rPh sb="0" eb="2">
      <t>イチキン</t>
    </rPh>
    <phoneticPr fontId="24"/>
  </si>
  <si>
    <t>内  訳</t>
    <rPh sb="0" eb="1">
      <t>ウチ</t>
    </rPh>
    <rPh sb="3" eb="4">
      <t>ヤク</t>
    </rPh>
    <phoneticPr fontId="24"/>
  </si>
  <si>
    <t>前払金</t>
    <rPh sb="0" eb="2">
      <t>マエバラ</t>
    </rPh>
    <rPh sb="2" eb="3">
      <t>キン</t>
    </rPh>
    <phoneticPr fontId="24"/>
  </si>
  <si>
    <t>部分払金</t>
    <rPh sb="0" eb="2">
      <t>ブブン</t>
    </rPh>
    <rPh sb="2" eb="3">
      <t>バラ</t>
    </rPh>
    <rPh sb="3" eb="4">
      <t>キン</t>
    </rPh>
    <phoneticPr fontId="24"/>
  </si>
  <si>
    <t>損害賠償責任額</t>
    <rPh sb="0" eb="2">
      <t>ソンガイ</t>
    </rPh>
    <rPh sb="2" eb="4">
      <t>バイショウ</t>
    </rPh>
    <rPh sb="4" eb="6">
      <t>セキニン</t>
    </rPh>
    <rPh sb="6" eb="7">
      <t>ガク</t>
    </rPh>
    <phoneticPr fontId="24"/>
  </si>
  <si>
    <t>その他の金額</t>
    <rPh sb="2" eb="3">
      <t>タ</t>
    </rPh>
    <rPh sb="4" eb="6">
      <t>キンガク</t>
    </rPh>
    <phoneticPr fontId="24"/>
  </si>
  <si>
    <t>差引金額</t>
    <rPh sb="0" eb="2">
      <t>サシヒキ</t>
    </rPh>
    <rPh sb="2" eb="4">
      <t>キンガク</t>
    </rPh>
    <phoneticPr fontId="24"/>
  </si>
  <si>
    <t>　　　　受注者</t>
    <rPh sb="4" eb="7">
      <t>ジュチュウシャ</t>
    </rPh>
    <phoneticPr fontId="24"/>
  </si>
  <si>
    <t>住　　　　所</t>
    <rPh sb="0" eb="1">
      <t>ジュウ</t>
    </rPh>
    <rPh sb="5" eb="6">
      <t>ショ</t>
    </rPh>
    <phoneticPr fontId="24"/>
  </si>
  <si>
    <t>商号又は名称</t>
    <rPh sb="0" eb="2">
      <t>ショウゴウ</t>
    </rPh>
    <rPh sb="2" eb="3">
      <t>マタ</t>
    </rPh>
    <rPh sb="4" eb="6">
      <t>メイショウ</t>
    </rPh>
    <phoneticPr fontId="24"/>
  </si>
  <si>
    <t>代表者氏名</t>
    <rPh sb="0" eb="3">
      <t>ダイヒョウシャ</t>
    </rPh>
    <rPh sb="3" eb="5">
      <t>シメイ</t>
    </rPh>
    <phoneticPr fontId="24"/>
  </si>
  <si>
    <t>発注者</t>
    <rPh sb="0" eb="3">
      <t>ハッチュウシャ</t>
    </rPh>
    <phoneticPr fontId="24"/>
  </si>
  <si>
    <t>業務委託料請求書</t>
    <rPh sb="0" eb="2">
      <t>ギョウム</t>
    </rPh>
    <rPh sb="2" eb="5">
      <t>イタクリョウ</t>
    </rPh>
    <rPh sb="5" eb="8">
      <t>セイキュウショ</t>
    </rPh>
    <phoneticPr fontId="24"/>
  </si>
  <si>
    <t>業務委託名</t>
    <rPh sb="0" eb="2">
      <t>ギョウム</t>
    </rPh>
    <rPh sb="2" eb="4">
      <t>イタク</t>
    </rPh>
    <rPh sb="4" eb="5">
      <t>メイ</t>
    </rPh>
    <phoneticPr fontId="24"/>
  </si>
  <si>
    <t>業務委託場所</t>
    <rPh sb="0" eb="2">
      <t>ギョウム</t>
    </rPh>
    <rPh sb="2" eb="4">
      <t>イタク</t>
    </rPh>
    <rPh sb="4" eb="6">
      <t>バショ</t>
    </rPh>
    <phoneticPr fontId="24"/>
  </si>
  <si>
    <t>履行期間</t>
    <rPh sb="0" eb="2">
      <t>リコウ</t>
    </rPh>
    <rPh sb="2" eb="4">
      <t>キカン</t>
    </rPh>
    <phoneticPr fontId="24"/>
  </si>
  <si>
    <t>完了検査年月日</t>
    <rPh sb="0" eb="2">
      <t>カンリョウ</t>
    </rPh>
    <rPh sb="2" eb="4">
      <t>ケンサ</t>
    </rPh>
    <rPh sb="4" eb="7">
      <t>ネンガッピ</t>
    </rPh>
    <phoneticPr fontId="2"/>
  </si>
  <si>
    <t>上記のとおり、完了検査に合格したのでお引き渡しします。</t>
    <rPh sb="0" eb="2">
      <t>ジョウキ</t>
    </rPh>
    <rPh sb="7" eb="9">
      <t>カンリョウ</t>
    </rPh>
    <rPh sb="9" eb="11">
      <t>ケンサ</t>
    </rPh>
    <rPh sb="12" eb="14">
      <t>ゴウカク</t>
    </rPh>
    <rPh sb="19" eb="20">
      <t>ヒ</t>
    </rPh>
    <rPh sb="21" eb="22">
      <t>ワタ</t>
    </rPh>
    <phoneticPr fontId="2"/>
  </si>
  <si>
    <t>完了年月日</t>
    <rPh sb="0" eb="2">
      <t>カンリョウ</t>
    </rPh>
    <rPh sb="2" eb="5">
      <t>ネンガッピ</t>
    </rPh>
    <phoneticPr fontId="24"/>
  </si>
  <si>
    <t>完了検査年月日</t>
    <rPh sb="0" eb="2">
      <t>カンリョウ</t>
    </rPh>
    <rPh sb="2" eb="4">
      <t>ケンサ</t>
    </rPh>
    <rPh sb="4" eb="7">
      <t>ネンガッピ</t>
    </rPh>
    <phoneticPr fontId="24"/>
  </si>
  <si>
    <t>目的物引渡年月日</t>
    <rPh sb="0" eb="2">
      <t>モクテキ</t>
    </rPh>
    <rPh sb="2" eb="3">
      <t>ブツ</t>
    </rPh>
    <rPh sb="3" eb="5">
      <t>ヒキワタ</t>
    </rPh>
    <rPh sb="5" eb="8">
      <t>ネンガッピ</t>
    </rPh>
    <phoneticPr fontId="24"/>
  </si>
  <si>
    <t>業務委託料の金額</t>
    <rPh sb="0" eb="2">
      <t>ギョウム</t>
    </rPh>
    <rPh sb="2" eb="5">
      <t>イタクリョウ</t>
    </rPh>
    <rPh sb="6" eb="8">
      <t>キンガク</t>
    </rPh>
    <phoneticPr fontId="24"/>
  </si>
  <si>
    <t>　上記委託業務の完了検査及び引渡しを終了しましたので、業務委託料を請求します。</t>
    <rPh sb="1" eb="3">
      <t>ジョウキ</t>
    </rPh>
    <rPh sb="3" eb="5">
      <t>イタク</t>
    </rPh>
    <rPh sb="5" eb="7">
      <t>ギョウム</t>
    </rPh>
    <rPh sb="8" eb="10">
      <t>カンリョウ</t>
    </rPh>
    <rPh sb="10" eb="12">
      <t>ケンサ</t>
    </rPh>
    <rPh sb="12" eb="13">
      <t>オヨ</t>
    </rPh>
    <rPh sb="14" eb="16">
      <t>ヒキワタ</t>
    </rPh>
    <rPh sb="18" eb="20">
      <t>シュウリョウ</t>
    </rPh>
    <rPh sb="27" eb="29">
      <t>ギョウム</t>
    </rPh>
    <rPh sb="29" eb="32">
      <t>イタクリョウ</t>
    </rPh>
    <rPh sb="33" eb="35">
      <t>セイキュウ</t>
    </rPh>
    <phoneticPr fontId="24"/>
  </si>
  <si>
    <t>フリガナ</t>
    <phoneticPr fontId="24"/>
  </si>
  <si>
    <r>
      <t>商号又は
名　　称　</t>
    </r>
    <r>
      <rPr>
        <u/>
        <sz val="11"/>
        <color indexed="8"/>
        <rFont val="ＭＳ 明朝"/>
        <family val="1"/>
        <charset val="128"/>
      </rPr>
      <t>　　　　　　　　　　　　　　　　　　　</t>
    </r>
    <phoneticPr fontId="2"/>
  </si>
  <si>
    <t>義に従つて誠実にこれを履行するものとする。　　　　　</t>
    <phoneticPr fontId="2"/>
  </si>
  <si>
    <t>各々の対等な立場における合意に基づいて、別添の条項に従い、公正な委託契約を締結し、信</t>
    <rPh sb="29" eb="31">
      <t>コウセイ</t>
    </rPh>
    <phoneticPr fontId="2"/>
  </si>
  <si>
    <t>履行期間変更協議書</t>
    <phoneticPr fontId="2"/>
  </si>
  <si>
    <t>課税事業者届出書</t>
    <rPh sb="0" eb="1">
      <t>カ</t>
    </rPh>
    <rPh sb="1" eb="2">
      <t>ゼイ</t>
    </rPh>
    <rPh sb="2" eb="3">
      <t>コト</t>
    </rPh>
    <rPh sb="3" eb="4">
      <t>ギョウ</t>
    </rPh>
    <rPh sb="4" eb="5">
      <t>モノ</t>
    </rPh>
    <rPh sb="5" eb="6">
      <t>トドケ</t>
    </rPh>
    <rPh sb="6" eb="7">
      <t>デ</t>
    </rPh>
    <rPh sb="7" eb="8">
      <t>ショ</t>
    </rPh>
    <phoneticPr fontId="2"/>
  </si>
  <si>
    <t>免税事業者届出書</t>
    <rPh sb="0" eb="1">
      <t>メン</t>
    </rPh>
    <rPh sb="1" eb="2">
      <t>ゼイ</t>
    </rPh>
    <rPh sb="2" eb="3">
      <t>コト</t>
    </rPh>
    <rPh sb="3" eb="4">
      <t>ギョウ</t>
    </rPh>
    <rPh sb="4" eb="5">
      <t>モノ</t>
    </rPh>
    <rPh sb="5" eb="6">
      <t>トドケ</t>
    </rPh>
    <rPh sb="6" eb="7">
      <t>デ</t>
    </rPh>
    <rPh sb="7" eb="8">
      <t>ショ</t>
    </rPh>
    <phoneticPr fontId="2"/>
  </si>
  <si>
    <t>管理技術者等選任(変更)通知書</t>
    <rPh sb="0" eb="1">
      <t>カン</t>
    </rPh>
    <rPh sb="1" eb="2">
      <t>リ</t>
    </rPh>
    <rPh sb="2" eb="3">
      <t>ワザ</t>
    </rPh>
    <rPh sb="3" eb="4">
      <t>ジュツ</t>
    </rPh>
    <rPh sb="4" eb="5">
      <t>シャ</t>
    </rPh>
    <rPh sb="5" eb="6">
      <t>トウ</t>
    </rPh>
    <rPh sb="6" eb="7">
      <t>セン</t>
    </rPh>
    <rPh sb="7" eb="8">
      <t>ニン</t>
    </rPh>
    <rPh sb="9" eb="10">
      <t>ヘン</t>
    </rPh>
    <rPh sb="10" eb="11">
      <t>サラ</t>
    </rPh>
    <rPh sb="12" eb="13">
      <t>ツウ</t>
    </rPh>
    <rPh sb="13" eb="14">
      <t>チ</t>
    </rPh>
    <rPh sb="14" eb="15">
      <t>ショ</t>
    </rPh>
    <phoneticPr fontId="2"/>
  </si>
  <si>
    <t>：</t>
    <phoneticPr fontId="2"/>
  </si>
  <si>
    <t>：</t>
    <phoneticPr fontId="2"/>
  </si>
  <si>
    <t>：</t>
    <phoneticPr fontId="2"/>
  </si>
  <si>
    <t>照査技術者</t>
    <rPh sb="0" eb="2">
      <t>ショウサ</t>
    </rPh>
    <rPh sb="2" eb="4">
      <t>ギジュツ</t>
    </rPh>
    <rPh sb="4" eb="5">
      <t>シャ</t>
    </rPh>
    <phoneticPr fontId="2"/>
  </si>
  <si>
    <t>成果物納入届</t>
    <rPh sb="0" eb="2">
      <t>セイカ</t>
    </rPh>
    <rPh sb="2" eb="3">
      <t>ブツ</t>
    </rPh>
    <rPh sb="3" eb="5">
      <t>ノウニュウ</t>
    </rPh>
    <rPh sb="5" eb="6">
      <t>トドケ</t>
    </rPh>
    <phoneticPr fontId="2"/>
  </si>
  <si>
    <t>成　果　物</t>
    <rPh sb="0" eb="1">
      <t>シゲル</t>
    </rPh>
    <rPh sb="2" eb="3">
      <t>ハタシ</t>
    </rPh>
    <rPh sb="4" eb="5">
      <t>ブツ</t>
    </rPh>
    <phoneticPr fontId="2"/>
  </si>
  <si>
    <t>部数</t>
    <rPh sb="0" eb="2">
      <t>ブスウ</t>
    </rPh>
    <phoneticPr fontId="2"/>
  </si>
  <si>
    <t>備　考</t>
    <rPh sb="0" eb="1">
      <t>ソナエ</t>
    </rPh>
    <rPh sb="2" eb="3">
      <t>コウ</t>
    </rPh>
    <phoneticPr fontId="2"/>
  </si>
  <si>
    <t>業務中止通知書</t>
    <phoneticPr fontId="2"/>
  </si>
  <si>
    <t>拾</t>
    <rPh sb="0" eb="1">
      <t>ヒロ</t>
    </rPh>
    <phoneticPr fontId="24"/>
  </si>
  <si>
    <t>フリガナ</t>
    <phoneticPr fontId="24"/>
  </si>
  <si>
    <t>契約保証金還付請求書</t>
    <rPh sb="0" eb="2">
      <t>ケイヤク</t>
    </rPh>
    <rPh sb="2" eb="5">
      <t>ホショウキン</t>
    </rPh>
    <rPh sb="5" eb="7">
      <t>カンプ</t>
    </rPh>
    <rPh sb="7" eb="10">
      <t>セイキュウショ</t>
    </rPh>
    <phoneticPr fontId="24"/>
  </si>
  <si>
    <t>業務委託料</t>
    <rPh sb="0" eb="2">
      <t>ギョウム</t>
    </rPh>
    <rPh sb="2" eb="5">
      <t>イタクリョウ</t>
    </rPh>
    <phoneticPr fontId="24"/>
  </si>
  <si>
    <t>　　上記のとおり契約保証金返還金を請求します。</t>
    <rPh sb="2" eb="4">
      <t>ジョウキ</t>
    </rPh>
    <rPh sb="8" eb="10">
      <t>ケイヤク</t>
    </rPh>
    <rPh sb="10" eb="13">
      <t>ホショウキン</t>
    </rPh>
    <rPh sb="13" eb="16">
      <t>ヘンカンキン</t>
    </rPh>
    <rPh sb="17" eb="19">
      <t>セイキュウ</t>
    </rPh>
    <phoneticPr fontId="24"/>
  </si>
  <si>
    <t>一部下請通知書</t>
    <phoneticPr fontId="2"/>
  </si>
  <si>
    <t>業務委託の名称</t>
    <rPh sb="0" eb="2">
      <t>ギョウム</t>
    </rPh>
    <rPh sb="2" eb="4">
      <t>イタク</t>
    </rPh>
    <rPh sb="5" eb="7">
      <t>メイショウ</t>
    </rPh>
    <phoneticPr fontId="2"/>
  </si>
  <si>
    <t>業務委託内容</t>
    <rPh sb="0" eb="2">
      <t>ギョウム</t>
    </rPh>
    <rPh sb="2" eb="4">
      <t>イタク</t>
    </rPh>
    <rPh sb="4" eb="6">
      <t>ナイヨウ</t>
    </rPh>
    <phoneticPr fontId="2"/>
  </si>
  <si>
    <t>日付けで契約した業務委託については、業務内容の変更によ</t>
    <rPh sb="0" eb="1">
      <t>ニチ</t>
    </rPh>
    <rPh sb="10" eb="12">
      <t>イタク</t>
    </rPh>
    <phoneticPr fontId="2"/>
  </si>
  <si>
    <t>上記の業務委託について、発注者 西都市 と受注者　　　　　　　　　　　　　　　　　　　　　　　　　　　　　　　　　　　　　　　　　　　　　　　　　　　　　　</t>
    <rPh sb="3" eb="5">
      <t>ギョウム</t>
    </rPh>
    <rPh sb="5" eb="7">
      <t>イタク</t>
    </rPh>
    <rPh sb="16" eb="18">
      <t>サイト</t>
    </rPh>
    <phoneticPr fontId="2"/>
  </si>
  <si>
    <t>業務委託着手届</t>
    <rPh sb="0" eb="2">
      <t>ギョウム</t>
    </rPh>
    <rPh sb="2" eb="3">
      <t>イ</t>
    </rPh>
    <rPh sb="3" eb="4">
      <t>コトヅケ</t>
    </rPh>
    <rPh sb="4" eb="5">
      <t>キ</t>
    </rPh>
    <rPh sb="5" eb="6">
      <t>テ</t>
    </rPh>
    <rPh sb="6" eb="7">
      <t>トド</t>
    </rPh>
    <phoneticPr fontId="2"/>
  </si>
  <si>
    <t>業務委託の名称</t>
    <rPh sb="0" eb="2">
      <t>ギョウム</t>
    </rPh>
    <rPh sb="5" eb="7">
      <t>メイショウ</t>
    </rPh>
    <phoneticPr fontId="2"/>
  </si>
  <si>
    <t>次の業務委託の実施にあたり、技術者として下記の者を選任（変更）しました</t>
    <rPh sb="0" eb="1">
      <t>ツギ</t>
    </rPh>
    <rPh sb="2" eb="4">
      <t>ギョウム</t>
    </rPh>
    <rPh sb="7" eb="9">
      <t>ジッシ</t>
    </rPh>
    <rPh sb="14" eb="16">
      <t>ギジュツ</t>
    </rPh>
    <rPh sb="16" eb="17">
      <t>シャ</t>
    </rPh>
    <rPh sb="20" eb="22">
      <t>カキ</t>
    </rPh>
    <rPh sb="23" eb="24">
      <t>モノ</t>
    </rPh>
    <rPh sb="25" eb="27">
      <t>センニン</t>
    </rPh>
    <rPh sb="28" eb="30">
      <t>ヘンコウ</t>
    </rPh>
    <phoneticPr fontId="2"/>
  </si>
  <si>
    <t>業務委託経歴</t>
    <rPh sb="2" eb="4">
      <t>イタク</t>
    </rPh>
    <rPh sb="4" eb="6">
      <t>ケイレキ</t>
    </rPh>
    <phoneticPr fontId="2"/>
  </si>
  <si>
    <t>業 務 委 託 完 了 届</t>
    <rPh sb="0" eb="1">
      <t>ギョウ</t>
    </rPh>
    <rPh sb="2" eb="3">
      <t>ツトム</t>
    </rPh>
    <rPh sb="8" eb="9">
      <t>カン</t>
    </rPh>
    <rPh sb="10" eb="11">
      <t>リョウ</t>
    </rPh>
    <rPh sb="12" eb="13">
      <t>トドケ</t>
    </rPh>
    <phoneticPr fontId="2"/>
  </si>
  <si>
    <t>業務委託場所</t>
    <rPh sb="0" eb="2">
      <t>ギョウム</t>
    </rPh>
    <rPh sb="4" eb="6">
      <t>バショ</t>
    </rPh>
    <phoneticPr fontId="2"/>
  </si>
  <si>
    <t>業務委託の名称</t>
    <phoneticPr fontId="2"/>
  </si>
  <si>
    <t>業務委託の名称</t>
    <rPh sb="5" eb="7">
      <t>メイショウ</t>
    </rPh>
    <phoneticPr fontId="2"/>
  </si>
  <si>
    <t>十</t>
    <rPh sb="0" eb="1">
      <t>ジュウ</t>
    </rPh>
    <phoneticPr fontId="24"/>
  </si>
  <si>
    <t>工期</t>
    <rPh sb="0" eb="2">
      <t>コウキ</t>
    </rPh>
    <phoneticPr fontId="24"/>
  </si>
  <si>
    <t>　上記のとおり、前払金保証事業会社の保証証書を添えて前払金を請求します。</t>
    <rPh sb="1" eb="3">
      <t>ジョウキ</t>
    </rPh>
    <rPh sb="8" eb="10">
      <t>マエバラ</t>
    </rPh>
    <rPh sb="10" eb="11">
      <t>キン</t>
    </rPh>
    <rPh sb="11" eb="13">
      <t>ホショウ</t>
    </rPh>
    <rPh sb="13" eb="15">
      <t>ジギョウ</t>
    </rPh>
    <rPh sb="15" eb="17">
      <t>ガイシャ</t>
    </rPh>
    <rPh sb="18" eb="20">
      <t>ホショウ</t>
    </rPh>
    <rPh sb="20" eb="22">
      <t>ショウショ</t>
    </rPh>
    <rPh sb="23" eb="24">
      <t>ソ</t>
    </rPh>
    <rPh sb="26" eb="28">
      <t>マエバラ</t>
    </rPh>
    <rPh sb="28" eb="29">
      <t>キン</t>
    </rPh>
    <rPh sb="30" eb="32">
      <t>セイキュウ</t>
    </rPh>
    <phoneticPr fontId="24"/>
  </si>
  <si>
    <t>業務委託料前金払請求書</t>
    <rPh sb="0" eb="2">
      <t>ギョウム</t>
    </rPh>
    <rPh sb="2" eb="5">
      <t>イタクリョウ</t>
    </rPh>
    <rPh sb="5" eb="7">
      <t>マエキン</t>
    </rPh>
    <rPh sb="7" eb="8">
      <t>バラ</t>
    </rPh>
    <rPh sb="8" eb="11">
      <t>セイキュウショ</t>
    </rPh>
    <phoneticPr fontId="24"/>
  </si>
  <si>
    <t>業務委託料の３/10以内の額を請求すること。</t>
    <rPh sb="0" eb="2">
      <t>ギョウム</t>
    </rPh>
    <rPh sb="2" eb="5">
      <t>イタクリョウ</t>
    </rPh>
    <rPh sb="10" eb="12">
      <t>イナイ</t>
    </rPh>
    <rPh sb="13" eb="14">
      <t>ガク</t>
    </rPh>
    <rPh sb="15" eb="17">
      <t>セイキュウ</t>
    </rPh>
    <phoneticPr fontId="2"/>
  </si>
  <si>
    <t>契約保証金免除申請書</t>
    <rPh sb="0" eb="2">
      <t>ケイヤク</t>
    </rPh>
    <rPh sb="2" eb="5">
      <t>ホショウキン</t>
    </rPh>
    <rPh sb="5" eb="7">
      <t>メンジョ</t>
    </rPh>
    <rPh sb="7" eb="9">
      <t>シンセイ</t>
    </rPh>
    <rPh sb="9" eb="10">
      <t>ショ</t>
    </rPh>
    <phoneticPr fontId="2"/>
  </si>
  <si>
    <t>日に契約しました</t>
    <rPh sb="0" eb="1">
      <t>ニチ</t>
    </rPh>
    <rPh sb="2" eb="4">
      <t>ケイヤク</t>
    </rPh>
    <phoneticPr fontId="2"/>
  </si>
  <si>
    <t>【理由】</t>
    <rPh sb="1" eb="3">
      <t>リユウ</t>
    </rPh>
    <phoneticPr fontId="2"/>
  </si>
  <si>
    <t>過去２年間の間に市及び国(公社公団を含む)又は他の地方公共団体とその種類</t>
    <rPh sb="0" eb="2">
      <t>カコ</t>
    </rPh>
    <rPh sb="3" eb="5">
      <t>ネンカン</t>
    </rPh>
    <rPh sb="6" eb="7">
      <t>アイダ</t>
    </rPh>
    <rPh sb="8" eb="9">
      <t>シ</t>
    </rPh>
    <rPh sb="9" eb="10">
      <t>オヨ</t>
    </rPh>
    <rPh sb="11" eb="12">
      <t>クニ</t>
    </rPh>
    <rPh sb="13" eb="15">
      <t>コウシャ</t>
    </rPh>
    <rPh sb="15" eb="17">
      <t>コウダン</t>
    </rPh>
    <rPh sb="18" eb="19">
      <t>フク</t>
    </rPh>
    <rPh sb="21" eb="22">
      <t>マタ</t>
    </rPh>
    <rPh sb="23" eb="24">
      <t>タ</t>
    </rPh>
    <rPh sb="25" eb="27">
      <t>チホウ</t>
    </rPh>
    <rPh sb="27" eb="29">
      <t>コウキョウ</t>
    </rPh>
    <rPh sb="29" eb="31">
      <t>ダンタイ</t>
    </rPh>
    <rPh sb="34" eb="36">
      <t>シュルイ</t>
    </rPh>
    <phoneticPr fontId="2"/>
  </si>
  <si>
    <t>及び規模を同等以上とする契約を数回にわたって締結し、かつ、誠実に履行した</t>
    <rPh sb="2" eb="4">
      <t>キボ</t>
    </rPh>
    <rPh sb="5" eb="7">
      <t>ドウトウ</t>
    </rPh>
    <rPh sb="7" eb="9">
      <t>イジョウ</t>
    </rPh>
    <rPh sb="12" eb="14">
      <t>ケイヤク</t>
    </rPh>
    <rPh sb="15" eb="17">
      <t>スウカイ</t>
    </rPh>
    <rPh sb="22" eb="24">
      <t>テイケツ</t>
    </rPh>
    <rPh sb="29" eb="31">
      <t>セイジツ</t>
    </rPh>
    <rPh sb="32" eb="34">
      <t>リコウ</t>
    </rPh>
    <phoneticPr fontId="2"/>
  </si>
  <si>
    <t>ため。</t>
    <phoneticPr fontId="2"/>
  </si>
  <si>
    <t>【西都市財務規則第101条第４号】</t>
    <rPh sb="1" eb="3">
      <t>サイト</t>
    </rPh>
    <rPh sb="3" eb="4">
      <t>シ</t>
    </rPh>
    <rPh sb="4" eb="6">
      <t>ザイム</t>
    </rPh>
    <rPh sb="6" eb="8">
      <t>キソク</t>
    </rPh>
    <rPh sb="8" eb="9">
      <t>ダイ</t>
    </rPh>
    <rPh sb="12" eb="13">
      <t>ジョウ</t>
    </rPh>
    <rPh sb="13" eb="14">
      <t>ダイ</t>
    </rPh>
    <rPh sb="15" eb="16">
      <t>ゴウ</t>
    </rPh>
    <phoneticPr fontId="2"/>
  </si>
  <si>
    <t>業務委託名</t>
    <rPh sb="0" eb="2">
      <t>ギョウム</t>
    </rPh>
    <rPh sb="2" eb="4">
      <t>イタク</t>
    </rPh>
    <rPh sb="4" eb="5">
      <t>メイ</t>
    </rPh>
    <phoneticPr fontId="2"/>
  </si>
  <si>
    <t>業務委託料</t>
    <rPh sb="0" eb="2">
      <t>ギョウム</t>
    </rPh>
    <rPh sb="2" eb="5">
      <t>イタクリョウ</t>
    </rPh>
    <phoneticPr fontId="2"/>
  </si>
  <si>
    <t>契約年月日</t>
    <rPh sb="0" eb="2">
      <t>ケイヤク</t>
    </rPh>
    <rPh sb="2" eb="5">
      <t>ネンガッピ</t>
    </rPh>
    <phoneticPr fontId="2"/>
  </si>
  <si>
    <t>履行年月日</t>
    <rPh sb="0" eb="2">
      <t>リコウ</t>
    </rPh>
    <rPh sb="2" eb="5">
      <t>ネンガッピ</t>
    </rPh>
    <phoneticPr fontId="2"/>
  </si>
  <si>
    <t>※契約書の写しを添付すること。</t>
    <rPh sb="1" eb="4">
      <t>ケイヤクショ</t>
    </rPh>
    <rPh sb="5" eb="6">
      <t>ウツ</t>
    </rPh>
    <rPh sb="8" eb="10">
      <t>テンプ</t>
    </rPh>
    <phoneticPr fontId="2"/>
  </si>
  <si>
    <t>業　務　工　程　表</t>
    <rPh sb="0" eb="1">
      <t>ギョウ</t>
    </rPh>
    <rPh sb="2" eb="3">
      <t>ツトム</t>
    </rPh>
    <rPh sb="4" eb="5">
      <t>コウ</t>
    </rPh>
    <rPh sb="6" eb="7">
      <t>ホド</t>
    </rPh>
    <rPh sb="8" eb="9">
      <t>ヒョウ</t>
    </rPh>
    <phoneticPr fontId="2"/>
  </si>
  <si>
    <t>1.</t>
    <phoneticPr fontId="2"/>
  </si>
  <si>
    <t>：</t>
    <phoneticPr fontId="2"/>
  </si>
  <si>
    <t>2.</t>
    <phoneticPr fontId="2"/>
  </si>
  <si>
    <t>3.</t>
    <phoneticPr fontId="2"/>
  </si>
  <si>
    <t>4.</t>
    <phoneticPr fontId="2"/>
  </si>
  <si>
    <t>管理技術者</t>
    <rPh sb="0" eb="2">
      <t>カンリ</t>
    </rPh>
    <rPh sb="2" eb="5">
      <t>ギジュツシャ</t>
    </rPh>
    <phoneticPr fontId="2"/>
  </si>
  <si>
    <t>：</t>
    <phoneticPr fontId="2"/>
  </si>
  <si>
    <t>5.</t>
    <phoneticPr fontId="2"/>
  </si>
  <si>
    <t>：</t>
    <phoneticPr fontId="2"/>
  </si>
  <si>
    <t>上記業務委託の業務計画書を別紙のとおり提出します。</t>
    <rPh sb="0" eb="2">
      <t>ジョウキ</t>
    </rPh>
    <rPh sb="2" eb="4">
      <t>ギョウム</t>
    </rPh>
    <rPh sb="4" eb="6">
      <t>イタク</t>
    </rPh>
    <rPh sb="7" eb="9">
      <t>ギョウム</t>
    </rPh>
    <rPh sb="9" eb="11">
      <t>ケイカク</t>
    </rPh>
    <rPh sb="11" eb="12">
      <t>ショ</t>
    </rPh>
    <rPh sb="13" eb="15">
      <t>ベッシ</t>
    </rPh>
    <rPh sb="19" eb="21">
      <t>テイシュツ</t>
    </rPh>
    <phoneticPr fontId="2"/>
  </si>
  <si>
    <t>変更業務工程表</t>
    <rPh sb="0" eb="2">
      <t>ヘンコウ</t>
    </rPh>
    <rPh sb="2" eb="3">
      <t>ギョウ</t>
    </rPh>
    <rPh sb="3" eb="4">
      <t>ツトム</t>
    </rPh>
    <rPh sb="4" eb="5">
      <t>コウ</t>
    </rPh>
    <rPh sb="5" eb="6">
      <t>ホド</t>
    </rPh>
    <rPh sb="6" eb="7">
      <t>ヒョウ</t>
    </rPh>
    <phoneticPr fontId="2"/>
  </si>
  <si>
    <t>上記業務委託の変更業務計画書を別紙のとおり提出します。</t>
    <rPh sb="0" eb="2">
      <t>ジョウキ</t>
    </rPh>
    <rPh sb="2" eb="4">
      <t>ギョウム</t>
    </rPh>
    <rPh sb="4" eb="6">
      <t>イタク</t>
    </rPh>
    <rPh sb="7" eb="9">
      <t>ヘンコウ</t>
    </rPh>
    <rPh sb="9" eb="11">
      <t>ギョウム</t>
    </rPh>
    <rPh sb="11" eb="13">
      <t>ケイカク</t>
    </rPh>
    <rPh sb="13" eb="14">
      <t>ショ</t>
    </rPh>
    <rPh sb="15" eb="17">
      <t>ベッシ</t>
    </rPh>
    <rPh sb="21" eb="23">
      <t>テイシュツ</t>
    </rPh>
    <phoneticPr fontId="2"/>
  </si>
  <si>
    <t>次の業務について、変更業務計画書を提出します。</t>
    <rPh sb="0" eb="1">
      <t>ツギ</t>
    </rPh>
    <rPh sb="2" eb="4">
      <t>ギョウム</t>
    </rPh>
    <rPh sb="9" eb="11">
      <t>ヘンコウ</t>
    </rPh>
    <rPh sb="11" eb="13">
      <t>ギョウム</t>
    </rPh>
    <rPh sb="13" eb="16">
      <t>ケイカクショ</t>
    </rPh>
    <rPh sb="17" eb="19">
      <t>テイシュツ</t>
    </rPh>
    <phoneticPr fontId="2"/>
  </si>
  <si>
    <t>消費税を納める義務が免除された事業者でない。）となる予定であるので、その旨届出</t>
    <phoneticPr fontId="2"/>
  </si>
  <si>
    <t>します。</t>
    <phoneticPr fontId="2"/>
  </si>
  <si>
    <t>　下記の期間については、消費税法第９条第１項本文の規定により消費税を納める義務</t>
    <rPh sb="1" eb="3">
      <t>カキ</t>
    </rPh>
    <rPh sb="4" eb="6">
      <t>キカン</t>
    </rPh>
    <rPh sb="12" eb="15">
      <t>ショウヒゼイ</t>
    </rPh>
    <rPh sb="15" eb="16">
      <t>ホウ</t>
    </rPh>
    <rPh sb="16" eb="17">
      <t>ダイ</t>
    </rPh>
    <rPh sb="18" eb="19">
      <t>ジョウ</t>
    </rPh>
    <rPh sb="19" eb="20">
      <t>ダイ</t>
    </rPh>
    <rPh sb="21" eb="22">
      <t>コウ</t>
    </rPh>
    <rPh sb="22" eb="24">
      <t>ホンブン</t>
    </rPh>
    <rPh sb="25" eb="27">
      <t>キテイ</t>
    </rPh>
    <rPh sb="30" eb="33">
      <t>ショウヒゼイ</t>
    </rPh>
    <rPh sb="34" eb="35">
      <t>オサ</t>
    </rPh>
    <rPh sb="37" eb="39">
      <t>ギム</t>
    </rPh>
    <phoneticPr fontId="2"/>
  </si>
  <si>
    <t>が免除される事業者となる予定であるので、その旨届出します。</t>
    <rPh sb="1" eb="3">
      <t>メンジョ</t>
    </rPh>
    <rPh sb="6" eb="9">
      <t>ジギョウシャ</t>
    </rPh>
    <rPh sb="12" eb="14">
      <t>ヨテイ</t>
    </rPh>
    <phoneticPr fontId="2"/>
  </si>
  <si>
    <t>←役職等がある場合は氏名の前に役職を記入すること。</t>
    <rPh sb="1" eb="3">
      <t>ヤクショク</t>
    </rPh>
    <rPh sb="3" eb="4">
      <t>トウ</t>
    </rPh>
    <rPh sb="7" eb="9">
      <t>バアイ</t>
    </rPh>
    <rPh sb="10" eb="12">
      <t>シメイ</t>
    </rPh>
    <rPh sb="13" eb="14">
      <t>マエ</t>
    </rPh>
    <rPh sb="15" eb="17">
      <t>ヤクショク</t>
    </rPh>
    <rPh sb="18" eb="20">
      <t>キニュウ</t>
    </rPh>
    <phoneticPr fontId="2"/>
  </si>
  <si>
    <t>←役職等がある場合は氏名の前に役職を記入すること。</t>
  </si>
  <si>
    <t>←役職等がある場合は氏名の前に役職を記入すること。</t>
    <phoneticPr fontId="2"/>
  </si>
  <si>
    <t>上記業務を 　 年　 月　 日 から  　年　 月 　日まで中止して</t>
    <rPh sb="30" eb="32">
      <t>チュウシ</t>
    </rPh>
    <phoneticPr fontId="2"/>
  </si>
  <si>
    <t>備考（入力・作成時の注意点）</t>
    <rPh sb="0" eb="2">
      <t>ビコウ</t>
    </rPh>
    <rPh sb="3" eb="5">
      <t>ニュウリョク</t>
    </rPh>
    <rPh sb="6" eb="8">
      <t>サクセイ</t>
    </rPh>
    <rPh sb="8" eb="9">
      <t>ジ</t>
    </rPh>
    <rPh sb="10" eb="13">
      <t>チュウイテン</t>
    </rPh>
    <phoneticPr fontId="2"/>
  </si>
  <si>
    <t>入札執行日</t>
    <rPh sb="0" eb="5">
      <t>ニュウサツシッコウビ</t>
    </rPh>
    <phoneticPr fontId="2"/>
  </si>
  <si>
    <t>工事案件名1</t>
    <rPh sb="0" eb="2">
      <t>コウジ</t>
    </rPh>
    <rPh sb="2" eb="5">
      <t>アンケンメイ</t>
    </rPh>
    <phoneticPr fontId="2"/>
  </si>
  <si>
    <t>各シートの上段表示分です。</t>
    <rPh sb="0" eb="1">
      <t>カク</t>
    </rPh>
    <rPh sb="5" eb="7">
      <t>ジョウダン</t>
    </rPh>
    <rPh sb="7" eb="10">
      <t>ヒョウジブン</t>
    </rPh>
    <phoneticPr fontId="2"/>
  </si>
  <si>
    <t>工事案件名2</t>
    <rPh sb="0" eb="2">
      <t>コウジ</t>
    </rPh>
    <rPh sb="2" eb="5">
      <t>アンケンメイ</t>
    </rPh>
    <phoneticPr fontId="2"/>
  </si>
  <si>
    <t>各シートの下段表示分です。</t>
    <rPh sb="0" eb="1">
      <t>カク</t>
    </rPh>
    <rPh sb="5" eb="7">
      <t>ゲダン</t>
    </rPh>
    <rPh sb="7" eb="10">
      <t>ヒョウジブン</t>
    </rPh>
    <phoneticPr fontId="2"/>
  </si>
  <si>
    <t>工事場所</t>
    <rPh sb="0" eb="4">
      <t>コウジバショ</t>
    </rPh>
    <phoneticPr fontId="2"/>
  </si>
  <si>
    <t>着手日を入力してください。</t>
    <rPh sb="0" eb="2">
      <t>チャクシュ</t>
    </rPh>
    <rPh sb="2" eb="3">
      <t>ビ</t>
    </rPh>
    <rPh sb="4" eb="6">
      <t>ニュウリョク</t>
    </rPh>
    <phoneticPr fontId="2"/>
  </si>
  <si>
    <t>課税事業者判定</t>
    <rPh sb="0" eb="5">
      <t>カゼイジギョウシャ</t>
    </rPh>
    <rPh sb="5" eb="7">
      <t>ハンテイ</t>
    </rPh>
    <phoneticPr fontId="2"/>
  </si>
  <si>
    <t>課税事業者→○、免税事業者→×</t>
    <rPh sb="0" eb="5">
      <t>カゼイジギョウシャ</t>
    </rPh>
    <rPh sb="8" eb="12">
      <t>メンゼイジギョウ</t>
    </rPh>
    <rPh sb="12" eb="13">
      <t>シャ</t>
    </rPh>
    <phoneticPr fontId="2"/>
  </si>
  <si>
    <t>契約保証金（円）</t>
    <rPh sb="0" eb="5">
      <t>ケイヤクホショウキン</t>
    </rPh>
    <rPh sb="6" eb="7">
      <t>エン</t>
    </rPh>
    <phoneticPr fontId="2"/>
  </si>
  <si>
    <t>契約保証金不要の場合はセルは空白のままにしてください。</t>
    <rPh sb="0" eb="5">
      <t>ケイヤクホショウキン</t>
    </rPh>
    <rPh sb="5" eb="7">
      <t>フヨウ</t>
    </rPh>
    <rPh sb="8" eb="10">
      <t>バアイ</t>
    </rPh>
    <rPh sb="14" eb="16">
      <t>クウハク</t>
    </rPh>
    <phoneticPr fontId="2"/>
  </si>
  <si>
    <t>契約日</t>
    <rPh sb="0" eb="3">
      <t>ケイヤクビ</t>
    </rPh>
    <phoneticPr fontId="2"/>
  </si>
  <si>
    <t>受注者所在地</t>
    <rPh sb="0" eb="3">
      <t>ジュチュウシャ</t>
    </rPh>
    <rPh sb="3" eb="6">
      <t>ショザイチ</t>
    </rPh>
    <phoneticPr fontId="2"/>
  </si>
  <si>
    <t>受注者商号または名称</t>
    <rPh sb="0" eb="3">
      <t>ジュチュウシャ</t>
    </rPh>
    <rPh sb="3" eb="5">
      <t>ショウゴウ</t>
    </rPh>
    <rPh sb="8" eb="10">
      <t>メイショウ</t>
    </rPh>
    <phoneticPr fontId="2"/>
  </si>
  <si>
    <t>職・氏名を入力してください。</t>
    <rPh sb="0" eb="1">
      <t>ショク</t>
    </rPh>
    <rPh sb="2" eb="4">
      <t>シメイ</t>
    </rPh>
    <rPh sb="5" eb="7">
      <t>ニュウリョク</t>
    </rPh>
    <phoneticPr fontId="2"/>
  </si>
  <si>
    <t>主任（監理）技術者略歴書は略歴書のシートを直接作成してください。</t>
    <rPh sb="0" eb="2">
      <t>シュニン</t>
    </rPh>
    <rPh sb="3" eb="5">
      <t>カンリ</t>
    </rPh>
    <rPh sb="6" eb="9">
      <t>ギジュツシャ</t>
    </rPh>
    <rPh sb="9" eb="12">
      <t>リャクレキショ</t>
    </rPh>
    <rPh sb="13" eb="16">
      <t>リャクレキショ</t>
    </rPh>
    <rPh sb="21" eb="23">
      <t>チョクセツ</t>
    </rPh>
    <rPh sb="23" eb="25">
      <t>サクセイ</t>
    </rPh>
    <phoneticPr fontId="2"/>
  </si>
  <si>
    <t>課税（免税）期間（始期）</t>
    <rPh sb="0" eb="2">
      <t>カゼイ</t>
    </rPh>
    <rPh sb="3" eb="5">
      <t>メンゼイ</t>
    </rPh>
    <rPh sb="6" eb="8">
      <t>キカン</t>
    </rPh>
    <rPh sb="9" eb="11">
      <t>シキ</t>
    </rPh>
    <phoneticPr fontId="2"/>
  </si>
  <si>
    <t>課税（免税）期間（終期）</t>
    <rPh sb="0" eb="2">
      <t>カゼイ</t>
    </rPh>
    <rPh sb="3" eb="5">
      <t>メンゼイ</t>
    </rPh>
    <rPh sb="6" eb="8">
      <t>キカン</t>
    </rPh>
    <rPh sb="9" eb="11">
      <t>シュウキ</t>
    </rPh>
    <phoneticPr fontId="2"/>
  </si>
  <si>
    <t>前金払用金融機関名称</t>
    <rPh sb="0" eb="3">
      <t>マエキンバラ</t>
    </rPh>
    <rPh sb="3" eb="4">
      <t>ヨウ</t>
    </rPh>
    <rPh sb="4" eb="10">
      <t>キンユウキカンメイショウ</t>
    </rPh>
    <phoneticPr fontId="2"/>
  </si>
  <si>
    <t>前金払用預金の種類</t>
    <rPh sb="0" eb="3">
      <t>マエキンバラ</t>
    </rPh>
    <rPh sb="3" eb="4">
      <t>ヨウ</t>
    </rPh>
    <rPh sb="4" eb="6">
      <t>ヨキン</t>
    </rPh>
    <rPh sb="7" eb="9">
      <t>シュルイ</t>
    </rPh>
    <phoneticPr fontId="2"/>
  </si>
  <si>
    <t>前金払用口座番号</t>
    <rPh sb="0" eb="3">
      <t>マエキンバラ</t>
    </rPh>
    <rPh sb="3" eb="4">
      <t>ヨウ</t>
    </rPh>
    <rPh sb="4" eb="8">
      <t>コウザバンゴウ</t>
    </rPh>
    <phoneticPr fontId="2"/>
  </si>
  <si>
    <t>前金払用口座名義（フリガナ）</t>
    <rPh sb="0" eb="3">
      <t>マエキンバラ</t>
    </rPh>
    <rPh sb="3" eb="4">
      <t>ヨウ</t>
    </rPh>
    <rPh sb="4" eb="8">
      <t>コウザメイギ</t>
    </rPh>
    <phoneticPr fontId="2"/>
  </si>
  <si>
    <t>前金払用口座名義</t>
    <rPh sb="0" eb="3">
      <t>マエキンバラ</t>
    </rPh>
    <rPh sb="3" eb="4">
      <t>ヨウ</t>
    </rPh>
    <rPh sb="4" eb="8">
      <t>コウザメイギ</t>
    </rPh>
    <phoneticPr fontId="2"/>
  </si>
  <si>
    <t>前金払請求金額（円）</t>
    <rPh sb="0" eb="2">
      <t>マエキン</t>
    </rPh>
    <rPh sb="2" eb="3">
      <t>バラ</t>
    </rPh>
    <rPh sb="3" eb="5">
      <t>セイキュウ</t>
    </rPh>
    <rPh sb="5" eb="7">
      <t>キンガク</t>
    </rPh>
    <rPh sb="8" eb="9">
      <t>エン</t>
    </rPh>
    <phoneticPr fontId="2"/>
  </si>
  <si>
    <t>変更契約金額</t>
    <rPh sb="0" eb="6">
      <t>ヘンコウケイヤクキンガク</t>
    </rPh>
    <phoneticPr fontId="2"/>
  </si>
  <si>
    <t>増額（減額）分の数値を入力してください。減額の場合、-を付けてください。
変更契約書のシートの増額または減額の部分に☑をつけてください。</t>
    <rPh sb="0" eb="2">
      <t>ゾウガク</t>
    </rPh>
    <rPh sb="3" eb="5">
      <t>ゲンガク</t>
    </rPh>
    <rPh sb="6" eb="7">
      <t>ブン</t>
    </rPh>
    <rPh sb="8" eb="10">
      <t>スウチ</t>
    </rPh>
    <rPh sb="11" eb="13">
      <t>ニュウリョク</t>
    </rPh>
    <rPh sb="20" eb="22">
      <t>ゲンガク</t>
    </rPh>
    <rPh sb="23" eb="25">
      <t>バアイ</t>
    </rPh>
    <rPh sb="28" eb="29">
      <t>ツ</t>
    </rPh>
    <rPh sb="37" eb="41">
      <t>ヘンコウケイヤク</t>
    </rPh>
    <rPh sb="41" eb="42">
      <t>ショ</t>
    </rPh>
    <rPh sb="47" eb="49">
      <t>ゾウガク</t>
    </rPh>
    <rPh sb="52" eb="54">
      <t>ゲンガク</t>
    </rPh>
    <rPh sb="55" eb="57">
      <t>ブブン</t>
    </rPh>
    <phoneticPr fontId="2"/>
  </si>
  <si>
    <t>変更工期（終期）</t>
    <rPh sb="0" eb="2">
      <t>ヘンコウ</t>
    </rPh>
    <rPh sb="2" eb="4">
      <t>コウキ</t>
    </rPh>
    <rPh sb="5" eb="7">
      <t>シュウキ</t>
    </rPh>
    <phoneticPr fontId="2"/>
  </si>
  <si>
    <t>変更契約日</t>
    <rPh sb="0" eb="2">
      <t>ヘンコウ</t>
    </rPh>
    <rPh sb="2" eb="5">
      <t>ケイヤクビ</t>
    </rPh>
    <phoneticPr fontId="2"/>
  </si>
  <si>
    <t>完成検査日</t>
    <rPh sb="0" eb="2">
      <t>カンセイ</t>
    </rPh>
    <rPh sb="2" eb="4">
      <t>ケンサ</t>
    </rPh>
    <rPh sb="4" eb="5">
      <t>ビ</t>
    </rPh>
    <phoneticPr fontId="2"/>
  </si>
  <si>
    <t>部分払金</t>
    <rPh sb="0" eb="3">
      <t>ブブンバラ</t>
    </rPh>
    <rPh sb="3" eb="4">
      <t>キン</t>
    </rPh>
    <phoneticPr fontId="2"/>
  </si>
  <si>
    <t>損害賠償責任額</t>
    <phoneticPr fontId="2"/>
  </si>
  <si>
    <t>その他の金額</t>
    <phoneticPr fontId="2"/>
  </si>
  <si>
    <t>工事請負代金金融機関名称</t>
    <rPh sb="6" eb="12">
      <t>キンユウキカンメイショウ</t>
    </rPh>
    <phoneticPr fontId="2"/>
  </si>
  <si>
    <t>工事請負代金預金の種類</t>
    <rPh sb="6" eb="8">
      <t>ヨキン</t>
    </rPh>
    <rPh sb="9" eb="11">
      <t>シュルイ</t>
    </rPh>
    <phoneticPr fontId="2"/>
  </si>
  <si>
    <t>工事請負代金口座番号</t>
    <rPh sb="6" eb="10">
      <t>コウザバンゴウ</t>
    </rPh>
    <phoneticPr fontId="2"/>
  </si>
  <si>
    <t>工事請負代金口座名義（フリガナ）</t>
    <rPh sb="6" eb="10">
      <t>コウザメイギ</t>
    </rPh>
    <phoneticPr fontId="2"/>
  </si>
  <si>
    <t>工事請負代金口座名義</t>
    <rPh sb="6" eb="10">
      <t>コウザメイギ</t>
    </rPh>
    <phoneticPr fontId="2"/>
  </si>
  <si>
    <t>契約保証金還付金融機関名称</t>
    <rPh sb="7" eb="13">
      <t>キンユウキカンメイショウ</t>
    </rPh>
    <phoneticPr fontId="2"/>
  </si>
  <si>
    <t>契約保証金還付預金の種類</t>
    <rPh sb="7" eb="9">
      <t>ヨキン</t>
    </rPh>
    <rPh sb="10" eb="12">
      <t>シュルイ</t>
    </rPh>
    <phoneticPr fontId="2"/>
  </si>
  <si>
    <t>契約保証金還付口座番号</t>
    <rPh sb="7" eb="11">
      <t>コウザバンゴウ</t>
    </rPh>
    <phoneticPr fontId="2"/>
  </si>
  <si>
    <t>契約保証金還付口座名義（フリガナ）</t>
    <rPh sb="7" eb="11">
      <t>コウザメイギ</t>
    </rPh>
    <phoneticPr fontId="2"/>
  </si>
  <si>
    <t>契約保証金還付口座名義</t>
    <rPh sb="7" eb="11">
      <t>コウザメイギ</t>
    </rPh>
    <phoneticPr fontId="2"/>
  </si>
  <si>
    <t>工事請負代金請求代金（円）</t>
    <rPh sb="6" eb="8">
      <t>セイキュウ</t>
    </rPh>
    <rPh sb="11" eb="12">
      <t>エン</t>
    </rPh>
    <phoneticPr fontId="2"/>
  </si>
  <si>
    <t>検算用のため入力不要</t>
    <rPh sb="0" eb="3">
      <t>ケンザンヨウ</t>
    </rPh>
    <rPh sb="6" eb="10">
      <t>ニュウリョクフヨウ</t>
    </rPh>
    <phoneticPr fontId="2"/>
  </si>
  <si>
    <t>令和</t>
    <rPh sb="0" eb="2">
      <t>レイワ</t>
    </rPh>
    <phoneticPr fontId="2"/>
  </si>
  <si>
    <t>市長名</t>
    <rPh sb="0" eb="3">
      <t>シチョウメイ</t>
    </rPh>
    <phoneticPr fontId="2"/>
  </si>
  <si>
    <t>令和</t>
    <rPh sb="0" eb="2">
      <t>レイワ</t>
    </rPh>
    <phoneticPr fontId="2"/>
  </si>
  <si>
    <t>請負代金額（円）</t>
    <rPh sb="0" eb="5">
      <t>ウケオイダイキンガク</t>
    </rPh>
    <rPh sb="6" eb="7">
      <t>エン</t>
    </rPh>
    <phoneticPr fontId="2"/>
  </si>
  <si>
    <t>変更工期（終期）※延伸協議用</t>
    <rPh sb="0" eb="4">
      <t>ヘンコウコウキ</t>
    </rPh>
    <rPh sb="9" eb="11">
      <t>エンシン</t>
    </rPh>
    <rPh sb="11" eb="13">
      <t>キョウギ</t>
    </rPh>
    <rPh sb="13" eb="14">
      <t>ヨウ</t>
    </rPh>
    <phoneticPr fontId="2"/>
  </si>
  <si>
    <t>※工期変更協議書により工期を変更する場合に入力してください。</t>
    <rPh sb="1" eb="3">
      <t>コウキ</t>
    </rPh>
    <rPh sb="3" eb="8">
      <t>ヘンコウキョウギショ</t>
    </rPh>
    <rPh sb="11" eb="13">
      <t>コウキ</t>
    </rPh>
    <rPh sb="14" eb="16">
      <t>ヘンコウ</t>
    </rPh>
    <rPh sb="18" eb="20">
      <t>バアイ</t>
    </rPh>
    <rPh sb="21" eb="23">
      <t>ニュウリョク</t>
    </rPh>
    <phoneticPr fontId="2"/>
  </si>
  <si>
    <t>※変更契約時に工期を変更する場合に入力してください。</t>
    <rPh sb="1" eb="5">
      <t>ヘンコウケイヤク</t>
    </rPh>
    <rPh sb="5" eb="6">
      <t>ジ</t>
    </rPh>
    <rPh sb="7" eb="9">
      <t>コウキ</t>
    </rPh>
    <rPh sb="10" eb="12">
      <t>ヘンコウ</t>
    </rPh>
    <rPh sb="14" eb="16">
      <t>バアイ</t>
    </rPh>
    <rPh sb="17" eb="19">
      <t>ニュウリョク</t>
    </rPh>
    <phoneticPr fontId="2"/>
  </si>
  <si>
    <t>西都市聖陵町二丁目1番地</t>
    <rPh sb="0" eb="3">
      <t>サイトシ</t>
    </rPh>
    <rPh sb="3" eb="6">
      <t>セイリョウチョウ</t>
    </rPh>
    <rPh sb="6" eb="7">
      <t>ニ</t>
    </rPh>
    <rPh sb="7" eb="9">
      <t>チョウメ</t>
    </rPh>
    <rPh sb="10" eb="12">
      <t>バンチ</t>
    </rPh>
    <phoneticPr fontId="2"/>
  </si>
  <si>
    <t>管理技術者住所</t>
    <rPh sb="0" eb="2">
      <t>カンリ</t>
    </rPh>
    <rPh sb="2" eb="5">
      <t>ギジュツシャ</t>
    </rPh>
    <rPh sb="5" eb="7">
      <t>ジュウショ</t>
    </rPh>
    <phoneticPr fontId="2"/>
  </si>
  <si>
    <t>管理技術者氏名</t>
    <rPh sb="0" eb="5">
      <t>カンリギジュツシャ</t>
    </rPh>
    <rPh sb="5" eb="7">
      <t>シメイ</t>
    </rPh>
    <phoneticPr fontId="2"/>
  </si>
  <si>
    <t>担当技術者住所</t>
    <rPh sb="0" eb="2">
      <t>タントウ</t>
    </rPh>
    <rPh sb="2" eb="5">
      <t>ギジュツシャ</t>
    </rPh>
    <rPh sb="5" eb="7">
      <t>ジュウショ</t>
    </rPh>
    <phoneticPr fontId="2"/>
  </si>
  <si>
    <t>担当技術者氏名</t>
    <rPh sb="0" eb="2">
      <t>タントウ</t>
    </rPh>
    <rPh sb="2" eb="5">
      <t>ギジュツシャ</t>
    </rPh>
    <rPh sb="5" eb="7">
      <t>シメイ</t>
    </rPh>
    <phoneticPr fontId="2"/>
  </si>
  <si>
    <t>押川　修一郎</t>
    <rPh sb="0" eb="2">
      <t>オシカワ</t>
    </rPh>
    <rPh sb="3" eb="6">
      <t>シュウイチロウ</t>
    </rPh>
    <phoneticPr fontId="2"/>
  </si>
  <si>
    <t>工期（着手）</t>
    <rPh sb="0" eb="2">
      <t>コウキ</t>
    </rPh>
    <rPh sb="3" eb="5">
      <t>チャクシュ</t>
    </rPh>
    <phoneticPr fontId="2"/>
  </si>
  <si>
    <t>工期（完了）</t>
    <rPh sb="0" eb="2">
      <t>コウキ</t>
    </rPh>
    <rPh sb="3" eb="5">
      <t>カンリョウ</t>
    </rPh>
    <phoneticPr fontId="2"/>
  </si>
  <si>
    <t>令和</t>
    <rPh sb="0" eb="2">
      <t>レイワ</t>
    </rPh>
    <phoneticPr fontId="2"/>
  </si>
  <si>
    <t>令和</t>
    <rPh sb="0" eb="2">
      <t>レイワ</t>
    </rPh>
    <phoneticPr fontId="2"/>
  </si>
  <si>
    <t>受注者代表者職・氏名</t>
    <rPh sb="0" eb="3">
      <t>ジュチュウシャ</t>
    </rPh>
    <rPh sb="3" eb="6">
      <t>ダイヒョウシャ</t>
    </rPh>
    <rPh sb="6" eb="7">
      <t>ショク</t>
    </rPh>
    <rPh sb="8" eb="10">
      <t>シメイ</t>
    </rPh>
    <phoneticPr fontId="2"/>
  </si>
  <si>
    <t>変更後監理技術者住所</t>
    <rPh sb="0" eb="3">
      <t>ヘンコウゴ</t>
    </rPh>
    <rPh sb="3" eb="8">
      <t>カンリギジュツシャ</t>
    </rPh>
    <rPh sb="8" eb="10">
      <t>ジュウショ</t>
    </rPh>
    <phoneticPr fontId="2"/>
  </si>
  <si>
    <t>変更後監理技術者氏名</t>
    <rPh sb="0" eb="3">
      <t>ヘンコウゴ</t>
    </rPh>
    <rPh sb="3" eb="8">
      <t>カンリギジュツシャ</t>
    </rPh>
    <rPh sb="8" eb="10">
      <t>シメイ</t>
    </rPh>
    <phoneticPr fontId="2"/>
  </si>
  <si>
    <t>変更後担当技術者住所</t>
    <rPh sb="0" eb="3">
      <t>ヘンコウゴ</t>
    </rPh>
    <rPh sb="3" eb="5">
      <t>タントウ</t>
    </rPh>
    <rPh sb="5" eb="8">
      <t>ギジュツシャ</t>
    </rPh>
    <rPh sb="8" eb="10">
      <t>ジュウショ</t>
    </rPh>
    <phoneticPr fontId="2"/>
  </si>
  <si>
    <t>変更後担当技術者氏名</t>
    <rPh sb="0" eb="3">
      <t>ヘンコウゴ</t>
    </rPh>
    <rPh sb="3" eb="5">
      <t>タントウ</t>
    </rPh>
    <rPh sb="5" eb="8">
      <t>ギジュツシャ</t>
    </rPh>
    <rPh sb="8" eb="10">
      <t>シメイ</t>
    </rPh>
    <phoneticPr fontId="2"/>
  </si>
  <si>
    <t>令和</t>
    <rPh sb="0" eb="2">
      <t>レイワ</t>
    </rPh>
    <phoneticPr fontId="2"/>
  </si>
  <si>
    <t>完了年月日</t>
    <rPh sb="0" eb="5">
      <t>カンリョウネンガッピ</t>
    </rPh>
    <phoneticPr fontId="2"/>
  </si>
  <si>
    <t>のでお届けします。　</t>
    <phoneticPr fontId="2"/>
  </si>
  <si>
    <t>業務委託目的物引渡年月日</t>
    <rPh sb="0" eb="2">
      <t>ギョウム</t>
    </rPh>
    <rPh sb="2" eb="4">
      <t>イタク</t>
    </rPh>
    <rPh sb="4" eb="7">
      <t>モクテキブツ</t>
    </rPh>
    <rPh sb="7" eb="9">
      <t>ヒキワタシ</t>
    </rPh>
    <rPh sb="9" eb="12">
      <t>ネンガッピ</t>
    </rPh>
    <phoneticPr fontId="2"/>
  </si>
  <si>
    <t>差引金額</t>
    <rPh sb="0" eb="1">
      <t>サ</t>
    </rPh>
    <phoneticPr fontId="2"/>
  </si>
  <si>
    <t>自動計算のため入力不要</t>
    <rPh sb="0" eb="4">
      <t>ジドウケイサン</t>
    </rPh>
    <rPh sb="7" eb="11">
      <t>ニュウリョクフヨウ</t>
    </rPh>
    <phoneticPr fontId="2"/>
  </si>
  <si>
    <t>平成</t>
  </si>
  <si>
    <t>※生年月日等の元号についてはプルダウンから選択してください。</t>
    <rPh sb="1" eb="5">
      <t>セイネンガッピ</t>
    </rPh>
    <rPh sb="5" eb="6">
      <t>トウ</t>
    </rPh>
    <rPh sb="7" eb="9">
      <t>ゲンゴウ</t>
    </rPh>
    <rPh sb="21" eb="23">
      <t>センタク</t>
    </rPh>
    <phoneticPr fontId="2"/>
  </si>
  <si>
    <t>令和</t>
  </si>
  <si>
    <t>　　　　　　　　</t>
    <phoneticPr fontId="2"/>
  </si>
  <si>
    <t>　　　　　　　　管 理 技 術 者 略　歴　書</t>
    <rPh sb="18" eb="19">
      <t>リャク</t>
    </rPh>
    <rPh sb="20" eb="21">
      <t>レキ</t>
    </rPh>
    <rPh sb="22" eb="23">
      <t>ショ</t>
    </rPh>
    <phoneticPr fontId="2"/>
  </si>
  <si>
    <t>　　　　　　　　担 当 技 術 者　略　歴　書</t>
    <rPh sb="8" eb="9">
      <t>タン</t>
    </rPh>
    <rPh sb="10" eb="11">
      <t>トウ</t>
    </rPh>
    <rPh sb="18" eb="19">
      <t>リャク</t>
    </rPh>
    <rPh sb="20" eb="21">
      <t>レキ</t>
    </rPh>
    <rPh sb="22" eb="23">
      <t>ショ</t>
    </rPh>
    <phoneticPr fontId="2"/>
  </si>
  <si>
    <t>建築工事監理業務委託契約書</t>
    <rPh sb="0" eb="1">
      <t>ケン</t>
    </rPh>
    <rPh sb="1" eb="2">
      <t>チク</t>
    </rPh>
    <rPh sb="2" eb="3">
      <t>コウ</t>
    </rPh>
    <rPh sb="3" eb="4">
      <t>コト</t>
    </rPh>
    <rPh sb="4" eb="5">
      <t>ラン</t>
    </rPh>
    <rPh sb="5" eb="6">
      <t>リ</t>
    </rPh>
    <rPh sb="6" eb="7">
      <t>ギョウ</t>
    </rPh>
    <rPh sb="7" eb="8">
      <t>ツトム</t>
    </rPh>
    <rPh sb="8" eb="9">
      <t>イ</t>
    </rPh>
    <rPh sb="9" eb="10">
      <t>コトヅケ</t>
    </rPh>
    <rPh sb="10" eb="11">
      <t>チギリ</t>
    </rPh>
    <rPh sb="11" eb="12">
      <t>ヤク</t>
    </rPh>
    <rPh sb="12" eb="13">
      <t>ショ</t>
    </rPh>
    <phoneticPr fontId="2"/>
  </si>
  <si>
    <t>主任技術者氏名</t>
    <rPh sb="0" eb="2">
      <t>シュニン</t>
    </rPh>
    <rPh sb="2" eb="4">
      <t>ギジュツ</t>
    </rPh>
    <rPh sb="4" eb="5">
      <t>シャ</t>
    </rPh>
    <rPh sb="5" eb="7">
      <t>シメイ</t>
    </rPh>
    <phoneticPr fontId="2"/>
  </si>
  <si>
    <t>主任技術者住所</t>
    <rPh sb="2" eb="5">
      <t>ギジュツシャ</t>
    </rPh>
    <rPh sb="5" eb="7">
      <t>ジュウショ</t>
    </rPh>
    <phoneticPr fontId="2"/>
  </si>
  <si>
    <t>主任技術者氏名</t>
    <rPh sb="2" eb="5">
      <t>ギジュツシャ</t>
    </rPh>
    <rPh sb="5" eb="7">
      <t>シメイ</t>
    </rPh>
    <phoneticPr fontId="2"/>
  </si>
  <si>
    <t>変更後主任技術者住所</t>
    <rPh sb="0" eb="3">
      <t>ヘンコウゴ</t>
    </rPh>
    <rPh sb="5" eb="8">
      <t>ギジュツシャ</t>
    </rPh>
    <rPh sb="8" eb="10">
      <t>ジュウショ</t>
    </rPh>
    <phoneticPr fontId="2"/>
  </si>
  <si>
    <t>変更後主任技術者氏名</t>
    <rPh sb="0" eb="3">
      <t>ヘンコウゴ</t>
    </rPh>
    <rPh sb="5" eb="8">
      <t>ギジュツシャ</t>
    </rPh>
    <rPh sb="8" eb="10">
      <t>シメイ</t>
    </rPh>
    <phoneticPr fontId="2"/>
  </si>
  <si>
    <t>　　　　　　　　主 任 技 術 者　略　歴　書</t>
    <rPh sb="8" eb="9">
      <t>オモ</t>
    </rPh>
    <rPh sb="10" eb="11">
      <t>ニン</t>
    </rPh>
    <rPh sb="18" eb="19">
      <t>リャク</t>
    </rPh>
    <rPh sb="20" eb="21">
      <t>レキ</t>
    </rPh>
    <rPh sb="22" eb="23">
      <t>ショ</t>
    </rPh>
    <phoneticPr fontId="2"/>
  </si>
  <si>
    <t>主任技術者</t>
    <rPh sb="0" eb="2">
      <t>シュニン</t>
    </rPh>
    <rPh sb="2" eb="5">
      <t>ギジュツシャ</t>
    </rPh>
    <phoneticPr fontId="2"/>
  </si>
  <si>
    <t>建築工事監理業務委託変更契約書</t>
    <rPh sb="0" eb="1">
      <t>ケン</t>
    </rPh>
    <rPh sb="1" eb="2">
      <t>チク</t>
    </rPh>
    <rPh sb="2" eb="3">
      <t>コウ</t>
    </rPh>
    <rPh sb="3" eb="4">
      <t>コト</t>
    </rPh>
    <rPh sb="4" eb="5">
      <t>ラン</t>
    </rPh>
    <rPh sb="5" eb="6">
      <t>リ</t>
    </rPh>
    <rPh sb="6" eb="7">
      <t>ギョウ</t>
    </rPh>
    <rPh sb="7" eb="8">
      <t>ツトム</t>
    </rPh>
    <rPh sb="8" eb="9">
      <t>イ</t>
    </rPh>
    <rPh sb="9" eb="10">
      <t>コトヅケ</t>
    </rPh>
    <rPh sb="10" eb="12">
      <t>ヘンコウ</t>
    </rPh>
    <rPh sb="12" eb="13">
      <t>チギリ</t>
    </rPh>
    <rPh sb="13" eb="14">
      <t>ヤク</t>
    </rPh>
    <rPh sb="14" eb="15">
      <t>ショ</t>
    </rPh>
    <phoneticPr fontId="2"/>
  </si>
  <si>
    <t>業　務　計　画　書</t>
    <rPh sb="0" eb="1">
      <t>ギョウ</t>
    </rPh>
    <rPh sb="2" eb="3">
      <t>ツトム</t>
    </rPh>
    <rPh sb="4" eb="5">
      <t>ケイ</t>
    </rPh>
    <rPh sb="6" eb="7">
      <t>ガ</t>
    </rPh>
    <rPh sb="8" eb="9">
      <t>ショ</t>
    </rPh>
    <phoneticPr fontId="2"/>
  </si>
  <si>
    <t>業務委託
の名称</t>
    <rPh sb="0" eb="2">
      <t>ギョウム</t>
    </rPh>
    <rPh sb="6" eb="8">
      <t>メイショウ</t>
    </rPh>
    <phoneticPr fontId="2"/>
  </si>
  <si>
    <t>業務計画書</t>
    <rPh sb="0" eb="1">
      <t>ギョウ</t>
    </rPh>
    <rPh sb="1" eb="2">
      <t>ツトム</t>
    </rPh>
    <rPh sb="2" eb="5">
      <t>ケイカクショ</t>
    </rPh>
    <phoneticPr fontId="2"/>
  </si>
  <si>
    <t>変更業務計画書</t>
    <rPh sb="0" eb="2">
      <t>ヘンコウ</t>
    </rPh>
    <rPh sb="2" eb="3">
      <t>ギョウ</t>
    </rPh>
    <rPh sb="3" eb="4">
      <t>ツトム</t>
    </rPh>
    <rPh sb="4" eb="5">
      <t>ケイ</t>
    </rPh>
    <rPh sb="5" eb="6">
      <t>ガ</t>
    </rPh>
    <rPh sb="6" eb="7">
      <t>ショ</t>
    </rPh>
    <phoneticPr fontId="2"/>
  </si>
  <si>
    <t>変更業務計画書</t>
    <rPh sb="0" eb="2">
      <t>ヘンコウ</t>
    </rPh>
    <rPh sb="2" eb="3">
      <t>ギョウ</t>
    </rPh>
    <rPh sb="3" eb="4">
      <t>ツトム</t>
    </rPh>
    <rPh sb="4" eb="7">
      <t>ケイカクショ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</si>
</sst>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176" formatCode="[$-411]ggge&quot;年&quot;m&quot;月&quot;d&quot;日&quot;;@"/>
    <numFmt numFmtId="177" formatCode="#,##0_ ;[Red]\-#,##0\ "/>
    <numFmt numFmtId="178" formatCode="#,##0&quot;円&quot;"/>
    <numFmt numFmtId="179" formatCode="[$]ggge&quot;年&quot;m&quot;月&quot;d&quot;日&quot;;@" x16r2:formatCode16="[$-ja-JP-x-gannen]ggge&quot;年&quot;m&quot;月&quot;d&quot;日&quot;;@"/>
    <numFmt numFmtId="180" formatCode="[$-411]e;@"/>
    <numFmt numFmtId="181" formatCode="#,##0_ "/>
    <numFmt numFmtId="182" formatCode="0_);[Red]\(0\)"/>
    <numFmt numFmtId="183" formatCode="#,##0;&quot;△ &quot;#,##0"/>
    <numFmt numFmtId="184" formatCode="[$-411]m;@"/>
    <numFmt numFmtId="185" formatCode="[$-411]d;@"/>
    <numFmt numFmtId="186" formatCode="[$-411]gge&quot;年&quot;m&quot;月&quot;d&quot;日&quot;;@"/>
  </numFmts>
  <fonts count="34">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4"/>
      <name val="ＭＳ 明朝"/>
      <family val="1"/>
      <charset val="128"/>
    </font>
    <font>
      <sz val="10"/>
      <name val="ＭＳ 明朝"/>
      <family val="1"/>
      <charset val="128"/>
    </font>
    <font>
      <b/>
      <sz val="11"/>
      <name val="ＭＳ 明朝"/>
      <family val="1"/>
      <charset val="128"/>
    </font>
    <font>
      <sz val="18"/>
      <name val="ＭＳ 明朝"/>
      <family val="1"/>
      <charset val="128"/>
    </font>
    <font>
      <sz val="11"/>
      <color indexed="10"/>
      <name val="ＭＳ 明朝"/>
      <family val="1"/>
      <charset val="128"/>
    </font>
    <font>
      <sz val="11"/>
      <color indexed="8"/>
      <name val="ＭＳ 明朝"/>
      <family val="1"/>
      <charset val="128"/>
    </font>
    <font>
      <sz val="11"/>
      <color indexed="63"/>
      <name val="ＭＳ 明朝"/>
      <family val="1"/>
      <charset val="128"/>
    </font>
    <font>
      <sz val="9"/>
      <color indexed="8"/>
      <name val="ＭＳ 明朝"/>
      <family val="1"/>
      <charset val="128"/>
    </font>
    <font>
      <u/>
      <sz val="11"/>
      <color indexed="8"/>
      <name val="ＭＳ 明朝"/>
      <family val="1"/>
      <charset val="128"/>
    </font>
    <font>
      <sz val="12"/>
      <color indexed="8"/>
      <name val="ＭＳ 明朝"/>
      <family val="1"/>
      <charset val="128"/>
    </font>
    <font>
      <b/>
      <sz val="16"/>
      <name val="HG正楷書体-PRO"/>
      <family val="4"/>
      <charset val="128"/>
    </font>
    <font>
      <b/>
      <sz val="18"/>
      <name val="HG正楷書体-PRO"/>
      <family val="4"/>
      <charset val="128"/>
    </font>
    <font>
      <b/>
      <sz val="14"/>
      <name val="HG正楷書体-PRO"/>
      <family val="4"/>
      <charset val="128"/>
    </font>
    <font>
      <b/>
      <sz val="14"/>
      <name val="ＭＳ 明朝"/>
      <family val="1"/>
      <charset val="128"/>
    </font>
    <font>
      <b/>
      <sz val="12"/>
      <name val="ＭＳ 明朝"/>
      <family val="1"/>
      <charset val="128"/>
    </font>
    <font>
      <b/>
      <sz val="12"/>
      <color indexed="8"/>
      <name val="ＭＳ 明朝"/>
      <family val="1"/>
      <charset val="128"/>
    </font>
    <font>
      <b/>
      <sz val="11"/>
      <name val="HG正楷書体-PRO"/>
      <family val="4"/>
      <charset val="128"/>
    </font>
    <font>
      <b/>
      <sz val="12"/>
      <name val="HG正楷書体-PRO"/>
      <family val="4"/>
      <charset val="128"/>
    </font>
    <font>
      <b/>
      <sz val="24"/>
      <name val="ＤＦ平成明朝体W3"/>
      <family val="1"/>
      <charset val="128"/>
    </font>
    <font>
      <sz val="6"/>
      <name val="ＭＳ 明朝"/>
      <family val="1"/>
      <charset val="128"/>
    </font>
    <font>
      <b/>
      <sz val="24"/>
      <name val="HG正楷書体-PRO"/>
      <family val="4"/>
      <charset val="128"/>
    </font>
    <font>
      <sz val="26"/>
      <name val="ＤＦ平成明朝体W3"/>
      <family val="1"/>
      <charset val="128"/>
    </font>
    <font>
      <b/>
      <sz val="20"/>
      <name val="HG正楷書体-PRO"/>
      <family val="4"/>
      <charset val="128"/>
    </font>
    <font>
      <b/>
      <sz val="24"/>
      <name val="ＭＳ 明朝"/>
      <family val="1"/>
      <charset val="128"/>
    </font>
    <font>
      <sz val="26"/>
      <name val="ＭＳ 明朝"/>
      <family val="1"/>
      <charset val="128"/>
    </font>
    <font>
      <b/>
      <sz val="11"/>
      <name val="ＭＳ Ｐゴシック"/>
      <family val="3"/>
      <charset val="128"/>
    </font>
    <font>
      <b/>
      <sz val="11"/>
      <color rgb="FFFF0000"/>
      <name val="ＭＳ Ｐゴシック"/>
      <family val="3"/>
      <charset val="128"/>
    </font>
    <font>
      <b/>
      <sz val="11"/>
      <color rgb="FFFF0000"/>
      <name val="ＭＳ 明朝"/>
      <family val="1"/>
      <charset val="128"/>
    </font>
    <font>
      <b/>
      <sz val="12"/>
      <color rgb="FFFF0000"/>
      <name val="ＭＳ 明朝"/>
      <family val="1"/>
      <charset val="128"/>
    </font>
  </fonts>
  <fills count="8">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theme="7" tint="0.39997558519241921"/>
        <bgColor indexed="64"/>
      </patternFill>
    </fill>
    <fill>
      <patternFill patternType="solid">
        <fgColor rgb="FF00B050"/>
        <bgColor indexed="64"/>
      </patternFill>
    </fill>
    <fill>
      <patternFill patternType="solid">
        <fgColor rgb="FFFFFF00"/>
        <bgColor indexed="64"/>
      </patternFill>
    </fill>
    <fill>
      <patternFill patternType="solid">
        <fgColor theme="0" tint="-0.34998626667073579"/>
        <bgColor indexed="64"/>
      </patternFill>
    </fill>
  </fills>
  <borders count="8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diagonalUp="1">
      <left style="medium">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diagonalUp="1">
      <left style="medium">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right/>
      <top style="thin">
        <color indexed="64"/>
      </top>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style="hair">
        <color indexed="64"/>
      </right>
      <top/>
      <bottom style="hair">
        <color indexed="64"/>
      </bottom>
      <diagonal/>
    </border>
    <border>
      <left style="hair">
        <color indexed="64"/>
      </left>
      <right/>
      <top/>
      <bottom style="hair">
        <color indexed="64"/>
      </bottom>
      <diagonal/>
    </border>
  </borders>
  <cellStyleXfs count="7">
    <xf numFmtId="0" fontId="0" fillId="0" borderId="0"/>
    <xf numFmtId="38" fontId="1" fillId="0" borderId="0" applyFont="0" applyFill="0" applyBorder="0" applyAlignment="0" applyProtection="0"/>
    <xf numFmtId="6" fontId="1" fillId="0" borderId="0" applyFont="0" applyFill="0" applyBorder="0" applyAlignment="0" applyProtection="0"/>
    <xf numFmtId="0" fontId="1" fillId="0" borderId="0">
      <alignment vertical="center"/>
    </xf>
    <xf numFmtId="0" fontId="1" fillId="0" borderId="0">
      <alignment vertical="center"/>
    </xf>
    <xf numFmtId="0" fontId="1" fillId="0" borderId="0"/>
    <xf numFmtId="9" fontId="1" fillId="0" borderId="0" applyFont="0" applyFill="0" applyBorder="0" applyAlignment="0" applyProtection="0">
      <alignment vertical="center"/>
    </xf>
  </cellStyleXfs>
  <cellXfs count="622">
    <xf numFmtId="0" fontId="0" fillId="0" borderId="0" xfId="0"/>
    <xf numFmtId="49" fontId="3" fillId="0" borderId="0" xfId="0" applyNumberFormat="1" applyFont="1" applyAlignment="1">
      <alignment horizontal="center" vertical="center"/>
    </xf>
    <xf numFmtId="49" fontId="3" fillId="0" borderId="0" xfId="0" applyNumberFormat="1" applyFont="1" applyAlignment="1">
      <alignment horizontal="left" vertical="center"/>
    </xf>
    <xf numFmtId="49" fontId="3" fillId="0" borderId="0" xfId="0" applyNumberFormat="1" applyFont="1" applyAlignment="1">
      <alignment vertical="center"/>
    </xf>
    <xf numFmtId="49" fontId="5" fillId="0" borderId="0" xfId="0" applyNumberFormat="1" applyFont="1" applyAlignment="1">
      <alignment horizontal="center" vertical="center"/>
    </xf>
    <xf numFmtId="49" fontId="8" fillId="0" borderId="0" xfId="0" applyNumberFormat="1" applyFont="1" applyAlignment="1">
      <alignment vertical="center"/>
    </xf>
    <xf numFmtId="49" fontId="3" fillId="0" borderId="0" xfId="0" quotePrefix="1" applyNumberFormat="1" applyFont="1" applyAlignment="1">
      <alignment horizontal="center" vertical="center"/>
    </xf>
    <xf numFmtId="49" fontId="3" fillId="0" borderId="0" xfId="0" applyNumberFormat="1" applyFont="1" applyAlignment="1">
      <alignment horizontal="distributed" vertical="center" shrinkToFit="1"/>
    </xf>
    <xf numFmtId="49" fontId="3" fillId="0" borderId="0" xfId="0" applyNumberFormat="1" applyFont="1" applyAlignment="1">
      <alignment vertical="center" shrinkToFit="1"/>
    </xf>
    <xf numFmtId="49" fontId="3" fillId="0" borderId="0" xfId="0" applyNumberFormat="1" applyFont="1" applyAlignment="1">
      <alignment horizontal="distributed" vertical="center"/>
    </xf>
    <xf numFmtId="49" fontId="3" fillId="0" borderId="0" xfId="0" applyNumberFormat="1" applyFont="1" applyAlignment="1">
      <alignment horizontal="left" vertical="center" wrapText="1"/>
    </xf>
    <xf numFmtId="38" fontId="3" fillId="0" borderId="0" xfId="1" applyFont="1" applyAlignment="1">
      <alignment vertical="center"/>
    </xf>
    <xf numFmtId="49" fontId="5" fillId="0" borderId="0" xfId="0" applyNumberFormat="1" applyFont="1" applyAlignment="1">
      <alignment vertical="center"/>
    </xf>
    <xf numFmtId="49" fontId="6" fillId="0" borderId="0" xfId="0" applyNumberFormat="1" applyFont="1" applyAlignment="1">
      <alignment horizontal="center" vertical="center"/>
    </xf>
    <xf numFmtId="49" fontId="4" fillId="0" borderId="0" xfId="0" applyNumberFormat="1" applyFont="1" applyAlignment="1">
      <alignment horizontal="left" vertical="center"/>
    </xf>
    <xf numFmtId="0" fontId="11" fillId="0" borderId="0" xfId="0" applyFont="1" applyAlignment="1">
      <alignment horizontal="left" vertical="center"/>
    </xf>
    <xf numFmtId="38" fontId="3" fillId="0" borderId="0" xfId="1" applyFont="1" applyBorder="1" applyAlignment="1">
      <alignment horizontal="center" vertical="center"/>
    </xf>
    <xf numFmtId="49" fontId="6" fillId="0" borderId="0" xfId="0" applyNumberFormat="1" applyFont="1" applyAlignment="1">
      <alignment vertical="center" wrapText="1"/>
    </xf>
    <xf numFmtId="49" fontId="6" fillId="0" borderId="0" xfId="0" applyNumberFormat="1" applyFont="1" applyAlignment="1">
      <alignment horizontal="left" vertical="center"/>
    </xf>
    <xf numFmtId="0" fontId="3" fillId="0" borderId="0" xfId="0" applyFont="1" applyAlignment="1">
      <alignment horizontal="distributed" vertic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7" fillId="0" borderId="0" xfId="0" applyFont="1" applyAlignment="1">
      <alignment horizontal="center" vertical="center"/>
    </xf>
    <xf numFmtId="0" fontId="3" fillId="0" borderId="0" xfId="0" quotePrefix="1" applyFont="1" applyAlignment="1">
      <alignment vertical="center"/>
    </xf>
    <xf numFmtId="0" fontId="3"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horizontal="left" vertical="center" indent="1" shrinkToFit="1"/>
    </xf>
    <xf numFmtId="0" fontId="3" fillId="0" borderId="0" xfId="0" applyFont="1" applyAlignment="1">
      <alignment horizontal="center" vertical="center" shrinkToFit="1"/>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0" xfId="3" applyFont="1">
      <alignment vertical="center"/>
    </xf>
    <xf numFmtId="0" fontId="3" fillId="0" borderId="0" xfId="3" applyFont="1" applyAlignment="1">
      <alignment horizontal="center" vertical="center"/>
    </xf>
    <xf numFmtId="0" fontId="4" fillId="0" borderId="0" xfId="0" applyFont="1" applyAlignment="1">
      <alignment horizontal="distributed"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0" xfId="0" applyFont="1" applyAlignment="1">
      <alignment horizontal="center" vertical="center" shrinkToFit="1"/>
    </xf>
    <xf numFmtId="0" fontId="3" fillId="0" borderId="0" xfId="0" applyFont="1" applyAlignment="1">
      <alignment horizontal="distributed" vertical="center" wrapText="1"/>
    </xf>
    <xf numFmtId="0" fontId="3" fillId="0" borderId="9" xfId="3" applyFont="1" applyBorder="1">
      <alignment vertical="center"/>
    </xf>
    <xf numFmtId="0" fontId="3" fillId="0" borderId="10" xfId="3" applyFont="1" applyBorder="1">
      <alignment vertical="center"/>
    </xf>
    <xf numFmtId="0" fontId="3" fillId="0" borderId="0" xfId="3" applyFont="1" applyAlignment="1">
      <alignment horizontal="left" vertical="center" wrapText="1"/>
    </xf>
    <xf numFmtId="0" fontId="3" fillId="0" borderId="0" xfId="3" applyFont="1" applyAlignment="1">
      <alignment vertical="center" wrapText="1"/>
    </xf>
    <xf numFmtId="0" fontId="3" fillId="0" borderId="0" xfId="3" applyFont="1" applyAlignment="1">
      <alignment horizontal="justify" vertical="center" wrapText="1"/>
    </xf>
    <xf numFmtId="0" fontId="3" fillId="0" borderId="0" xfId="3" applyFont="1" applyAlignment="1">
      <alignment horizontal="justify" vertical="center" textRotation="255" wrapText="1"/>
    </xf>
    <xf numFmtId="0" fontId="3" fillId="0" borderId="0" xfId="3" applyFont="1" applyAlignment="1">
      <alignment horizontal="center" vertical="top" wrapText="1"/>
    </xf>
    <xf numFmtId="0" fontId="3" fillId="0" borderId="1" xfId="3" applyFont="1" applyBorder="1" applyAlignment="1">
      <alignment horizontal="center" vertical="center" wrapText="1"/>
    </xf>
    <xf numFmtId="0" fontId="3" fillId="0" borderId="1" xfId="3" applyFont="1" applyBorder="1" applyAlignment="1">
      <alignment horizontal="left" vertical="center" wrapText="1" indent="1"/>
    </xf>
    <xf numFmtId="0" fontId="3" fillId="0" borderId="2" xfId="3" applyFont="1" applyBorder="1" applyAlignment="1">
      <alignment horizontal="left" vertical="center" wrapText="1" indent="1"/>
    </xf>
    <xf numFmtId="0" fontId="3" fillId="0" borderId="3" xfId="3" applyFont="1" applyBorder="1" applyAlignment="1">
      <alignment horizontal="left" vertical="center" wrapText="1" indent="1"/>
    </xf>
    <xf numFmtId="0" fontId="3" fillId="0" borderId="4" xfId="3" applyFont="1" applyBorder="1" applyAlignment="1">
      <alignment horizontal="center" vertical="center" wrapText="1"/>
    </xf>
    <xf numFmtId="0" fontId="3" fillId="0" borderId="0" xfId="3" applyFont="1" applyAlignment="1">
      <alignment horizontal="distributed" vertical="center" wrapText="1"/>
    </xf>
    <xf numFmtId="0" fontId="3" fillId="0" borderId="6" xfId="3" applyFont="1" applyBorder="1" applyAlignment="1">
      <alignment horizontal="center" vertical="center" wrapText="1"/>
    </xf>
    <xf numFmtId="0" fontId="3" fillId="0" borderId="4" xfId="3" applyFont="1" applyBorder="1" applyAlignment="1">
      <alignment vertical="center" wrapText="1"/>
    </xf>
    <xf numFmtId="0" fontId="3" fillId="0" borderId="0" xfId="0" applyFont="1" applyAlignment="1">
      <alignment horizontal="left" vertical="center" wrapText="1"/>
    </xf>
    <xf numFmtId="0" fontId="3" fillId="0" borderId="4" xfId="3" applyFont="1" applyBorder="1" applyAlignment="1">
      <alignment horizontal="justify" vertical="center" wrapText="1"/>
    </xf>
    <xf numFmtId="0" fontId="3" fillId="0" borderId="5" xfId="3" applyFont="1" applyBorder="1" applyAlignment="1">
      <alignment horizontal="justify" vertical="center" wrapText="1"/>
    </xf>
    <xf numFmtId="0" fontId="3" fillId="0" borderId="5" xfId="3" applyFont="1" applyBorder="1" applyAlignment="1">
      <alignment vertical="center" wrapText="1"/>
    </xf>
    <xf numFmtId="0" fontId="3" fillId="0" borderId="6" xfId="3" applyFont="1" applyBorder="1" applyAlignment="1">
      <alignment vertical="center" wrapText="1"/>
    </xf>
    <xf numFmtId="0" fontId="3" fillId="0" borderId="7" xfId="0" applyFont="1" applyBorder="1" applyAlignment="1">
      <alignment horizontal="distributed" vertical="center"/>
    </xf>
    <xf numFmtId="0" fontId="3" fillId="0" borderId="8" xfId="3" applyFont="1" applyBorder="1" applyAlignment="1">
      <alignment vertical="center" wrapText="1"/>
    </xf>
    <xf numFmtId="0" fontId="3" fillId="0" borderId="3" xfId="3" applyFont="1" applyBorder="1" applyAlignment="1">
      <alignment horizontal="center" vertical="center" wrapText="1"/>
    </xf>
    <xf numFmtId="0" fontId="3" fillId="0" borderId="8" xfId="3" applyFont="1" applyBorder="1" applyAlignment="1">
      <alignment horizontal="center" vertical="center" wrapText="1"/>
    </xf>
    <xf numFmtId="0" fontId="3" fillId="0" borderId="0" xfId="3" applyFont="1" applyAlignment="1">
      <alignment horizontal="center" vertical="center" wrapText="1"/>
    </xf>
    <xf numFmtId="0" fontId="3" fillId="0" borderId="0" xfId="3" applyFont="1" applyAlignment="1">
      <alignment horizontal="justify" vertical="top" wrapText="1"/>
    </xf>
    <xf numFmtId="0" fontId="3" fillId="0" borderId="5" xfId="3" applyFont="1" applyBorder="1">
      <alignment vertical="center"/>
    </xf>
    <xf numFmtId="0" fontId="3" fillId="0" borderId="4" xfId="3" applyFont="1" applyBorder="1" applyAlignment="1">
      <alignment vertical="top" wrapText="1"/>
    </xf>
    <xf numFmtId="0" fontId="3" fillId="0" borderId="4" xfId="3" applyFont="1" applyBorder="1" applyAlignment="1">
      <alignment horizontal="justify" vertical="top" wrapText="1"/>
    </xf>
    <xf numFmtId="0" fontId="3" fillId="0" borderId="0" xfId="3" applyFont="1" applyAlignment="1">
      <alignment vertical="top" wrapText="1"/>
    </xf>
    <xf numFmtId="0" fontId="3" fillId="0" borderId="0" xfId="3" applyFont="1" applyAlignment="1">
      <alignment horizontal="left" vertical="center"/>
    </xf>
    <xf numFmtId="0" fontId="3" fillId="0" borderId="11" xfId="3" applyFont="1" applyBorder="1" applyAlignment="1">
      <alignment vertical="top" wrapText="1"/>
    </xf>
    <xf numFmtId="0" fontId="3" fillId="0" borderId="12" xfId="3" applyFont="1" applyBorder="1" applyAlignment="1">
      <alignment vertical="top" wrapText="1"/>
    </xf>
    <xf numFmtId="0" fontId="3" fillId="0" borderId="12" xfId="3" applyFont="1" applyBorder="1" applyAlignment="1">
      <alignment horizontal="justify" vertical="top" wrapText="1"/>
    </xf>
    <xf numFmtId="0" fontId="3" fillId="0" borderId="12" xfId="3" applyFont="1" applyBorder="1">
      <alignment vertical="center"/>
    </xf>
    <xf numFmtId="0" fontId="3" fillId="0" borderId="0" xfId="0" applyFont="1" applyAlignment="1">
      <alignment horizontal="distributed" vertical="center" indent="1"/>
    </xf>
    <xf numFmtId="0" fontId="3" fillId="0" borderId="13" xfId="3" applyFont="1" applyBorder="1">
      <alignment vertical="center"/>
    </xf>
    <xf numFmtId="0" fontId="3" fillId="0" borderId="14" xfId="3" applyFont="1" applyBorder="1" applyAlignment="1">
      <alignment horizontal="justify" vertical="top" wrapText="1"/>
    </xf>
    <xf numFmtId="0" fontId="3" fillId="0" borderId="15" xfId="3" applyFont="1" applyBorder="1" applyAlignment="1">
      <alignment horizontal="justify" vertical="top" wrapText="1"/>
    </xf>
    <xf numFmtId="0" fontId="3" fillId="0" borderId="15" xfId="3" applyFont="1" applyBorder="1">
      <alignment vertical="center"/>
    </xf>
    <xf numFmtId="0" fontId="3" fillId="0" borderId="16" xfId="3" applyFont="1" applyBorder="1">
      <alignment vertical="center"/>
    </xf>
    <xf numFmtId="0" fontId="3" fillId="0" borderId="6" xfId="3" applyFont="1" applyBorder="1" applyAlignment="1">
      <alignment horizontal="justify" vertical="center"/>
    </xf>
    <xf numFmtId="0" fontId="3" fillId="0" borderId="7" xfId="3" applyFont="1" applyBorder="1" applyAlignment="1">
      <alignment horizontal="justify" vertical="center"/>
    </xf>
    <xf numFmtId="0" fontId="3" fillId="0" borderId="7" xfId="3" applyFont="1" applyBorder="1">
      <alignment vertical="center"/>
    </xf>
    <xf numFmtId="0" fontId="3" fillId="0" borderId="8" xfId="3" applyFont="1" applyBorder="1">
      <alignment vertical="center"/>
    </xf>
    <xf numFmtId="0" fontId="3" fillId="0" borderId="1" xfId="3" applyFont="1" applyBorder="1" applyAlignment="1">
      <alignment horizontal="center" vertical="top" wrapText="1"/>
    </xf>
    <xf numFmtId="0" fontId="3" fillId="0" borderId="2" xfId="3" applyFont="1" applyBorder="1" applyAlignment="1">
      <alignment horizontal="center" vertical="top" wrapText="1"/>
    </xf>
    <xf numFmtId="0" fontId="3" fillId="0" borderId="3" xfId="3" applyFont="1" applyBorder="1" applyAlignment="1">
      <alignment horizontal="center" vertical="top" wrapText="1"/>
    </xf>
    <xf numFmtId="0" fontId="3" fillId="0" borderId="7" xfId="3" applyFont="1" applyBorder="1" applyAlignment="1">
      <alignment vertical="center" wrapText="1"/>
    </xf>
    <xf numFmtId="0" fontId="3" fillId="0" borderId="0" xfId="0" applyFont="1" applyAlignment="1">
      <alignment horizontal="right" vertical="center" shrinkToFit="1"/>
    </xf>
    <xf numFmtId="0" fontId="3" fillId="0" borderId="0" xfId="0" applyFont="1" applyAlignment="1">
      <alignment horizontal="left" vertical="center" shrinkToFit="1"/>
    </xf>
    <xf numFmtId="0" fontId="3" fillId="0" borderId="0" xfId="0" applyFont="1" applyAlignment="1">
      <alignment horizontal="left" vertical="distributed" wrapText="1"/>
    </xf>
    <xf numFmtId="0" fontId="3" fillId="0" borderId="0" xfId="0" applyFont="1"/>
    <xf numFmtId="0" fontId="3" fillId="0" borderId="0" xfId="0" applyFont="1" applyAlignment="1">
      <alignment horizontal="left" vertical="center" indent="1"/>
    </xf>
    <xf numFmtId="0" fontId="3" fillId="0" borderId="0" xfId="0" applyFont="1" applyAlignment="1">
      <alignment horizontal="right" vertical="center" indent="1"/>
    </xf>
    <xf numFmtId="0" fontId="3" fillId="0" borderId="7" xfId="0" applyFont="1" applyBorder="1" applyAlignment="1">
      <alignment horizontal="left" vertical="center"/>
    </xf>
    <xf numFmtId="0" fontId="4" fillId="0" borderId="0" xfId="4" applyFont="1">
      <alignment vertical="center"/>
    </xf>
    <xf numFmtId="0" fontId="3" fillId="0" borderId="0" xfId="4" applyFont="1">
      <alignment vertical="center"/>
    </xf>
    <xf numFmtId="0" fontId="12" fillId="0" borderId="0" xfId="4" applyFont="1" applyAlignment="1">
      <alignment horizontal="left" vertical="center"/>
    </xf>
    <xf numFmtId="0" fontId="3" fillId="0" borderId="0" xfId="4" applyFont="1" applyAlignment="1">
      <alignment horizontal="distributed" vertical="center" indent="6"/>
    </xf>
    <xf numFmtId="0" fontId="3" fillId="0" borderId="0" xfId="4" applyFont="1" applyAlignment="1">
      <alignment horizontal="distributed" vertical="center"/>
    </xf>
    <xf numFmtId="0" fontId="10" fillId="0" borderId="0" xfId="4" applyFont="1" applyAlignment="1">
      <alignment horizontal="distributed" vertical="center" indent="1"/>
    </xf>
    <xf numFmtId="0" fontId="10" fillId="0" borderId="0" xfId="4" applyFont="1" applyAlignment="1">
      <alignment horizontal="justify" vertical="center"/>
    </xf>
    <xf numFmtId="0" fontId="14" fillId="0" borderId="0" xfId="4" applyFont="1" applyAlignment="1">
      <alignment horizontal="left" vertical="center"/>
    </xf>
    <xf numFmtId="0" fontId="7" fillId="0" borderId="0" xfId="0" applyFont="1" applyAlignment="1">
      <alignment vertical="center"/>
    </xf>
    <xf numFmtId="0" fontId="3" fillId="0" borderId="4"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9" fillId="0" borderId="24"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3" fillId="0" borderId="0" xfId="0" applyFont="1" applyAlignment="1">
      <alignment vertical="center" shrinkToFit="1"/>
    </xf>
    <xf numFmtId="0" fontId="10" fillId="0" borderId="26" xfId="4" applyFont="1" applyBorder="1" applyAlignment="1">
      <alignment horizontal="right" vertical="center" wrapText="1"/>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left" vertical="center" shrinkToFit="1"/>
    </xf>
    <xf numFmtId="0" fontId="4" fillId="0" borderId="0" xfId="0" applyFont="1" applyAlignment="1">
      <alignment horizontal="left" vertical="center" indent="1" shrinkToFit="1"/>
    </xf>
    <xf numFmtId="0" fontId="4" fillId="0" borderId="0" xfId="0" applyFont="1" applyAlignment="1">
      <alignment horizontal="distributed" vertical="center" indent="1" shrinkToFit="1"/>
    </xf>
    <xf numFmtId="0" fontId="5" fillId="0" borderId="0" xfId="5" applyFont="1" applyAlignment="1">
      <alignment vertical="center"/>
    </xf>
    <xf numFmtId="0" fontId="5" fillId="0" borderId="0" xfId="0" applyFont="1" applyAlignment="1">
      <alignment vertical="center"/>
    </xf>
    <xf numFmtId="0" fontId="5" fillId="0" borderId="27" xfId="5" applyFont="1" applyBorder="1" applyAlignment="1">
      <alignment vertical="center"/>
    </xf>
    <xf numFmtId="0" fontId="5" fillId="0" borderId="28" xfId="5" applyFont="1" applyBorder="1" applyAlignment="1">
      <alignment horizontal="center" vertical="center"/>
    </xf>
    <xf numFmtId="0" fontId="5" fillId="0" borderId="29" xfId="5" applyFont="1" applyBorder="1" applyAlignment="1">
      <alignment horizontal="center" vertical="center"/>
    </xf>
    <xf numFmtId="0" fontId="5" fillId="0" borderId="30" xfId="5" applyFont="1" applyBorder="1" applyAlignment="1">
      <alignment vertical="center"/>
    </xf>
    <xf numFmtId="0" fontId="5" fillId="0" borderId="0" xfId="5" applyFont="1" applyAlignment="1">
      <alignment horizontal="center" vertical="center"/>
    </xf>
    <xf numFmtId="0" fontId="5" fillId="0" borderId="31" xfId="5" applyFont="1" applyBorder="1" applyAlignment="1">
      <alignment vertical="center"/>
    </xf>
    <xf numFmtId="0" fontId="5" fillId="0" borderId="32" xfId="5" applyFont="1" applyBorder="1" applyAlignment="1">
      <alignment vertical="center"/>
    </xf>
    <xf numFmtId="0" fontId="5" fillId="0" borderId="33" xfId="5" applyFont="1" applyBorder="1" applyAlignment="1">
      <alignment vertical="center"/>
    </xf>
    <xf numFmtId="0" fontId="5" fillId="0" borderId="34" xfId="5" applyFont="1" applyBorder="1" applyAlignment="1">
      <alignment vertical="center"/>
    </xf>
    <xf numFmtId="0" fontId="5" fillId="0" borderId="35" xfId="5" applyFont="1" applyBorder="1" applyAlignment="1">
      <alignment vertical="center"/>
    </xf>
    <xf numFmtId="0" fontId="5" fillId="0" borderId="36" xfId="5" applyFont="1" applyBorder="1" applyAlignment="1">
      <alignment vertical="center"/>
    </xf>
    <xf numFmtId="0" fontId="5" fillId="0" borderId="36" xfId="5" applyFont="1" applyBorder="1" applyAlignment="1">
      <alignment horizontal="center" vertical="center"/>
    </xf>
    <xf numFmtId="0" fontId="5" fillId="0" borderId="37" xfId="5" applyFont="1" applyBorder="1" applyAlignment="1">
      <alignment vertical="center"/>
    </xf>
    <xf numFmtId="0" fontId="5" fillId="0" borderId="37" xfId="0" applyFont="1" applyBorder="1" applyAlignment="1">
      <alignment vertical="center"/>
    </xf>
    <xf numFmtId="0" fontId="5" fillId="0" borderId="38" xfId="5" applyFont="1" applyBorder="1" applyAlignment="1">
      <alignment horizontal="center" vertical="center"/>
    </xf>
    <xf numFmtId="0" fontId="5" fillId="0" borderId="26" xfId="5" applyFont="1" applyBorder="1" applyAlignment="1">
      <alignment vertical="center"/>
    </xf>
    <xf numFmtId="0" fontId="5" fillId="0" borderId="4" xfId="5" applyFont="1" applyBorder="1" applyAlignment="1">
      <alignment vertical="center"/>
    </xf>
    <xf numFmtId="49" fontId="3" fillId="0" borderId="0" xfId="0" applyNumberFormat="1" applyFont="1" applyAlignment="1">
      <alignment horizontal="right" vertical="center"/>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0" fillId="0" borderId="39" xfId="0" applyBorder="1" applyAlignment="1">
      <alignment horizontal="right" vertical="center"/>
    </xf>
    <xf numFmtId="0" fontId="0" fillId="0" borderId="5" xfId="0" applyBorder="1"/>
    <xf numFmtId="0" fontId="26" fillId="0" borderId="39" xfId="0" applyFont="1" applyBorder="1" applyAlignment="1">
      <alignment horizontal="center" vertical="center"/>
    </xf>
    <xf numFmtId="0" fontId="26" fillId="0" borderId="40" xfId="0" applyFont="1" applyBorder="1" applyAlignment="1">
      <alignment horizontal="center" vertical="center"/>
    </xf>
    <xf numFmtId="0" fontId="0" fillId="0" borderId="2" xfId="0" applyBorder="1"/>
    <xf numFmtId="0" fontId="0" fillId="0" borderId="3" xfId="0" applyBorder="1"/>
    <xf numFmtId="0" fontId="0" fillId="0" borderId="7" xfId="0" applyBorder="1"/>
    <xf numFmtId="0" fontId="0" fillId="0" borderId="8" xfId="0" applyBorder="1"/>
    <xf numFmtId="0" fontId="0" fillId="0" borderId="1" xfId="0" applyBorder="1"/>
    <xf numFmtId="0" fontId="0" fillId="0" borderId="4" xfId="0" applyBorder="1"/>
    <xf numFmtId="0" fontId="0" fillId="0" borderId="0" xfId="0" applyAlignment="1">
      <alignment vertical="center"/>
    </xf>
    <xf numFmtId="0" fontId="22" fillId="0" borderId="0" xfId="0" applyFont="1"/>
    <xf numFmtId="0" fontId="0" fillId="0" borderId="6" xfId="0" applyBorder="1"/>
    <xf numFmtId="0" fontId="3" fillId="0" borderId="41" xfId="0" applyFont="1" applyBorder="1" applyAlignment="1">
      <alignment horizontal="right" vertical="center"/>
    </xf>
    <xf numFmtId="0" fontId="3" fillId="0" borderId="36" xfId="0" applyFont="1" applyBorder="1" applyAlignment="1">
      <alignment horizontal="distributed" vertical="center"/>
    </xf>
    <xf numFmtId="0" fontId="3" fillId="0" borderId="2" xfId="0" applyFont="1" applyBorder="1"/>
    <xf numFmtId="0" fontId="3" fillId="0" borderId="3" xfId="0" applyFont="1" applyBorder="1"/>
    <xf numFmtId="0" fontId="3" fillId="0" borderId="5" xfId="0" applyFont="1" applyBorder="1"/>
    <xf numFmtId="0" fontId="3" fillId="0" borderId="7" xfId="0" applyFont="1" applyBorder="1"/>
    <xf numFmtId="0" fontId="3" fillId="0" borderId="8" xfId="0" applyFont="1" applyBorder="1"/>
    <xf numFmtId="0" fontId="3" fillId="0" borderId="26" xfId="0" applyFont="1" applyBorder="1"/>
    <xf numFmtId="0" fontId="3" fillId="0" borderId="36" xfId="0" applyFont="1" applyBorder="1"/>
    <xf numFmtId="0" fontId="3" fillId="0" borderId="36" xfId="0" applyFont="1" applyBorder="1" applyAlignment="1">
      <alignment horizontal="center" vertical="center"/>
    </xf>
    <xf numFmtId="0" fontId="3" fillId="0" borderId="42" xfId="0" applyFont="1" applyBorder="1"/>
    <xf numFmtId="0" fontId="3" fillId="0" borderId="26" xfId="0" applyFont="1" applyBorder="1" applyAlignment="1">
      <alignment horizontal="right" vertical="center"/>
    </xf>
    <xf numFmtId="0" fontId="3" fillId="0" borderId="36" xfId="0" applyFont="1" applyBorder="1" applyAlignment="1">
      <alignment horizontal="left" vertical="center"/>
    </xf>
    <xf numFmtId="0" fontId="3" fillId="0" borderId="36" xfId="0" applyFont="1" applyBorder="1" applyAlignment="1">
      <alignment horizontal="right" vertical="center"/>
    </xf>
    <xf numFmtId="0" fontId="3" fillId="0" borderId="42" xfId="0" applyFont="1" applyBorder="1" applyAlignment="1">
      <alignment horizontal="left" vertical="center"/>
    </xf>
    <xf numFmtId="0" fontId="3" fillId="0" borderId="4" xfId="0" applyFont="1" applyBorder="1"/>
    <xf numFmtId="0" fontId="10" fillId="0" borderId="0" xfId="4" applyFont="1" applyAlignment="1">
      <alignment horizontal="distributed" vertical="center" wrapText="1" indent="1"/>
    </xf>
    <xf numFmtId="0" fontId="3" fillId="0" borderId="0" xfId="3" applyFont="1" applyAlignment="1">
      <alignment horizontal="justify" vertical="center"/>
    </xf>
    <xf numFmtId="49" fontId="3" fillId="0" borderId="0" xfId="2" applyNumberFormat="1" applyFont="1" applyBorder="1" applyAlignment="1">
      <alignment horizontal="center" vertical="center" wrapText="1"/>
    </xf>
    <xf numFmtId="0" fontId="16" fillId="0" borderId="0" xfId="0" applyFont="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16" fillId="0" borderId="0" xfId="0" applyFont="1" applyAlignment="1">
      <alignment vertical="center"/>
    </xf>
    <xf numFmtId="0" fontId="28" fillId="0" borderId="1" xfId="0" applyFont="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3" fillId="0" borderId="39" xfId="0" applyFont="1" applyBorder="1" applyAlignment="1">
      <alignment horizontal="right" vertical="center"/>
    </xf>
    <xf numFmtId="0" fontId="29" fillId="0" borderId="39" xfId="0" applyFont="1" applyBorder="1" applyAlignment="1">
      <alignment horizontal="center" vertical="center"/>
    </xf>
    <xf numFmtId="0" fontId="29" fillId="0" borderId="40" xfId="0" applyFont="1" applyBorder="1" applyAlignment="1">
      <alignment horizontal="center" vertical="center"/>
    </xf>
    <xf numFmtId="0" fontId="3" fillId="0" borderId="1" xfId="0" applyFont="1" applyBorder="1"/>
    <xf numFmtId="0" fontId="3" fillId="0" borderId="6" xfId="0" applyFont="1" applyBorder="1"/>
    <xf numFmtId="0" fontId="10" fillId="0" borderId="0" xfId="4" applyFont="1" applyAlignment="1">
      <alignment horizontal="left" vertical="center"/>
    </xf>
    <xf numFmtId="0" fontId="19" fillId="0" borderId="0" xfId="0" applyFont="1" applyAlignment="1">
      <alignment horizontal="left" vertical="center"/>
    </xf>
    <xf numFmtId="49" fontId="22" fillId="0" borderId="0" xfId="0" applyNumberFormat="1" applyFont="1" applyAlignment="1">
      <alignment vertical="center"/>
    </xf>
    <xf numFmtId="0" fontId="15" fillId="0" borderId="0" xfId="0" applyFont="1" applyAlignment="1">
      <alignment horizontal="left" vertical="center"/>
    </xf>
    <xf numFmtId="0" fontId="22" fillId="0" borderId="0" xfId="0" applyFont="1" applyAlignment="1">
      <alignment vertical="center"/>
    </xf>
    <xf numFmtId="0" fontId="0" fillId="2" borderId="55" xfId="0" applyFill="1" applyBorder="1" applyAlignment="1">
      <alignment horizontal="center" vertical="center"/>
    </xf>
    <xf numFmtId="0" fontId="0" fillId="2" borderId="55" xfId="0" applyFill="1" applyBorder="1"/>
    <xf numFmtId="0" fontId="0" fillId="0" borderId="56" xfId="0" applyBorder="1"/>
    <xf numFmtId="0" fontId="0" fillId="3" borderId="35" xfId="0" applyFill="1" applyBorder="1" applyAlignment="1">
      <alignment horizontal="distributed" vertical="center" indent="1"/>
    </xf>
    <xf numFmtId="179" fontId="0" fillId="0" borderId="57" xfId="0" applyNumberFormat="1" applyBorder="1" applyAlignment="1">
      <alignment horizontal="left"/>
    </xf>
    <xf numFmtId="0" fontId="0" fillId="2" borderId="36" xfId="0" applyFill="1" applyBorder="1" applyAlignment="1">
      <alignment horizontal="center" vertical="center"/>
    </xf>
    <xf numFmtId="0" fontId="0" fillId="2" borderId="36" xfId="0" applyFill="1" applyBorder="1"/>
    <xf numFmtId="0" fontId="0" fillId="0" borderId="37" xfId="0" applyBorder="1"/>
    <xf numFmtId="0" fontId="0" fillId="0" borderId="58" xfId="0" applyBorder="1" applyAlignment="1">
      <alignment vertical="center" wrapText="1"/>
    </xf>
    <xf numFmtId="0" fontId="0" fillId="2" borderId="36" xfId="0" applyFill="1" applyBorder="1" applyAlignment="1">
      <alignment vertical="center"/>
    </xf>
    <xf numFmtId="0" fontId="0" fillId="0" borderId="58" xfId="0" applyBorder="1" applyAlignment="1">
      <alignment vertical="center"/>
    </xf>
    <xf numFmtId="179" fontId="0" fillId="0" borderId="58" xfId="0" applyNumberFormat="1" applyBorder="1" applyAlignment="1">
      <alignment horizontal="left" vertical="center"/>
    </xf>
    <xf numFmtId="180" fontId="0" fillId="2" borderId="36" xfId="0" applyNumberFormat="1" applyFill="1" applyBorder="1"/>
    <xf numFmtId="181" fontId="0" fillId="0" borderId="58" xfId="0" applyNumberFormat="1" applyBorder="1" applyAlignment="1">
      <alignment horizontal="left" vertical="center"/>
    </xf>
    <xf numFmtId="0" fontId="0" fillId="2" borderId="2" xfId="0" applyFill="1" applyBorder="1"/>
    <xf numFmtId="0" fontId="0" fillId="2" borderId="7" xfId="0" applyFill="1" applyBorder="1"/>
    <xf numFmtId="0" fontId="0" fillId="0" borderId="58" xfId="0" applyBorder="1"/>
    <xf numFmtId="0" fontId="0" fillId="3" borderId="35" xfId="0" applyFill="1" applyBorder="1" applyAlignment="1">
      <alignment horizontal="distributed" vertical="center" wrapText="1" indent="1"/>
    </xf>
    <xf numFmtId="179" fontId="0" fillId="0" borderId="58" xfId="0" applyNumberFormat="1" applyBorder="1" applyAlignment="1">
      <alignment horizontal="left"/>
    </xf>
    <xf numFmtId="0" fontId="0" fillId="3" borderId="60" xfId="0" applyFill="1" applyBorder="1" applyAlignment="1">
      <alignment horizontal="distributed" vertical="center" wrapText="1" indent="1"/>
    </xf>
    <xf numFmtId="179" fontId="0" fillId="0" borderId="59" xfId="0" applyNumberFormat="1" applyBorder="1" applyAlignment="1">
      <alignment horizontal="left"/>
    </xf>
    <xf numFmtId="0" fontId="0" fillId="0" borderId="61" xfId="0" applyBorder="1"/>
    <xf numFmtId="182" fontId="0" fillId="0" borderId="59" xfId="0" applyNumberFormat="1" applyBorder="1" applyAlignment="1">
      <alignment horizontal="left"/>
    </xf>
    <xf numFmtId="0" fontId="0" fillId="3" borderId="62" xfId="0" applyFill="1" applyBorder="1" applyAlignment="1">
      <alignment horizontal="distributed" vertical="center" wrapText="1" indent="1"/>
    </xf>
    <xf numFmtId="181" fontId="0" fillId="0" borderId="63" xfId="0" applyNumberFormat="1" applyBorder="1" applyAlignment="1">
      <alignment horizontal="left"/>
    </xf>
    <xf numFmtId="0" fontId="0" fillId="2" borderId="64" xfId="0" applyFill="1" applyBorder="1"/>
    <xf numFmtId="0" fontId="0" fillId="0" borderId="65" xfId="0" applyBorder="1"/>
    <xf numFmtId="0" fontId="0" fillId="4" borderId="57" xfId="0" applyFill="1" applyBorder="1" applyAlignment="1">
      <alignment horizontal="distributed" vertical="center" wrapText="1" indent="1"/>
    </xf>
    <xf numFmtId="183" fontId="0" fillId="0" borderId="66" xfId="0" applyNumberFormat="1" applyBorder="1"/>
    <xf numFmtId="0" fontId="0" fillId="2" borderId="55" xfId="0" applyFill="1" applyBorder="1" applyAlignment="1">
      <alignment wrapText="1"/>
    </xf>
    <xf numFmtId="180" fontId="0" fillId="2" borderId="55" xfId="0" applyNumberFormat="1" applyFill="1" applyBorder="1"/>
    <xf numFmtId="0" fontId="0" fillId="0" borderId="29" xfId="0" applyBorder="1"/>
    <xf numFmtId="0" fontId="0" fillId="0" borderId="31" xfId="0" applyBorder="1"/>
    <xf numFmtId="0" fontId="0" fillId="4" borderId="58" xfId="0" applyFill="1" applyBorder="1" applyAlignment="1">
      <alignment horizontal="distributed" vertical="center" wrapText="1" indent="1"/>
    </xf>
    <xf numFmtId="179" fontId="0" fillId="0" borderId="67" xfId="0" applyNumberFormat="1" applyBorder="1" applyAlignment="1">
      <alignment horizontal="left" vertical="top" wrapText="1"/>
    </xf>
    <xf numFmtId="0" fontId="0" fillId="4" borderId="58" xfId="0" applyFill="1" applyBorder="1" applyAlignment="1">
      <alignment horizontal="distributed" vertical="center" indent="1"/>
    </xf>
    <xf numFmtId="179" fontId="0" fillId="0" borderId="37" xfId="0" applyNumberFormat="1" applyBorder="1" applyAlignment="1">
      <alignment horizontal="left" vertical="center"/>
    </xf>
    <xf numFmtId="0" fontId="0" fillId="0" borderId="37" xfId="0" applyBorder="1" applyAlignment="1">
      <alignment vertical="center"/>
    </xf>
    <xf numFmtId="0" fontId="0" fillId="4" borderId="63" xfId="0" applyFill="1" applyBorder="1" applyAlignment="1">
      <alignment horizontal="distributed" vertical="center" indent="1"/>
    </xf>
    <xf numFmtId="0" fontId="0" fillId="0" borderId="34" xfId="0" applyBorder="1"/>
    <xf numFmtId="0" fontId="0" fillId="5" borderId="57" xfId="0" applyFill="1" applyBorder="1" applyAlignment="1">
      <alignment horizontal="distributed" vertical="center" indent="1"/>
    </xf>
    <xf numFmtId="0" fontId="0" fillId="5" borderId="58" xfId="0" applyFill="1" applyBorder="1" applyAlignment="1">
      <alignment horizontal="distributed" vertical="center" indent="1"/>
    </xf>
    <xf numFmtId="176" fontId="0" fillId="0" borderId="58" xfId="0" applyNumberFormat="1" applyBorder="1" applyAlignment="1">
      <alignment horizontal="left"/>
    </xf>
    <xf numFmtId="181" fontId="0" fillId="0" borderId="58" xfId="0" applyNumberFormat="1" applyBorder="1"/>
    <xf numFmtId="0" fontId="0" fillId="0" borderId="58" xfId="0" applyBorder="1" applyAlignment="1">
      <alignment horizontal="left"/>
    </xf>
    <xf numFmtId="0" fontId="0" fillId="5" borderId="63" xfId="0" applyFill="1" applyBorder="1" applyAlignment="1">
      <alignment horizontal="distributed" indent="1"/>
    </xf>
    <xf numFmtId="181" fontId="0" fillId="2" borderId="63" xfId="0" applyNumberFormat="1" applyFill="1" applyBorder="1"/>
    <xf numFmtId="0" fontId="0" fillId="2" borderId="35" xfId="0" applyFill="1" applyBorder="1"/>
    <xf numFmtId="0" fontId="0" fillId="0" borderId="54" xfId="0" applyBorder="1" applyAlignment="1">
      <alignment horizontal="distributed" vertical="center" indent="1"/>
    </xf>
    <xf numFmtId="0" fontId="0" fillId="2" borderId="28" xfId="0" applyFill="1" applyBorder="1" applyAlignment="1">
      <alignment vertical="center"/>
    </xf>
    <xf numFmtId="0" fontId="0" fillId="6" borderId="58" xfId="0" applyFill="1" applyBorder="1" applyAlignment="1">
      <alignment horizontal="distributed" vertical="center" indent="1"/>
    </xf>
    <xf numFmtId="0" fontId="0" fillId="2" borderId="54" xfId="0" applyFill="1" applyBorder="1" applyAlignment="1">
      <alignment vertical="top"/>
    </xf>
    <xf numFmtId="0" fontId="0" fillId="2" borderId="55" xfId="0" applyFill="1" applyBorder="1" applyAlignment="1">
      <alignment vertical="top"/>
    </xf>
    <xf numFmtId="0" fontId="0" fillId="2" borderId="68" xfId="0" applyFill="1" applyBorder="1" applyAlignment="1">
      <alignment vertical="top"/>
    </xf>
    <xf numFmtId="0" fontId="0" fillId="2" borderId="7" xfId="0" applyFill="1" applyBorder="1" applyAlignment="1">
      <alignment vertical="top"/>
    </xf>
    <xf numFmtId="0" fontId="0" fillId="4" borderId="59" xfId="0" applyFill="1" applyBorder="1" applyAlignment="1">
      <alignment horizontal="distributed" vertical="center" indent="1"/>
    </xf>
    <xf numFmtId="0" fontId="0" fillId="0" borderId="61" xfId="0" applyBorder="1" applyAlignment="1">
      <alignment vertical="center"/>
    </xf>
    <xf numFmtId="0" fontId="3" fillId="0" borderId="53" xfId="0" applyFont="1" applyBorder="1" applyAlignment="1">
      <alignment vertical="center"/>
    </xf>
    <xf numFmtId="180" fontId="7" fillId="0" borderId="0" xfId="0" applyNumberFormat="1" applyFont="1" applyAlignment="1">
      <alignment horizontal="center" vertical="center"/>
    </xf>
    <xf numFmtId="184" fontId="7" fillId="0" borderId="0" xfId="0" applyNumberFormat="1" applyFont="1" applyAlignment="1">
      <alignment horizontal="center" vertical="center"/>
    </xf>
    <xf numFmtId="185" fontId="7" fillId="0" borderId="0" xfId="0" applyNumberFormat="1" applyFont="1" applyAlignment="1">
      <alignment horizontal="center" vertical="center"/>
    </xf>
    <xf numFmtId="0" fontId="7" fillId="0" borderId="7" xfId="0" applyFont="1" applyBorder="1" applyAlignment="1">
      <alignment horizontal="left" vertical="center" shrinkToFit="1"/>
    </xf>
    <xf numFmtId="0" fontId="7" fillId="0" borderId="7" xfId="0" applyFont="1" applyBorder="1" applyAlignment="1">
      <alignment horizontal="left" vertical="center"/>
    </xf>
    <xf numFmtId="0" fontId="19" fillId="0" borderId="7" xfId="0" applyFont="1" applyBorder="1" applyAlignment="1">
      <alignment vertical="center" shrinkToFit="1"/>
    </xf>
    <xf numFmtId="0" fontId="4" fillId="0" borderId="7" xfId="0" applyFont="1" applyBorder="1" applyAlignment="1">
      <alignment vertical="center"/>
    </xf>
    <xf numFmtId="0" fontId="3" fillId="0" borderId="69" xfId="0" applyFont="1" applyBorder="1" applyAlignment="1">
      <alignment vertical="center"/>
    </xf>
    <xf numFmtId="0" fontId="19" fillId="0" borderId="7" xfId="0" applyFont="1" applyBorder="1" applyAlignment="1">
      <alignment vertical="center"/>
    </xf>
    <xf numFmtId="0" fontId="0" fillId="0" borderId="58" xfId="0" applyBorder="1" applyAlignment="1">
      <alignment horizontal="left" vertical="center"/>
    </xf>
    <xf numFmtId="0" fontId="10" fillId="0" borderId="0" xfId="4" applyFont="1">
      <alignment vertical="center"/>
    </xf>
    <xf numFmtId="181" fontId="0" fillId="2" borderId="58" xfId="0" applyNumberFormat="1" applyFill="1" applyBorder="1"/>
    <xf numFmtId="180" fontId="19" fillId="0" borderId="36" xfId="0" applyNumberFormat="1" applyFont="1" applyBorder="1" applyAlignment="1">
      <alignment horizontal="center" vertical="center"/>
    </xf>
    <xf numFmtId="184" fontId="19" fillId="0" borderId="36" xfId="0" applyNumberFormat="1" applyFont="1" applyBorder="1" applyAlignment="1">
      <alignment horizontal="center" vertical="center"/>
    </xf>
    <xf numFmtId="185" fontId="19" fillId="0" borderId="36" xfId="0" applyNumberFormat="1" applyFont="1" applyBorder="1" applyAlignment="1">
      <alignment horizontal="center" vertical="center"/>
    </xf>
    <xf numFmtId="181" fontId="0" fillId="7" borderId="71" xfId="0" applyNumberFormat="1" applyFill="1" applyBorder="1" applyAlignment="1">
      <alignment horizontal="left" vertical="center"/>
    </xf>
    <xf numFmtId="0" fontId="30" fillId="2" borderId="70" xfId="0" applyFont="1" applyFill="1" applyBorder="1"/>
    <xf numFmtId="0" fontId="0" fillId="2" borderId="74" xfId="0" applyFill="1" applyBorder="1"/>
    <xf numFmtId="0" fontId="0" fillId="2" borderId="75" xfId="0" applyFill="1" applyBorder="1"/>
    <xf numFmtId="0" fontId="0" fillId="2" borderId="76" xfId="0" applyFill="1" applyBorder="1"/>
    <xf numFmtId="0" fontId="0" fillId="2" borderId="77" xfId="0" applyFill="1" applyBorder="1"/>
    <xf numFmtId="0" fontId="0" fillId="2" borderId="78" xfId="0" applyFill="1" applyBorder="1"/>
    <xf numFmtId="0" fontId="0" fillId="2" borderId="79" xfId="0" applyFill="1" applyBorder="1"/>
    <xf numFmtId="0" fontId="0" fillId="2" borderId="80" xfId="0" applyFill="1" applyBorder="1"/>
    <xf numFmtId="0" fontId="0" fillId="2" borderId="35" xfId="0" applyFill="1" applyBorder="1"/>
    <xf numFmtId="0" fontId="0" fillId="2" borderId="36" xfId="0" applyFill="1" applyBorder="1"/>
    <xf numFmtId="0" fontId="0" fillId="7" borderId="70" xfId="0" applyFill="1" applyBorder="1" applyAlignment="1">
      <alignment vertical="center"/>
    </xf>
    <xf numFmtId="181" fontId="31" fillId="7" borderId="72" xfId="0" applyNumberFormat="1" applyFont="1" applyFill="1" applyBorder="1" applyAlignment="1">
      <alignment vertical="top" wrapText="1"/>
    </xf>
    <xf numFmtId="181" fontId="31" fillId="7" borderId="73" xfId="0" applyNumberFormat="1" applyFont="1" applyFill="1" applyBorder="1" applyAlignment="1">
      <alignment vertical="top" wrapText="1"/>
    </xf>
    <xf numFmtId="0" fontId="0" fillId="2" borderId="54" xfId="0" applyFill="1" applyBorder="1"/>
    <xf numFmtId="0" fontId="0" fillId="2" borderId="55" xfId="0" applyFill="1" applyBorder="1"/>
    <xf numFmtId="0" fontId="0" fillId="2" borderId="62" xfId="0" applyFill="1" applyBorder="1"/>
    <xf numFmtId="0" fontId="0" fillId="2" borderId="64" xfId="0" applyFill="1" applyBorder="1"/>
    <xf numFmtId="49" fontId="3" fillId="0" borderId="0" xfId="0" applyNumberFormat="1" applyFont="1" applyAlignment="1">
      <alignment horizontal="left" vertical="center" wrapText="1"/>
    </xf>
    <xf numFmtId="0" fontId="7" fillId="0" borderId="0" xfId="0" applyFont="1" applyAlignment="1">
      <alignment vertical="center" shrinkToFit="1"/>
    </xf>
    <xf numFmtId="49" fontId="3" fillId="0" borderId="0" xfId="0" applyNumberFormat="1" applyFont="1" applyAlignment="1">
      <alignment horizontal="center" vertical="center"/>
    </xf>
    <xf numFmtId="177" fontId="19" fillId="0" borderId="7" xfId="1" applyNumberFormat="1" applyFont="1" applyBorder="1" applyAlignment="1">
      <alignment horizontal="right" vertical="center"/>
    </xf>
    <xf numFmtId="38" fontId="3" fillId="0" borderId="7" xfId="1" applyFont="1" applyBorder="1" applyAlignment="1">
      <alignment horizontal="center" vertical="center"/>
    </xf>
    <xf numFmtId="49" fontId="3" fillId="0" borderId="0" xfId="0" applyNumberFormat="1" applyFont="1" applyAlignment="1">
      <alignment vertical="center"/>
    </xf>
    <xf numFmtId="0" fontId="3" fillId="0" borderId="0" xfId="0" applyFont="1" applyAlignment="1">
      <alignment vertical="center"/>
    </xf>
    <xf numFmtId="49" fontId="3" fillId="0" borderId="0" xfId="0" applyNumberFormat="1" applyFont="1" applyAlignment="1">
      <alignment horizontal="distributed" vertical="center"/>
    </xf>
    <xf numFmtId="180" fontId="7" fillId="0" borderId="0" xfId="0" applyNumberFormat="1" applyFont="1" applyAlignment="1">
      <alignment horizontal="center" vertical="center"/>
    </xf>
    <xf numFmtId="49" fontId="6" fillId="0" borderId="0" xfId="0" applyNumberFormat="1" applyFont="1" applyAlignment="1">
      <alignment horizontal="distributed" vertical="center" wrapText="1"/>
    </xf>
    <xf numFmtId="49" fontId="3" fillId="0" borderId="0" xfId="0" applyNumberFormat="1" applyFont="1" applyAlignment="1">
      <alignment horizontal="distributed" vertical="center" shrinkToFit="1"/>
    </xf>
    <xf numFmtId="184" fontId="7" fillId="0" borderId="0" xfId="0" applyNumberFormat="1" applyFont="1" applyAlignment="1">
      <alignment horizontal="center" vertical="center"/>
    </xf>
    <xf numFmtId="185" fontId="7" fillId="0" borderId="0" xfId="0" applyNumberFormat="1" applyFont="1" applyAlignment="1">
      <alignment horizontal="center" vertical="center"/>
    </xf>
    <xf numFmtId="177" fontId="5" fillId="0" borderId="7" xfId="1" applyNumberFormat="1" applyFont="1" applyBorder="1" applyAlignment="1">
      <alignment horizontal="right" vertical="center"/>
    </xf>
    <xf numFmtId="0" fontId="21" fillId="0" borderId="0" xfId="0" applyFont="1" applyAlignment="1">
      <alignment horizontal="left" vertical="center" shrinkToFit="1"/>
    </xf>
    <xf numFmtId="49" fontId="3" fillId="0" borderId="0" xfId="0" applyNumberFormat="1" applyFont="1" applyAlignment="1">
      <alignment horizontal="left" vertical="center"/>
    </xf>
    <xf numFmtId="49" fontId="22" fillId="0" borderId="0" xfId="0" applyNumberFormat="1" applyFont="1" applyAlignment="1">
      <alignment vertical="center"/>
    </xf>
    <xf numFmtId="49" fontId="3" fillId="0" borderId="0" xfId="0" applyNumberFormat="1" applyFont="1" applyAlignment="1">
      <alignment horizontal="center" vertical="center" wrapText="1"/>
    </xf>
    <xf numFmtId="0" fontId="22" fillId="0" borderId="0" xfId="0" applyFont="1" applyAlignment="1">
      <alignment vertical="center"/>
    </xf>
    <xf numFmtId="0" fontId="27" fillId="0" borderId="0" xfId="0" applyFont="1" applyAlignment="1">
      <alignment horizontal="center" vertical="center"/>
    </xf>
    <xf numFmtId="0" fontId="7" fillId="0" borderId="7" xfId="0" applyFont="1" applyBorder="1" applyAlignment="1">
      <alignment horizontal="left" vertical="center"/>
    </xf>
    <xf numFmtId="0" fontId="3" fillId="0" borderId="0" xfId="0" applyFont="1" applyAlignment="1">
      <alignment horizontal="distributed" vertical="center" justifyLastLine="1"/>
    </xf>
    <xf numFmtId="0" fontId="3"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indent="1" shrinkToFit="1"/>
    </xf>
    <xf numFmtId="0" fontId="3" fillId="0" borderId="0" xfId="0" applyFont="1" applyAlignment="1">
      <alignment horizontal="left" indent="1" shrinkToFit="1"/>
    </xf>
    <xf numFmtId="0" fontId="4" fillId="0" borderId="0" xfId="0" applyFont="1" applyAlignment="1">
      <alignment horizontal="left" vertical="center" wrapText="1"/>
    </xf>
    <xf numFmtId="185" fontId="3" fillId="0" borderId="0" xfId="0" applyNumberFormat="1" applyFont="1" applyAlignment="1">
      <alignment horizontal="center" vertical="center"/>
    </xf>
    <xf numFmtId="180" fontId="3" fillId="0" borderId="0" xfId="0" applyNumberFormat="1" applyFont="1" applyAlignment="1">
      <alignment horizontal="center" vertical="center"/>
    </xf>
    <xf numFmtId="184" fontId="3" fillId="0" borderId="0" xfId="0" applyNumberFormat="1" applyFont="1" applyAlignment="1">
      <alignment horizontal="center" vertical="center"/>
    </xf>
    <xf numFmtId="0" fontId="16"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shrinkToFit="1"/>
    </xf>
    <xf numFmtId="0" fontId="3" fillId="0" borderId="0" xfId="0" applyFont="1" applyAlignment="1">
      <alignment horizontal="left" vertical="center" wrapText="1"/>
    </xf>
    <xf numFmtId="0" fontId="3" fillId="0" borderId="0" xfId="0" applyFont="1" applyAlignment="1">
      <alignment horizontal="distributed" vertical="center" wrapText="1"/>
    </xf>
    <xf numFmtId="0" fontId="1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3" fillId="0" borderId="7" xfId="0" applyFont="1" applyBorder="1" applyAlignment="1">
      <alignment horizontal="center" vertical="center"/>
    </xf>
    <xf numFmtId="0" fontId="15" fillId="0" borderId="0" xfId="0" applyFont="1" applyAlignment="1">
      <alignment horizontal="left" vertical="center"/>
    </xf>
    <xf numFmtId="0" fontId="18" fillId="0" borderId="0" xfId="0" applyFont="1" applyAlignment="1">
      <alignment vertical="center"/>
    </xf>
    <xf numFmtId="0" fontId="19" fillId="0" borderId="0" xfId="0" applyFont="1" applyAlignment="1">
      <alignment horizontal="left" vertical="center"/>
    </xf>
    <xf numFmtId="0" fontId="19" fillId="0" borderId="7" xfId="0" applyFont="1" applyBorder="1" applyAlignment="1">
      <alignment horizontal="left" vertical="center"/>
    </xf>
    <xf numFmtId="180" fontId="19" fillId="0" borderId="0" xfId="0" applyNumberFormat="1" applyFont="1" applyAlignment="1">
      <alignment horizontal="center" vertical="center"/>
    </xf>
    <xf numFmtId="184" fontId="19" fillId="0" borderId="0" xfId="0" applyNumberFormat="1" applyFont="1" applyAlignment="1">
      <alignment horizontal="center" vertical="center"/>
    </xf>
    <xf numFmtId="185" fontId="19" fillId="0" borderId="0" xfId="0" applyNumberFormat="1" applyFont="1" applyAlignment="1">
      <alignment horizontal="center" vertical="center"/>
    </xf>
    <xf numFmtId="9" fontId="19" fillId="0" borderId="7" xfId="6" applyFont="1" applyBorder="1" applyAlignment="1">
      <alignment vertical="center" shrinkToFit="1"/>
    </xf>
    <xf numFmtId="0" fontId="19" fillId="0" borderId="7" xfId="0" applyFont="1" applyBorder="1" applyAlignment="1">
      <alignment vertical="center" shrinkToFit="1"/>
    </xf>
    <xf numFmtId="0" fontId="3" fillId="0" borderId="47" xfId="0" applyFont="1" applyBorder="1" applyAlignment="1">
      <alignment horizontal="center" vertical="center"/>
    </xf>
    <xf numFmtId="0" fontId="3" fillId="0" borderId="47"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25" xfId="0" applyFont="1" applyBorder="1" applyAlignment="1">
      <alignment horizontal="left" vertical="center" wrapText="1"/>
    </xf>
    <xf numFmtId="0" fontId="3" fillId="0" borderId="23" xfId="0" applyFont="1" applyBorder="1" applyAlignment="1">
      <alignment horizontal="left" vertical="center" wrapText="1"/>
    </xf>
    <xf numFmtId="0" fontId="3" fillId="0" borderId="2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8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82" xfId="0" applyFont="1" applyBorder="1" applyAlignment="1">
      <alignment horizontal="center" vertical="center" wrapText="1"/>
    </xf>
    <xf numFmtId="0" fontId="3" fillId="0" borderId="15" xfId="0" applyFont="1" applyBorder="1" applyAlignment="1">
      <alignment horizontal="left" vertical="center" wrapText="1"/>
    </xf>
    <xf numFmtId="0" fontId="3" fillId="0" borderId="7" xfId="0" applyFont="1" applyBorder="1" applyAlignment="1">
      <alignment horizontal="left" vertical="center" wrapText="1"/>
    </xf>
    <xf numFmtId="180" fontId="3" fillId="0" borderId="2" xfId="0" applyNumberFormat="1" applyFont="1" applyBorder="1" applyAlignment="1">
      <alignment horizontal="center" vertical="center" shrinkToFit="1"/>
    </xf>
    <xf numFmtId="180" fontId="3" fillId="0" borderId="0" xfId="0" applyNumberFormat="1" applyFont="1" applyAlignment="1">
      <alignment horizontal="center" vertical="center" shrinkToFit="1"/>
    </xf>
    <xf numFmtId="180" fontId="3" fillId="0" borderId="7" xfId="0" applyNumberFormat="1" applyFont="1" applyBorder="1" applyAlignment="1">
      <alignment horizontal="center" vertical="center" shrinkToFit="1"/>
    </xf>
    <xf numFmtId="0" fontId="3" fillId="0" borderId="2" xfId="0" applyFont="1" applyBorder="1" applyAlignment="1">
      <alignment horizontal="center" vertical="center" shrinkToFit="1"/>
    </xf>
    <xf numFmtId="0" fontId="3" fillId="0" borderId="0" xfId="0" applyFont="1" applyAlignment="1">
      <alignment horizontal="center" vertical="center" shrinkToFit="1"/>
    </xf>
    <xf numFmtId="0" fontId="3" fillId="0" borderId="7"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 xfId="0" applyFont="1" applyBorder="1" applyAlignment="1">
      <alignment horizontal="distributed" vertical="center" wrapText="1" indent="1"/>
    </xf>
    <xf numFmtId="0" fontId="3" fillId="0" borderId="2" xfId="0" applyFont="1" applyBorder="1" applyAlignment="1">
      <alignment horizontal="distributed" vertical="center" wrapText="1" indent="1"/>
    </xf>
    <xf numFmtId="0" fontId="3" fillId="0" borderId="3" xfId="0" applyFont="1" applyBorder="1" applyAlignment="1">
      <alignment horizontal="distributed" vertical="center" wrapText="1" indent="1"/>
    </xf>
    <xf numFmtId="0" fontId="3" fillId="0" borderId="4" xfId="0" applyFont="1" applyBorder="1" applyAlignment="1">
      <alignment horizontal="distributed" vertical="center" wrapText="1" indent="1"/>
    </xf>
    <xf numFmtId="0" fontId="3" fillId="0" borderId="0" xfId="0" applyFont="1" applyAlignment="1">
      <alignment horizontal="distributed" vertical="center" wrapText="1" indent="1"/>
    </xf>
    <xf numFmtId="0" fontId="3" fillId="0" borderId="5" xfId="0" applyFont="1" applyBorder="1" applyAlignment="1">
      <alignment horizontal="distributed" vertical="center" wrapText="1" indent="1"/>
    </xf>
    <xf numFmtId="0" fontId="3" fillId="0" borderId="6" xfId="0" applyFont="1" applyBorder="1" applyAlignment="1">
      <alignment horizontal="distributed" vertical="center" wrapText="1" indent="1"/>
    </xf>
    <xf numFmtId="0" fontId="3" fillId="0" borderId="7" xfId="0" applyFont="1" applyBorder="1" applyAlignment="1">
      <alignment horizontal="distributed" vertical="center" wrapText="1" indent="1"/>
    </xf>
    <xf numFmtId="0" fontId="3" fillId="0" borderId="8" xfId="0" applyFont="1" applyBorder="1" applyAlignment="1">
      <alignment horizontal="distributed" vertical="center" wrapText="1" indent="1"/>
    </xf>
    <xf numFmtId="0" fontId="3" fillId="0" borderId="2" xfId="0" applyFont="1" applyBorder="1" applyAlignment="1">
      <alignment horizontal="left" vertical="center" wrapText="1"/>
    </xf>
    <xf numFmtId="0" fontId="3" fillId="0" borderId="1"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3" xfId="0" applyFont="1" applyBorder="1" applyAlignment="1">
      <alignment horizontal="distributed" vertical="center" indent="1"/>
    </xf>
    <xf numFmtId="0" fontId="3" fillId="0" borderId="4" xfId="0" applyFont="1" applyBorder="1" applyAlignment="1">
      <alignment horizontal="distributed" vertical="center" indent="1"/>
    </xf>
    <xf numFmtId="0" fontId="3" fillId="0" borderId="0" xfId="0" applyFont="1" applyAlignment="1">
      <alignment horizontal="distributed" vertical="center" indent="1"/>
    </xf>
    <xf numFmtId="0" fontId="3" fillId="0" borderId="5" xfId="0" applyFont="1" applyBorder="1" applyAlignment="1">
      <alignment horizontal="distributed" vertical="center" indent="1"/>
    </xf>
    <xf numFmtId="0" fontId="3" fillId="0" borderId="6" xfId="0" applyFont="1" applyBorder="1" applyAlignment="1">
      <alignment horizontal="distributed" vertical="center" indent="1"/>
    </xf>
    <xf numFmtId="0" fontId="3" fillId="0" borderId="7" xfId="0" applyFont="1" applyBorder="1" applyAlignment="1">
      <alignment horizontal="distributed" vertical="center" indent="1"/>
    </xf>
    <xf numFmtId="0" fontId="3" fillId="0" borderId="8" xfId="0" applyFont="1" applyBorder="1" applyAlignment="1">
      <alignment horizontal="distributed" vertical="center" indent="1"/>
    </xf>
    <xf numFmtId="0" fontId="3" fillId="0" borderId="1"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0" xfId="0" applyFont="1" applyAlignment="1">
      <alignment horizontal="distributed" vertical="center" shrinkToFit="1"/>
    </xf>
    <xf numFmtId="0" fontId="3" fillId="0" borderId="7" xfId="0" applyFont="1" applyBorder="1" applyAlignment="1">
      <alignment horizontal="left" vertical="center"/>
    </xf>
    <xf numFmtId="0" fontId="6" fillId="0" borderId="46" xfId="0" applyFont="1" applyBorder="1" applyAlignment="1">
      <alignment horizontal="left" vertical="center" wrapText="1"/>
    </xf>
    <xf numFmtId="0" fontId="6" fillId="0" borderId="49" xfId="0" applyFont="1" applyBorder="1" applyAlignment="1">
      <alignment horizontal="left" vertical="center" wrapText="1"/>
    </xf>
    <xf numFmtId="0" fontId="3" fillId="0" borderId="44"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48" xfId="0" applyFont="1" applyBorder="1" applyAlignment="1">
      <alignment horizontal="center" vertical="center" wrapText="1"/>
    </xf>
    <xf numFmtId="0" fontId="6" fillId="0" borderId="45" xfId="0" applyFont="1" applyBorder="1" applyAlignment="1">
      <alignment horizontal="left" vertical="center" wrapText="1"/>
    </xf>
    <xf numFmtId="0" fontId="6" fillId="0" borderId="50" xfId="0" applyFont="1" applyBorder="1" applyAlignment="1">
      <alignment horizontal="left" vertical="center" wrapText="1"/>
    </xf>
    <xf numFmtId="0" fontId="3" fillId="0" borderId="43" xfId="0" applyFont="1" applyBorder="1" applyAlignment="1">
      <alignment horizontal="center" vertical="center" wrapText="1"/>
    </xf>
    <xf numFmtId="0" fontId="3" fillId="0" borderId="45" xfId="0" applyFont="1" applyBorder="1" applyAlignment="1">
      <alignment horizontal="center" vertical="center" wrapText="1"/>
    </xf>
    <xf numFmtId="0" fontId="6" fillId="0" borderId="1" xfId="0" applyFont="1" applyBorder="1" applyAlignment="1">
      <alignment horizontal="distributed" vertical="center" wrapText="1" indent="1"/>
    </xf>
    <xf numFmtId="0" fontId="6" fillId="0" borderId="2" xfId="0" applyFont="1" applyBorder="1" applyAlignment="1">
      <alignment horizontal="distributed" vertical="center" indent="1"/>
    </xf>
    <xf numFmtId="0" fontId="6" fillId="0" borderId="3" xfId="0" applyFont="1" applyBorder="1" applyAlignment="1">
      <alignment horizontal="distributed" vertical="center" indent="1"/>
    </xf>
    <xf numFmtId="0" fontId="6" fillId="0" borderId="4" xfId="0" applyFont="1" applyBorder="1" applyAlignment="1">
      <alignment horizontal="distributed" vertical="center" indent="1"/>
    </xf>
    <xf numFmtId="0" fontId="6" fillId="0" borderId="0" xfId="0" applyFont="1" applyAlignment="1">
      <alignment horizontal="distributed" vertical="center" indent="1"/>
    </xf>
    <xf numFmtId="0" fontId="6" fillId="0" borderId="5" xfId="0" applyFont="1" applyBorder="1" applyAlignment="1">
      <alignment horizontal="distributed" vertical="center" indent="1"/>
    </xf>
    <xf numFmtId="0" fontId="6" fillId="0" borderId="6" xfId="0" applyFont="1" applyBorder="1" applyAlignment="1">
      <alignment horizontal="distributed" vertical="center" indent="1"/>
    </xf>
    <xf numFmtId="0" fontId="6" fillId="0" borderId="7" xfId="0" applyFont="1" applyBorder="1" applyAlignment="1">
      <alignment horizontal="distributed" vertical="center" indent="1"/>
    </xf>
    <xf numFmtId="0" fontId="6" fillId="0" borderId="8" xfId="0" applyFont="1" applyBorder="1" applyAlignment="1">
      <alignment horizontal="distributed" vertical="center" indent="1"/>
    </xf>
    <xf numFmtId="0" fontId="6" fillId="0" borderId="1" xfId="0" applyFont="1" applyBorder="1" applyAlignment="1">
      <alignment horizontal="distributed" vertical="center" indent="1"/>
    </xf>
    <xf numFmtId="0" fontId="6" fillId="0" borderId="0" xfId="0" applyFont="1" applyAlignment="1">
      <alignment horizontal="distributed" vertical="center" shrinkToFit="1"/>
    </xf>
    <xf numFmtId="0" fontId="6" fillId="0" borderId="0" xfId="0" applyFont="1" applyAlignment="1">
      <alignment horizontal="left" vertical="center"/>
    </xf>
    <xf numFmtId="0" fontId="6" fillId="0" borderId="7" xfId="0" applyFont="1" applyBorder="1" applyAlignment="1">
      <alignment horizontal="left" vertical="center"/>
    </xf>
    <xf numFmtId="0" fontId="4" fillId="0" borderId="0" xfId="0" applyFont="1" applyAlignment="1">
      <alignment horizontal="distributed" vertical="center"/>
    </xf>
    <xf numFmtId="185" fontId="4" fillId="0" borderId="0" xfId="0" applyNumberFormat="1" applyFont="1" applyAlignment="1">
      <alignment horizontal="center" vertical="center"/>
    </xf>
    <xf numFmtId="0" fontId="17" fillId="0" borderId="0" xfId="0" applyFont="1" applyAlignment="1">
      <alignment horizontal="center" vertical="center"/>
    </xf>
    <xf numFmtId="0" fontId="17" fillId="0" borderId="0" xfId="0" applyFont="1" applyAlignment="1">
      <alignment vertical="center"/>
    </xf>
    <xf numFmtId="180" fontId="4" fillId="0" borderId="0" xfId="0" applyNumberFormat="1" applyFont="1" applyAlignment="1">
      <alignment horizontal="center" vertical="center"/>
    </xf>
    <xf numFmtId="184" fontId="4" fillId="0" borderId="0" xfId="0" applyNumberFormat="1" applyFont="1" applyAlignment="1">
      <alignment horizontal="center" vertical="center"/>
    </xf>
    <xf numFmtId="0" fontId="4"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left" vertical="distributed" wrapText="1"/>
    </xf>
    <xf numFmtId="0" fontId="3" fillId="0" borderId="0" xfId="0" applyFont="1"/>
    <xf numFmtId="0" fontId="4" fillId="0" borderId="0" xfId="0" applyFont="1" applyAlignment="1">
      <alignment horizontal="right" vertical="center"/>
    </xf>
    <xf numFmtId="176" fontId="4" fillId="0" borderId="47" xfId="0" applyNumberFormat="1" applyFont="1" applyBorder="1" applyAlignment="1">
      <alignment vertical="center"/>
    </xf>
    <xf numFmtId="0" fontId="3" fillId="0" borderId="47" xfId="0" applyFont="1" applyBorder="1" applyAlignment="1">
      <alignment horizontal="left" vertical="center"/>
    </xf>
    <xf numFmtId="0" fontId="4" fillId="0" borderId="47" xfId="0" applyFont="1" applyBorder="1" applyAlignment="1">
      <alignment horizontal="left" vertical="center" wrapText="1"/>
    </xf>
    <xf numFmtId="178" fontId="4" fillId="0" borderId="47" xfId="0" applyNumberFormat="1" applyFont="1" applyBorder="1" applyAlignment="1">
      <alignment horizontal="center" vertical="center" shrinkToFit="1"/>
    </xf>
    <xf numFmtId="176" fontId="4" fillId="0" borderId="47" xfId="0" applyNumberFormat="1" applyFont="1" applyBorder="1" applyAlignment="1">
      <alignment vertical="center" shrinkToFit="1"/>
    </xf>
    <xf numFmtId="0" fontId="4" fillId="0" borderId="0" xfId="0" applyFont="1" applyAlignment="1">
      <alignment vertical="top" wrapText="1"/>
    </xf>
    <xf numFmtId="0" fontId="4" fillId="0" borderId="47" xfId="0" applyFont="1" applyBorder="1" applyAlignment="1">
      <alignment horizontal="center" vertical="center"/>
    </xf>
    <xf numFmtId="0" fontId="4" fillId="0" borderId="0" xfId="0" applyFont="1" applyAlignment="1">
      <alignment horizontal="left" vertical="center" shrinkToFit="1"/>
    </xf>
    <xf numFmtId="0" fontId="16" fillId="0" borderId="0" xfId="0" applyFont="1" applyAlignment="1">
      <alignment vertical="center"/>
    </xf>
    <xf numFmtId="0" fontId="3" fillId="0" borderId="47" xfId="0" applyFont="1" applyBorder="1" applyAlignment="1">
      <alignment horizontal="distributed" vertical="center"/>
    </xf>
    <xf numFmtId="0" fontId="3" fillId="0" borderId="26"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52" xfId="0" applyFont="1" applyBorder="1" applyAlignment="1">
      <alignment horizontal="distributed" vertical="center"/>
    </xf>
    <xf numFmtId="0" fontId="3" fillId="0" borderId="52" xfId="0" applyFont="1" applyBorder="1" applyAlignment="1">
      <alignment horizontal="center" vertical="center" shrinkToFit="1"/>
    </xf>
    <xf numFmtId="0" fontId="3" fillId="0" borderId="40" xfId="0" applyFont="1" applyBorder="1" applyAlignment="1">
      <alignment horizontal="distributed" vertical="center"/>
    </xf>
    <xf numFmtId="0" fontId="3" fillId="0" borderId="40" xfId="0" applyFont="1" applyBorder="1" applyAlignment="1">
      <alignment horizontal="center" vertical="center" shrinkToFit="1"/>
    </xf>
    <xf numFmtId="0" fontId="25" fillId="0" borderId="0" xfId="0" applyFont="1" applyAlignment="1">
      <alignment horizontal="center" vertical="center"/>
    </xf>
    <xf numFmtId="0" fontId="3" fillId="0" borderId="6" xfId="0" applyFont="1" applyBorder="1" applyAlignment="1">
      <alignment horizontal="distributed" vertical="center"/>
    </xf>
    <xf numFmtId="0" fontId="3" fillId="0" borderId="7" xfId="0" applyFont="1" applyBorder="1" applyAlignment="1">
      <alignment horizontal="distributed" vertical="center"/>
    </xf>
    <xf numFmtId="0" fontId="3" fillId="0" borderId="26" xfId="0" applyFont="1" applyBorder="1" applyAlignment="1">
      <alignment horizontal="distributed" vertical="center"/>
    </xf>
    <xf numFmtId="0" fontId="3" fillId="0" borderId="36" xfId="0" applyFont="1" applyBorder="1" applyAlignment="1">
      <alignment horizontal="distributed" vertical="center"/>
    </xf>
    <xf numFmtId="0" fontId="3" fillId="0" borderId="36" xfId="0" applyFont="1" applyBorder="1" applyAlignment="1">
      <alignment horizontal="center" vertical="center"/>
    </xf>
    <xf numFmtId="0" fontId="3" fillId="0" borderId="26" xfId="0" applyFont="1" applyBorder="1" applyAlignment="1">
      <alignment horizontal="left" vertical="center" shrinkToFit="1"/>
    </xf>
    <xf numFmtId="0" fontId="3" fillId="0" borderId="36" xfId="0" applyFont="1" applyBorder="1" applyAlignment="1">
      <alignment horizontal="left" vertical="center" shrinkToFit="1"/>
    </xf>
    <xf numFmtId="0" fontId="3" fillId="0" borderId="42" xfId="0" applyFont="1" applyBorder="1" applyAlignment="1">
      <alignment horizontal="left" vertical="center" shrinkToFit="1"/>
    </xf>
    <xf numFmtId="0" fontId="3" fillId="0" borderId="1" xfId="0" applyFont="1" applyBorder="1" applyAlignment="1">
      <alignment horizontal="right" vertical="center"/>
    </xf>
    <xf numFmtId="0" fontId="3" fillId="0" borderId="4" xfId="0" applyFont="1" applyBorder="1" applyAlignment="1">
      <alignment horizontal="right" vertical="center"/>
    </xf>
    <xf numFmtId="180" fontId="19" fillId="0" borderId="2" xfId="0" applyNumberFormat="1" applyFont="1" applyBorder="1" applyAlignment="1">
      <alignment horizontal="center" vertical="center"/>
    </xf>
    <xf numFmtId="185" fontId="19" fillId="0" borderId="7" xfId="0" applyNumberFormat="1" applyFont="1" applyBorder="1" applyAlignment="1">
      <alignment horizontal="center" vertical="center"/>
    </xf>
    <xf numFmtId="184" fontId="19" fillId="0" borderId="2" xfId="0" applyNumberFormat="1" applyFont="1" applyBorder="1" applyAlignment="1">
      <alignment horizontal="center" vertical="center"/>
    </xf>
    <xf numFmtId="185" fontId="19" fillId="0" borderId="2" xfId="0" applyNumberFormat="1" applyFont="1" applyBorder="1" applyAlignment="1">
      <alignment horizontal="center" vertical="center"/>
    </xf>
    <xf numFmtId="180" fontId="19" fillId="0" borderId="7" xfId="0" applyNumberFormat="1" applyFont="1" applyBorder="1" applyAlignment="1">
      <alignment horizontal="center" vertical="center"/>
    </xf>
    <xf numFmtId="184" fontId="19" fillId="0" borderId="7" xfId="0" applyNumberFormat="1" applyFont="1" applyBorder="1" applyAlignment="1">
      <alignment horizontal="center" vertical="center"/>
    </xf>
    <xf numFmtId="0" fontId="3" fillId="0" borderId="26" xfId="0" applyFont="1" applyBorder="1" applyAlignment="1">
      <alignment horizontal="center" vertical="center"/>
    </xf>
    <xf numFmtId="177" fontId="18" fillId="0" borderId="36" xfId="1" applyNumberFormat="1" applyFont="1" applyBorder="1" applyAlignment="1">
      <alignment horizontal="righ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22" fillId="0" borderId="5" xfId="0" applyFont="1" applyBorder="1" applyAlignment="1">
      <alignment vertical="center"/>
    </xf>
    <xf numFmtId="0" fontId="3" fillId="0" borderId="6" xfId="0" applyFont="1" applyBorder="1" applyAlignment="1">
      <alignment horizontal="right" vertical="center"/>
    </xf>
    <xf numFmtId="0" fontId="23" fillId="0" borderId="39" xfId="0" applyFont="1" applyBorder="1" applyAlignment="1">
      <alignment horizontal="center" vertical="top"/>
    </xf>
    <xf numFmtId="0" fontId="23" fillId="0" borderId="40" xfId="0" applyFont="1" applyBorder="1" applyAlignment="1">
      <alignment horizontal="center" vertical="top"/>
    </xf>
    <xf numFmtId="49" fontId="3" fillId="0" borderId="41" xfId="0" applyNumberFormat="1" applyFont="1" applyBorder="1" applyAlignment="1">
      <alignment horizontal="right" vertical="center"/>
    </xf>
    <xf numFmtId="49" fontId="3" fillId="0" borderId="0" xfId="2" applyNumberFormat="1" applyFont="1" applyBorder="1" applyAlignment="1">
      <alignment horizontal="center" vertical="center" wrapText="1"/>
    </xf>
    <xf numFmtId="0" fontId="4" fillId="0" borderId="7" xfId="0" applyFont="1" applyBorder="1" applyAlignment="1">
      <alignment horizontal="left" vertical="center"/>
    </xf>
    <xf numFmtId="177" fontId="18" fillId="0" borderId="0" xfId="1" applyNumberFormat="1" applyFont="1" applyBorder="1" applyAlignment="1">
      <alignment horizontal="center" vertical="center"/>
    </xf>
    <xf numFmtId="180" fontId="3" fillId="0" borderId="0" xfId="0" applyNumberFormat="1" applyFont="1" applyAlignment="1">
      <alignment horizontal="center" vertical="center" wrapText="1"/>
    </xf>
    <xf numFmtId="184" fontId="3" fillId="0" borderId="0" xfId="0" applyNumberFormat="1" applyFont="1" applyAlignment="1">
      <alignment horizontal="center" vertical="center" wrapText="1"/>
    </xf>
    <xf numFmtId="185" fontId="3" fillId="0" borderId="0" xfId="0" applyNumberFormat="1" applyFont="1" applyAlignment="1">
      <alignment horizontal="center" vertical="center" wrapText="1"/>
    </xf>
    <xf numFmtId="180" fontId="33" fillId="0" borderId="0" xfId="0" applyNumberFormat="1" applyFont="1" applyAlignment="1">
      <alignment horizontal="center" vertical="center"/>
    </xf>
    <xf numFmtId="185" fontId="3" fillId="0" borderId="0" xfId="0" applyNumberFormat="1" applyFont="1" applyAlignment="1">
      <alignment vertical="center"/>
    </xf>
    <xf numFmtId="184" fontId="3" fillId="0" borderId="0" xfId="0" applyNumberFormat="1" applyFont="1" applyAlignment="1">
      <alignment vertical="center"/>
    </xf>
    <xf numFmtId="180" fontId="32" fillId="0" borderId="2" xfId="0" applyNumberFormat="1" applyFont="1" applyBorder="1" applyAlignment="1">
      <alignment horizontal="center" vertical="center" shrinkToFit="1"/>
    </xf>
    <xf numFmtId="180" fontId="32" fillId="0" borderId="0" xfId="0" applyNumberFormat="1" applyFont="1" applyAlignment="1">
      <alignment horizontal="center" vertical="center" shrinkToFit="1"/>
    </xf>
    <xf numFmtId="184" fontId="32" fillId="0" borderId="2" xfId="0" applyNumberFormat="1" applyFont="1" applyBorder="1" applyAlignment="1">
      <alignment horizontal="center" vertical="center" shrinkToFit="1"/>
    </xf>
    <xf numFmtId="184" fontId="32" fillId="0" borderId="0" xfId="0" applyNumberFormat="1" applyFont="1" applyAlignment="1">
      <alignment horizontal="center" vertical="center" shrinkToFit="1"/>
    </xf>
    <xf numFmtId="184" fontId="3" fillId="0" borderId="0" xfId="0" applyNumberFormat="1" applyFont="1" applyAlignment="1">
      <alignment horizontal="center" vertical="center" shrinkToFit="1"/>
    </xf>
    <xf numFmtId="184" fontId="3" fillId="0" borderId="7" xfId="0" applyNumberFormat="1" applyFont="1" applyBorder="1" applyAlignment="1">
      <alignment horizontal="center" vertical="center" shrinkToFit="1"/>
    </xf>
    <xf numFmtId="185" fontId="32" fillId="0" borderId="2" xfId="0" applyNumberFormat="1" applyFont="1" applyBorder="1" applyAlignment="1">
      <alignment horizontal="center" vertical="center" shrinkToFit="1"/>
    </xf>
    <xf numFmtId="185" fontId="32" fillId="0" borderId="0" xfId="0" applyNumberFormat="1" applyFont="1" applyAlignment="1">
      <alignment horizontal="center" vertical="center" shrinkToFit="1"/>
    </xf>
    <xf numFmtId="185" fontId="3" fillId="0" borderId="0" xfId="0" applyNumberFormat="1" applyFont="1" applyAlignment="1">
      <alignment horizontal="center" vertical="center" shrinkToFit="1"/>
    </xf>
    <xf numFmtId="185" fontId="3" fillId="0" borderId="7" xfId="0" applyNumberFormat="1" applyFont="1" applyBorder="1" applyAlignment="1">
      <alignment horizontal="center" vertical="center" shrinkToFit="1"/>
    </xf>
    <xf numFmtId="0" fontId="4" fillId="0" borderId="7" xfId="0" applyFont="1" applyBorder="1" applyAlignment="1">
      <alignment horizontal="left" vertical="center" shrinkToFit="1"/>
    </xf>
    <xf numFmtId="0" fontId="4" fillId="0" borderId="0" xfId="0" applyFont="1" applyAlignment="1">
      <alignment vertical="center" shrinkToFit="1"/>
    </xf>
    <xf numFmtId="0" fontId="4" fillId="0" borderId="41" xfId="0" applyFont="1" applyBorder="1" applyAlignment="1">
      <alignment horizontal="center" vertical="center"/>
    </xf>
    <xf numFmtId="0" fontId="4" fillId="0" borderId="53" xfId="0" applyFont="1" applyBorder="1" applyAlignment="1">
      <alignment horizontal="center" vertical="center"/>
    </xf>
    <xf numFmtId="0" fontId="4" fillId="0" borderId="40" xfId="0" applyFont="1" applyBorder="1" applyAlignment="1">
      <alignment horizontal="center" vertical="center"/>
    </xf>
    <xf numFmtId="0" fontId="4" fillId="0" borderId="0" xfId="0" applyFont="1" applyAlignment="1">
      <alignment horizontal="distributed" vertical="center" wrapText="1"/>
    </xf>
    <xf numFmtId="3" fontId="4" fillId="0" borderId="0" xfId="0" applyNumberFormat="1" applyFont="1" applyAlignment="1">
      <alignment horizontal="right" vertical="center"/>
    </xf>
    <xf numFmtId="0" fontId="5" fillId="0" borderId="0" xfId="5" applyFont="1" applyAlignment="1">
      <alignment horizontal="distributed" vertical="center"/>
    </xf>
    <xf numFmtId="0" fontId="5" fillId="0" borderId="0" xfId="5" applyFont="1" applyAlignment="1">
      <alignment horizontal="left" vertical="center" shrinkToFit="1"/>
    </xf>
    <xf numFmtId="0" fontId="5" fillId="0" borderId="0" xfId="5" applyFont="1" applyAlignment="1">
      <alignment horizontal="center" vertical="distributed"/>
    </xf>
    <xf numFmtId="0" fontId="5" fillId="0" borderId="0" xfId="5" applyFont="1" applyAlignment="1">
      <alignment horizontal="center" vertical="center"/>
    </xf>
    <xf numFmtId="0" fontId="5" fillId="0" borderId="0" xfId="5" applyFont="1" applyAlignment="1">
      <alignment horizontal="center" vertical="top"/>
    </xf>
    <xf numFmtId="185" fontId="5" fillId="0" borderId="36" xfId="5" applyNumberFormat="1" applyFont="1" applyBorder="1" applyAlignment="1">
      <alignment horizontal="center" vertical="distributed"/>
    </xf>
    <xf numFmtId="0" fontId="5" fillId="0" borderId="36" xfId="5" applyFont="1" applyBorder="1" applyAlignment="1">
      <alignment horizontal="center" vertical="distributed"/>
    </xf>
    <xf numFmtId="185" fontId="5" fillId="0" borderId="0" xfId="5" applyNumberFormat="1" applyFont="1" applyAlignment="1">
      <alignment horizontal="center" vertical="center"/>
    </xf>
    <xf numFmtId="184" fontId="5" fillId="0" borderId="0" xfId="5" applyNumberFormat="1" applyFont="1" applyAlignment="1">
      <alignment horizontal="center" vertical="center"/>
    </xf>
    <xf numFmtId="185" fontId="5" fillId="0" borderId="0" xfId="5" applyNumberFormat="1" applyFont="1" applyAlignment="1">
      <alignment horizontal="center" vertical="distributed"/>
    </xf>
    <xf numFmtId="180" fontId="5" fillId="0" borderId="0" xfId="5" applyNumberFormat="1" applyFont="1" applyAlignment="1">
      <alignment horizontal="center" vertical="distributed"/>
    </xf>
    <xf numFmtId="184" fontId="5" fillId="0" borderId="0" xfId="5" applyNumberFormat="1" applyFont="1" applyAlignment="1">
      <alignment horizontal="center" vertical="distributed"/>
    </xf>
    <xf numFmtId="0" fontId="5" fillId="0" borderId="36" xfId="5" applyFont="1" applyBorder="1" applyAlignment="1">
      <alignment horizontal="distributed" vertical="center"/>
    </xf>
    <xf numFmtId="0" fontId="5" fillId="0" borderId="36" xfId="0" applyFont="1" applyBorder="1" applyAlignment="1">
      <alignment horizontal="distributed" vertical="center"/>
    </xf>
    <xf numFmtId="0" fontId="5" fillId="0" borderId="0" xfId="5" applyFont="1" applyAlignment="1">
      <alignment horizontal="center"/>
    </xf>
    <xf numFmtId="0" fontId="5" fillId="0" borderId="36" xfId="5" applyFont="1" applyBorder="1" applyAlignment="1">
      <alignment horizontal="center" vertical="center"/>
    </xf>
    <xf numFmtId="180" fontId="5" fillId="0" borderId="36" xfId="5" applyNumberFormat="1" applyFont="1" applyBorder="1" applyAlignment="1">
      <alignment horizontal="center" vertical="distributed"/>
    </xf>
    <xf numFmtId="184" fontId="5" fillId="0" borderId="36" xfId="5" applyNumberFormat="1" applyFont="1" applyBorder="1" applyAlignment="1">
      <alignment horizontal="center" vertical="distributed"/>
    </xf>
    <xf numFmtId="180" fontId="5" fillId="0" borderId="0" xfId="5" applyNumberFormat="1" applyFont="1" applyAlignment="1">
      <alignment horizontal="center" vertical="center"/>
    </xf>
    <xf numFmtId="0" fontId="16" fillId="0" borderId="0" xfId="5" applyFont="1" applyAlignment="1">
      <alignment horizontal="center" vertical="center"/>
    </xf>
    <xf numFmtId="0" fontId="5" fillId="0" borderId="28" xfId="5" applyFont="1" applyBorder="1" applyAlignment="1">
      <alignment horizontal="left" vertical="center" wrapText="1"/>
    </xf>
    <xf numFmtId="0" fontId="5" fillId="0" borderId="28" xfId="5" applyFont="1" applyBorder="1" applyAlignment="1">
      <alignment horizontal="distributed" vertical="center"/>
    </xf>
    <xf numFmtId="0" fontId="5" fillId="0" borderId="36" xfId="5" applyFont="1" applyBorder="1" applyAlignment="1">
      <alignment horizontal="left" vertical="center"/>
    </xf>
    <xf numFmtId="0" fontId="0" fillId="0" borderId="6" xfId="0" applyBorder="1" applyAlignment="1">
      <alignment horizontal="center" vertical="center"/>
    </xf>
    <xf numFmtId="0" fontId="0" fillId="0" borderId="3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0" borderId="26" xfId="0" applyFont="1" applyBorder="1" applyAlignment="1">
      <alignment horizontal="left" vertical="center" wrapText="1" indent="1" shrinkToFit="1"/>
    </xf>
    <xf numFmtId="0" fontId="3" fillId="0" borderId="36" xfId="0" applyFont="1" applyBorder="1" applyAlignment="1">
      <alignment horizontal="left" vertical="center" wrapText="1" indent="1" shrinkToFit="1"/>
    </xf>
    <xf numFmtId="0" fontId="3" fillId="0" borderId="42" xfId="0" applyFont="1" applyBorder="1" applyAlignment="1">
      <alignment horizontal="left" vertical="center" wrapText="1" indent="1" shrinkToFit="1"/>
    </xf>
    <xf numFmtId="0" fontId="3" fillId="0" borderId="26" xfId="0" applyFont="1" applyBorder="1" applyAlignment="1">
      <alignment horizontal="left" vertical="center" indent="1" shrinkToFit="1"/>
    </xf>
    <xf numFmtId="0" fontId="3" fillId="0" borderId="36" xfId="0" applyFont="1" applyBorder="1" applyAlignment="1">
      <alignment horizontal="left" vertical="center" indent="1" shrinkToFit="1"/>
    </xf>
    <xf numFmtId="0" fontId="3" fillId="0" borderId="42" xfId="0" applyFont="1" applyBorder="1" applyAlignment="1">
      <alignment horizontal="left" vertical="center" indent="1" shrinkToFit="1"/>
    </xf>
    <xf numFmtId="177" fontId="7" fillId="0" borderId="36" xfId="1" applyNumberFormat="1" applyFont="1" applyBorder="1" applyAlignment="1">
      <alignment horizontal="right" vertical="center"/>
    </xf>
    <xf numFmtId="0" fontId="3" fillId="0" borderId="47" xfId="0" applyFont="1" applyBorder="1" applyAlignment="1">
      <alignment horizontal="center" vertical="center" textRotation="255"/>
    </xf>
    <xf numFmtId="0" fontId="3" fillId="0" borderId="36" xfId="0" applyFont="1" applyBorder="1" applyAlignment="1">
      <alignment horizontal="distributed" vertical="center" justifyLastLine="1"/>
    </xf>
    <xf numFmtId="0" fontId="3" fillId="0" borderId="42" xfId="0" applyFont="1" applyBorder="1" applyAlignment="1">
      <alignment horizontal="distributed" vertical="center" justifyLastLine="1"/>
    </xf>
    <xf numFmtId="0" fontId="3" fillId="0" borderId="42" xfId="0" applyFont="1" applyBorder="1" applyAlignment="1">
      <alignment horizontal="center" vertical="center"/>
    </xf>
    <xf numFmtId="0" fontId="3" fillId="0" borderId="0" xfId="3" applyFont="1" applyAlignment="1">
      <alignment horizontal="left" vertical="center" wrapText="1"/>
    </xf>
    <xf numFmtId="0" fontId="3" fillId="0" borderId="0" xfId="3" applyFont="1" applyAlignment="1">
      <alignment horizontal="distributed" vertical="center" wrapText="1"/>
    </xf>
    <xf numFmtId="0" fontId="3" fillId="0" borderId="1" xfId="3" applyFont="1" applyBorder="1" applyAlignment="1">
      <alignment horizontal="left" vertical="top" wrapText="1" indent="1"/>
    </xf>
    <xf numFmtId="0" fontId="3" fillId="0" borderId="2" xfId="3" applyFont="1" applyBorder="1" applyAlignment="1">
      <alignment horizontal="left" vertical="top" wrapText="1" indent="1"/>
    </xf>
    <xf numFmtId="0" fontId="3" fillId="0" borderId="3" xfId="3" applyFont="1" applyBorder="1" applyAlignment="1">
      <alignment horizontal="left" vertical="top" wrapText="1" indent="1"/>
    </xf>
    <xf numFmtId="0" fontId="3" fillId="0" borderId="4" xfId="3" applyFont="1" applyBorder="1" applyAlignment="1">
      <alignment horizontal="left" vertical="top" wrapText="1" indent="1"/>
    </xf>
    <xf numFmtId="0" fontId="3" fillId="0" borderId="0" xfId="3" applyFont="1" applyAlignment="1">
      <alignment horizontal="left" vertical="top" wrapText="1" indent="1"/>
    </xf>
    <xf numFmtId="0" fontId="3" fillId="0" borderId="5" xfId="3" applyFont="1" applyBorder="1" applyAlignment="1">
      <alignment horizontal="left" vertical="top" wrapText="1" indent="1"/>
    </xf>
    <xf numFmtId="0" fontId="3" fillId="0" borderId="6" xfId="3" applyFont="1" applyBorder="1" applyAlignment="1">
      <alignment horizontal="left" vertical="top" wrapText="1" indent="1"/>
    </xf>
    <xf numFmtId="0" fontId="3" fillId="0" borderId="7" xfId="3" applyFont="1" applyBorder="1" applyAlignment="1">
      <alignment horizontal="left" vertical="top" wrapText="1" indent="1"/>
    </xf>
    <xf numFmtId="0" fontId="3" fillId="0" borderId="8" xfId="3" applyFont="1" applyBorder="1" applyAlignment="1">
      <alignment horizontal="left" vertical="top" wrapText="1" indent="1"/>
    </xf>
    <xf numFmtId="0" fontId="3" fillId="0" borderId="2" xfId="3" applyFont="1" applyBorder="1" applyAlignment="1">
      <alignment horizontal="distributed" vertical="center" wrapText="1"/>
    </xf>
    <xf numFmtId="0" fontId="3" fillId="0" borderId="7" xfId="3" applyFont="1" applyBorder="1" applyAlignment="1">
      <alignment horizontal="distributed" vertical="center" wrapText="1"/>
    </xf>
    <xf numFmtId="0" fontId="3" fillId="0" borderId="41" xfId="3" applyFont="1" applyBorder="1" applyAlignment="1">
      <alignment horizontal="justify" vertical="top" wrapText="1"/>
    </xf>
    <xf numFmtId="0" fontId="3" fillId="0" borderId="3" xfId="3" applyFont="1" applyBorder="1" applyAlignment="1">
      <alignment horizontal="justify" vertical="top" wrapText="1"/>
    </xf>
    <xf numFmtId="0" fontId="3" fillId="0" borderId="1" xfId="3" applyFont="1" applyBorder="1" applyAlignment="1">
      <alignment horizontal="justify" vertical="top" wrapText="1"/>
    </xf>
    <xf numFmtId="0" fontId="3" fillId="0" borderId="0" xfId="3" applyFont="1" applyAlignment="1">
      <alignment horizontal="center" vertical="center" wrapText="1"/>
    </xf>
    <xf numFmtId="0" fontId="3" fillId="0" borderId="1" xfId="3" applyFont="1" applyBorder="1" applyAlignment="1">
      <alignment horizontal="center" vertical="center" wrapText="1"/>
    </xf>
    <xf numFmtId="0" fontId="3" fillId="0" borderId="4" xfId="3" applyFont="1" applyBorder="1" applyAlignment="1">
      <alignment horizontal="center" vertical="center" wrapText="1"/>
    </xf>
    <xf numFmtId="0" fontId="3" fillId="0" borderId="6" xfId="3" applyFont="1" applyBorder="1" applyAlignment="1">
      <alignment horizontal="center" vertical="center" wrapText="1"/>
    </xf>
    <xf numFmtId="0" fontId="3" fillId="0" borderId="3" xfId="3" applyFont="1" applyBorder="1" applyAlignment="1">
      <alignment horizontal="center" vertical="center" wrapText="1"/>
    </xf>
    <xf numFmtId="0" fontId="3" fillId="0" borderId="5" xfId="3" applyFont="1" applyBorder="1" applyAlignment="1">
      <alignment horizontal="center" vertical="center" wrapText="1"/>
    </xf>
    <xf numFmtId="0" fontId="3" fillId="0" borderId="8" xfId="3" applyFont="1" applyBorder="1" applyAlignment="1">
      <alignment horizontal="center" vertical="center" wrapText="1"/>
    </xf>
    <xf numFmtId="0" fontId="3" fillId="0" borderId="2" xfId="3" applyFont="1" applyBorder="1" applyAlignment="1">
      <alignment horizontal="center" vertical="center" wrapText="1"/>
    </xf>
    <xf numFmtId="0" fontId="3" fillId="0" borderId="7" xfId="3" applyFont="1" applyBorder="1" applyAlignment="1">
      <alignment horizontal="center" vertical="center" wrapText="1"/>
    </xf>
    <xf numFmtId="0" fontId="15" fillId="0" borderId="1" xfId="3" applyFont="1" applyBorder="1" applyAlignment="1">
      <alignment horizontal="center" vertical="center" wrapText="1"/>
    </xf>
    <xf numFmtId="0" fontId="15" fillId="0" borderId="2" xfId="3" applyFont="1" applyBorder="1" applyAlignment="1">
      <alignment horizontal="center" vertical="center" wrapText="1"/>
    </xf>
    <xf numFmtId="0" fontId="15" fillId="0" borderId="3" xfId="3" applyFont="1" applyBorder="1" applyAlignment="1">
      <alignment horizontal="center" vertical="center" wrapText="1"/>
    </xf>
    <xf numFmtId="0" fontId="15" fillId="0" borderId="4" xfId="3" applyFont="1" applyBorder="1" applyAlignment="1">
      <alignment horizontal="center" vertical="center" wrapText="1"/>
    </xf>
    <xf numFmtId="0" fontId="15" fillId="0" borderId="0" xfId="3" applyFont="1" applyAlignment="1">
      <alignment horizontal="center" vertical="center" wrapText="1"/>
    </xf>
    <xf numFmtId="0" fontId="15" fillId="0" borderId="5" xfId="3" applyFont="1" applyBorder="1" applyAlignment="1">
      <alignment horizontal="center" vertical="center" wrapText="1"/>
    </xf>
    <xf numFmtId="0" fontId="15" fillId="0" borderId="6" xfId="3" applyFont="1" applyBorder="1" applyAlignment="1">
      <alignment horizontal="center" vertical="center" wrapText="1"/>
    </xf>
    <xf numFmtId="0" fontId="15" fillId="0" borderId="7" xfId="3" applyFont="1" applyBorder="1" applyAlignment="1">
      <alignment horizontal="center" vertical="center" wrapText="1"/>
    </xf>
    <xf numFmtId="0" fontId="15" fillId="0" borderId="8" xfId="3" applyFont="1" applyBorder="1" applyAlignment="1">
      <alignment horizontal="center" vertical="center" wrapText="1"/>
    </xf>
    <xf numFmtId="0" fontId="3" fillId="0" borderId="0" xfId="3" applyFont="1" applyAlignment="1">
      <alignment horizontal="center" vertical="center"/>
    </xf>
    <xf numFmtId="0" fontId="3" fillId="0" borderId="5" xfId="3" applyFont="1" applyBorder="1" applyAlignment="1">
      <alignment horizontal="center" vertical="center"/>
    </xf>
    <xf numFmtId="0" fontId="3" fillId="0" borderId="0" xfId="3" applyFont="1" applyAlignment="1">
      <alignment horizontal="left" vertical="center"/>
    </xf>
    <xf numFmtId="0" fontId="3" fillId="0" borderId="1" xfId="3" applyFont="1" applyBorder="1" applyAlignment="1">
      <alignment horizontal="left" vertical="center" wrapText="1" indent="1"/>
    </xf>
    <xf numFmtId="0" fontId="3" fillId="0" borderId="2" xfId="3" applyFont="1" applyBorder="1" applyAlignment="1">
      <alignment horizontal="left" vertical="center" wrapText="1" indent="1"/>
    </xf>
    <xf numFmtId="0" fontId="3" fillId="0" borderId="3" xfId="3" applyFont="1" applyBorder="1" applyAlignment="1">
      <alignment horizontal="left" vertical="center" wrapText="1" indent="1"/>
    </xf>
    <xf numFmtId="0" fontId="3" fillId="0" borderId="4" xfId="3" applyFont="1" applyBorder="1" applyAlignment="1">
      <alignment horizontal="left" vertical="center" wrapText="1" indent="1"/>
    </xf>
    <xf numFmtId="0" fontId="3" fillId="0" borderId="0" xfId="3" applyFont="1" applyAlignment="1">
      <alignment horizontal="left" vertical="center" wrapText="1" indent="1"/>
    </xf>
    <xf numFmtId="0" fontId="3" fillId="0" borderId="5" xfId="3" applyFont="1" applyBorder="1" applyAlignment="1">
      <alignment horizontal="left" vertical="center" wrapText="1" indent="1"/>
    </xf>
    <xf numFmtId="0" fontId="3" fillId="0" borderId="6" xfId="3" applyFont="1" applyBorder="1" applyAlignment="1">
      <alignment horizontal="left" vertical="center" wrapText="1" indent="1"/>
    </xf>
    <xf numFmtId="0" fontId="3" fillId="0" borderId="7" xfId="3" applyFont="1" applyBorder="1" applyAlignment="1">
      <alignment horizontal="left" vertical="center" wrapText="1" indent="1"/>
    </xf>
    <xf numFmtId="0" fontId="3" fillId="0" borderId="8" xfId="3" applyFont="1" applyBorder="1" applyAlignment="1">
      <alignment horizontal="left" vertical="center" wrapText="1" indent="1"/>
    </xf>
    <xf numFmtId="0" fontId="3" fillId="0" borderId="3" xfId="0" applyFont="1" applyBorder="1" applyAlignment="1">
      <alignment horizontal="center"/>
    </xf>
    <xf numFmtId="0" fontId="3" fillId="0" borderId="5" xfId="0" applyFont="1" applyBorder="1" applyAlignment="1">
      <alignment horizontal="center"/>
    </xf>
    <xf numFmtId="0" fontId="3" fillId="0" borderId="8" xfId="0" applyFont="1" applyBorder="1" applyAlignment="1">
      <alignment horizontal="center"/>
    </xf>
    <xf numFmtId="0" fontId="3" fillId="0" borderId="0" xfId="3" applyFont="1" applyAlignment="1">
      <alignment horizontal="distributed" vertical="center"/>
    </xf>
    <xf numFmtId="0" fontId="17" fillId="0" borderId="1" xfId="3" applyFont="1" applyBorder="1" applyAlignment="1">
      <alignment horizontal="center" vertical="center" wrapText="1"/>
    </xf>
    <xf numFmtId="0" fontId="17" fillId="0" borderId="2" xfId="3" applyFont="1" applyBorder="1" applyAlignment="1">
      <alignment horizontal="center" vertical="center" wrapText="1"/>
    </xf>
    <xf numFmtId="0" fontId="17" fillId="0" borderId="3" xfId="3" applyFont="1" applyBorder="1" applyAlignment="1">
      <alignment horizontal="center" vertical="center" wrapText="1"/>
    </xf>
    <xf numFmtId="0" fontId="17" fillId="0" borderId="4" xfId="3" applyFont="1" applyBorder="1" applyAlignment="1">
      <alignment horizontal="center" vertical="center" wrapText="1"/>
    </xf>
    <xf numFmtId="0" fontId="17" fillId="0" borderId="0" xfId="3" applyFont="1" applyAlignment="1">
      <alignment horizontal="center" vertical="center" wrapText="1"/>
    </xf>
    <xf numFmtId="0" fontId="17" fillId="0" borderId="5" xfId="3" applyFont="1" applyBorder="1" applyAlignment="1">
      <alignment horizontal="center" vertical="center" wrapText="1"/>
    </xf>
    <xf numFmtId="0" fontId="17" fillId="0" borderId="6" xfId="3" applyFont="1" applyBorder="1" applyAlignment="1">
      <alignment horizontal="center" vertical="center" wrapText="1"/>
    </xf>
    <xf numFmtId="0" fontId="17" fillId="0" borderId="7" xfId="3" applyFont="1" applyBorder="1" applyAlignment="1">
      <alignment horizontal="center" vertical="center" wrapText="1"/>
    </xf>
    <xf numFmtId="0" fontId="17" fillId="0" borderId="8" xfId="3" applyFont="1" applyBorder="1" applyAlignment="1">
      <alignment horizontal="center" vertical="center" wrapText="1"/>
    </xf>
    <xf numFmtId="0" fontId="10" fillId="0" borderId="47" xfId="4" applyFont="1" applyBorder="1" applyAlignment="1">
      <alignment horizontal="distributed" vertical="center" wrapText="1" indent="1"/>
    </xf>
    <xf numFmtId="0" fontId="10" fillId="0" borderId="26" xfId="4" applyFont="1" applyBorder="1" applyAlignment="1">
      <alignment horizontal="center" vertical="center" wrapText="1"/>
    </xf>
    <xf numFmtId="0" fontId="10" fillId="0" borderId="36" xfId="4" applyFont="1" applyBorder="1" applyAlignment="1">
      <alignment horizontal="center" vertical="center" wrapText="1"/>
    </xf>
    <xf numFmtId="0" fontId="10" fillId="0" borderId="42" xfId="4" applyFont="1" applyBorder="1" applyAlignment="1">
      <alignment horizontal="center" vertical="center" wrapText="1"/>
    </xf>
    <xf numFmtId="0" fontId="3" fillId="0" borderId="47" xfId="4" applyFont="1" applyBorder="1" applyAlignment="1">
      <alignment horizontal="center" vertical="center"/>
    </xf>
    <xf numFmtId="0" fontId="12" fillId="0" borderId="0" xfId="4" applyFont="1" applyAlignment="1">
      <alignment horizontal="left" vertical="center"/>
    </xf>
    <xf numFmtId="0" fontId="16" fillId="0" borderId="0" xfId="4" applyFont="1" applyAlignment="1">
      <alignment horizontal="center" vertical="center"/>
    </xf>
    <xf numFmtId="186" fontId="10" fillId="0" borderId="0" xfId="4" applyNumberFormat="1" applyFont="1" applyAlignment="1">
      <alignment horizontal="right" vertical="center"/>
    </xf>
    <xf numFmtId="0" fontId="3" fillId="0" borderId="7" xfId="4" applyFont="1" applyBorder="1" applyAlignment="1">
      <alignment horizontal="left" vertical="center"/>
    </xf>
    <xf numFmtId="0" fontId="10" fillId="0" borderId="0" xfId="4" applyFont="1" applyAlignment="1">
      <alignment horizontal="left" vertical="center"/>
    </xf>
    <xf numFmtId="0" fontId="10" fillId="0" borderId="26" xfId="4" applyFont="1" applyBorder="1" applyAlignment="1">
      <alignment horizontal="left" vertical="center" wrapText="1"/>
    </xf>
    <xf numFmtId="0" fontId="10" fillId="0" borderId="36" xfId="4" applyFont="1" applyBorder="1" applyAlignment="1">
      <alignment horizontal="left" vertical="center" wrapText="1"/>
    </xf>
    <xf numFmtId="0" fontId="10" fillId="0" borderId="42" xfId="4" applyFont="1" applyBorder="1" applyAlignment="1">
      <alignment horizontal="left" vertical="center" wrapText="1"/>
    </xf>
    <xf numFmtId="0" fontId="3" fillId="0" borderId="36" xfId="4" applyFont="1" applyBorder="1" applyAlignment="1">
      <alignment horizontal="left" vertical="center" wrapText="1"/>
    </xf>
    <xf numFmtId="0" fontId="3" fillId="0" borderId="42" xfId="4" applyFont="1" applyBorder="1" applyAlignment="1">
      <alignment horizontal="left" vertical="center" wrapText="1"/>
    </xf>
    <xf numFmtId="38" fontId="20" fillId="0" borderId="36" xfId="1" applyFont="1" applyBorder="1" applyAlignment="1">
      <alignment horizontal="right" vertical="center" wrapText="1"/>
    </xf>
    <xf numFmtId="0" fontId="10" fillId="0" borderId="26" xfId="4" applyFont="1" applyBorder="1" applyAlignment="1">
      <alignment horizontal="distributed" vertical="center" wrapText="1" indent="1"/>
    </xf>
    <xf numFmtId="0" fontId="10" fillId="0" borderId="36" xfId="4" applyFont="1" applyBorder="1" applyAlignment="1">
      <alignment horizontal="distributed" vertical="center" wrapText="1" indent="1"/>
    </xf>
    <xf numFmtId="0" fontId="10" fillId="0" borderId="42" xfId="4" applyFont="1" applyBorder="1" applyAlignment="1">
      <alignment horizontal="distributed" vertical="center" wrapText="1" indent="1"/>
    </xf>
    <xf numFmtId="0" fontId="10" fillId="0" borderId="47" xfId="4" applyFont="1" applyBorder="1" applyAlignment="1">
      <alignment horizontal="justify" vertical="center" wrapText="1"/>
    </xf>
    <xf numFmtId="0" fontId="14" fillId="0" borderId="0" xfId="4" applyFont="1" applyAlignment="1">
      <alignment horizontal="left" vertical="center"/>
    </xf>
  </cellXfs>
  <cellStyles count="7">
    <cellStyle name="パーセント" xfId="6" builtinId="5"/>
    <cellStyle name="桁区切り" xfId="1" builtinId="6"/>
    <cellStyle name="通貨" xfId="2" builtinId="7"/>
    <cellStyle name="標準" xfId="0" builtinId="0"/>
    <cellStyle name="標準_◎岡部作業中◎建築設計業務委託　提出書類" xfId="3" xr:uid="{247D1B64-73CA-4B09-A8A0-E43EECBD7057}"/>
    <cellStyle name="標準_一部下請通知書" xfId="4" xr:uid="{6173254A-DD72-4490-BB78-9E7E6F1864AE}"/>
    <cellStyle name="標準_契約時提出書類一式（延岡市）様式（工事・土木等業務委託）" xfId="5" xr:uid="{CD9D2243-1293-47F4-B891-02E624B5B2BC}"/>
  </cellStyles>
  <dxfs count="4">
    <dxf>
      <border>
        <bottom style="thin">
          <color auto="1"/>
        </bottom>
        <vertical/>
        <horizontal/>
      </border>
    </dxf>
    <dxf>
      <border>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3</xdr:col>
      <xdr:colOff>1727199</xdr:colOff>
      <xdr:row>1</xdr:row>
      <xdr:rowOff>9525</xdr:rowOff>
    </xdr:from>
    <xdr:ext cx="5121276" cy="1797051"/>
    <xdr:sp macro="" textlink="">
      <xdr:nvSpPr>
        <xdr:cNvPr id="2" name="テキスト ボックス 1">
          <a:extLst>
            <a:ext uri="{FF2B5EF4-FFF2-40B4-BE49-F238E27FC236}">
              <a16:creationId xmlns:a16="http://schemas.microsoft.com/office/drawing/2014/main" id="{A745290B-8F82-4B73-94BD-08F541CB5F5B}"/>
            </a:ext>
          </a:extLst>
        </xdr:cNvPr>
        <xdr:cNvSpPr txBox="1"/>
      </xdr:nvSpPr>
      <xdr:spPr>
        <a:xfrm>
          <a:off x="9753599" y="263525"/>
          <a:ext cx="5121276" cy="1797051"/>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kern="1200"/>
            <a:t>このシートに入力した情報が各シートに反映されます。</a:t>
          </a:r>
          <a:endParaRPr kumimoji="1" lang="en-US" altLang="ja-JP" sz="1100" b="1" kern="1200"/>
        </a:p>
        <a:p>
          <a:endParaRPr kumimoji="1" lang="en-US" altLang="ja-JP" sz="1100" b="1" u="sng" kern="1200"/>
        </a:p>
        <a:p>
          <a:r>
            <a:rPr kumimoji="1" lang="ja-JP" altLang="en-US" sz="1100" b="1" u="sng" kern="1200"/>
            <a:t>入力シートのデータで完成しないシートも存在するため、印刷前に必ず確認して作成してください。（計画工程表など）</a:t>
          </a:r>
          <a:endParaRPr kumimoji="1" lang="en-US" altLang="ja-JP" sz="1100" b="1" u="sng" kern="1200"/>
        </a:p>
        <a:p>
          <a:endParaRPr kumimoji="1" lang="en-US" altLang="ja-JP" sz="1100" b="1" kern="1200"/>
        </a:p>
        <a:p>
          <a:endParaRPr kumimoji="1" lang="en-US" altLang="ja-JP" sz="1100" b="1" kern="1200"/>
        </a:p>
        <a:p>
          <a:r>
            <a:rPr kumimoji="1" lang="ja-JP" altLang="en-US" sz="1200" b="1" u="sng" kern="1200">
              <a:solidFill>
                <a:srgbClr val="FF0000"/>
              </a:solidFill>
            </a:rPr>
            <a:t>入力シートを活用せずに、直接各シートを編集して作成しても問題ありません。</a:t>
          </a:r>
          <a:endParaRPr kumimoji="1" lang="en-US" altLang="ja-JP" sz="1200" b="1" u="sng" kern="1200">
            <a:solidFill>
              <a:srgbClr val="FF0000"/>
            </a:solidFill>
          </a:endParaRPr>
        </a:p>
        <a:p>
          <a:endParaRPr kumimoji="1" lang="en-US" altLang="ja-JP" sz="1200" b="1" u="sng" kern="1200">
            <a:solidFill>
              <a:srgbClr val="FF0000"/>
            </a:solidFill>
          </a:endParaRPr>
        </a:p>
        <a:p>
          <a:r>
            <a:rPr kumimoji="1" lang="ja-JP" altLang="en-US" sz="1100" b="1" kern="1200"/>
            <a:t>その際はセル内の数式を上書きして作成してください。</a:t>
          </a:r>
          <a:endParaRPr kumimoji="1" lang="en-US" altLang="ja-JP" sz="1100" b="1" kern="1200"/>
        </a:p>
        <a:p>
          <a:endParaRPr kumimoji="1" lang="ja-JP" altLang="en-US" sz="1100" kern="12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13</xdr:col>
      <xdr:colOff>247650</xdr:colOff>
      <xdr:row>10</xdr:row>
      <xdr:rowOff>38100</xdr:rowOff>
    </xdr:from>
    <xdr:to>
      <xdr:col>14</xdr:col>
      <xdr:colOff>171450</xdr:colOff>
      <xdr:row>10</xdr:row>
      <xdr:rowOff>311150</xdr:rowOff>
    </xdr:to>
    <xdr:sp macro="" textlink="">
      <xdr:nvSpPr>
        <xdr:cNvPr id="8204" name="AutoShape 1">
          <a:extLst>
            <a:ext uri="{FF2B5EF4-FFF2-40B4-BE49-F238E27FC236}">
              <a16:creationId xmlns:a16="http://schemas.microsoft.com/office/drawing/2014/main" id="{861368C0-9639-3C32-CAD1-DB70779E084C}"/>
            </a:ext>
          </a:extLst>
        </xdr:cNvPr>
        <xdr:cNvSpPr>
          <a:spLocks noChangeArrowheads="1"/>
        </xdr:cNvSpPr>
      </xdr:nvSpPr>
      <xdr:spPr bwMode="auto">
        <a:xfrm>
          <a:off x="6096000" y="2343150"/>
          <a:ext cx="317500" cy="273050"/>
        </a:xfrm>
        <a:prstGeom prst="leftArrow">
          <a:avLst>
            <a:gd name="adj1" fmla="val 50000"/>
            <a:gd name="adj2" fmla="val 2907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92075</xdr:colOff>
      <xdr:row>0</xdr:row>
      <xdr:rowOff>88900</xdr:rowOff>
    </xdr:from>
    <xdr:to>
      <xdr:col>29</xdr:col>
      <xdr:colOff>28954</xdr:colOff>
      <xdr:row>2</xdr:row>
      <xdr:rowOff>95250</xdr:rowOff>
    </xdr:to>
    <xdr:sp macro="" textlink="">
      <xdr:nvSpPr>
        <xdr:cNvPr id="14" name="Rectangle 3">
          <a:extLst>
            <a:ext uri="{FF2B5EF4-FFF2-40B4-BE49-F238E27FC236}">
              <a16:creationId xmlns:a16="http://schemas.microsoft.com/office/drawing/2014/main" id="{7B96943B-93DF-4B9F-BD37-CA3B55B0EFF4}"/>
            </a:ext>
          </a:extLst>
        </xdr:cNvPr>
        <xdr:cNvSpPr/>
      </xdr:nvSpPr>
      <xdr:spPr bwMode="auto">
        <a:xfrm>
          <a:off x="5362575" y="133350"/>
          <a:ext cx="495300" cy="523875"/>
        </a:xfrm>
        <a:prstGeom prst="rect">
          <a:avLst/>
        </a:prstGeom>
        <a:noFill/>
        <a:ln w="9525" cap="rnd">
          <a:solidFill>
            <a:srgbClr val="000000"/>
          </a:solidFill>
          <a:prstDash val="sysDot"/>
          <a:miter lim="800000"/>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upright="1"/>
        <a:lstStyle/>
        <a:p>
          <a:pPr algn="ctr" rtl="0">
            <a:lnSpc>
              <a:spcPts val="1100"/>
            </a:lnSpc>
          </a:pPr>
          <a:r>
            <a:rPr lang="ja-JP" altLang="en-US" sz="1000" b="0" i="0" u="none" baseline="0">
              <a:solidFill>
                <a:srgbClr val="000000"/>
              </a:solidFill>
              <a:ea typeface="ＭＳ Ｐゴシック"/>
            </a:rPr>
            <a:t>収入印紙</a:t>
          </a:r>
          <a:endParaRPr lang="ja-JP" altLang="en-US"/>
        </a:p>
      </xdr:txBody>
    </xdr:sp>
    <xdr:clientData/>
  </xdr:twoCellAnchor>
  <xdr:twoCellAnchor editAs="oneCell">
    <xdr:from>
      <xdr:col>3</xdr:col>
      <xdr:colOff>175260</xdr:colOff>
      <xdr:row>17</xdr:row>
      <xdr:rowOff>15240</xdr:rowOff>
    </xdr:from>
    <xdr:to>
      <xdr:col>5</xdr:col>
      <xdr:colOff>91440</xdr:colOff>
      <xdr:row>18</xdr:row>
      <xdr:rowOff>0</xdr:rowOff>
    </xdr:to>
    <xdr:sp macro="" textlink="">
      <xdr:nvSpPr>
        <xdr:cNvPr id="2" name="Check Box 1" hidden="1">
          <a:extLst>
            <a:ext uri="{63B3BB69-23CF-44E3-9099-C40C66FF867C}">
              <a14:compatExt xmlns:a14="http://schemas.microsoft.com/office/drawing/2010/main" spid="_x0000_s7169"/>
            </a:ext>
            <a:ext uri="{FF2B5EF4-FFF2-40B4-BE49-F238E27FC236}">
              <a16:creationId xmlns:a16="http://schemas.microsoft.com/office/drawing/2014/main" id="{59A31548-697D-49B0-AB1A-A50CF8C60B2C}"/>
            </a:ext>
          </a:extLst>
        </xdr:cNvPr>
        <xdr:cNvSpPr/>
      </xdr:nvSpPr>
      <xdr:spPr bwMode="auto">
        <a:xfrm>
          <a:off x="714375" y="3305175"/>
          <a:ext cx="285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175260</xdr:colOff>
      <xdr:row>17</xdr:row>
      <xdr:rowOff>15240</xdr:rowOff>
    </xdr:from>
    <xdr:to>
      <xdr:col>5</xdr:col>
      <xdr:colOff>91440</xdr:colOff>
      <xdr:row>18</xdr:row>
      <xdr:rowOff>0</xdr:rowOff>
    </xdr:to>
    <xdr:sp macro="" textlink="">
      <xdr:nvSpPr>
        <xdr:cNvPr id="3" name="Check Box 1" hidden="1">
          <a:extLst>
            <a:ext uri="{63B3BB69-23CF-44E3-9099-C40C66FF867C}">
              <a14:compatExt xmlns:a14="http://schemas.microsoft.com/office/drawing/2010/main" spid="_x0000_s7169"/>
            </a:ext>
            <a:ext uri="{FF2B5EF4-FFF2-40B4-BE49-F238E27FC236}">
              <a16:creationId xmlns:a16="http://schemas.microsoft.com/office/drawing/2014/main" id="{ACF34664-F8B0-4C9D-BB36-755303CE2C78}"/>
            </a:ext>
          </a:extLst>
        </xdr:cNvPr>
        <xdr:cNvSpPr/>
      </xdr:nvSpPr>
      <xdr:spPr bwMode="auto">
        <a:xfrm>
          <a:off x="714375" y="3305175"/>
          <a:ext cx="285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167640</xdr:colOff>
      <xdr:row>19</xdr:row>
      <xdr:rowOff>7620</xdr:rowOff>
    </xdr:from>
    <xdr:to>
      <xdr:col>5</xdr:col>
      <xdr:colOff>76200</xdr:colOff>
      <xdr:row>19</xdr:row>
      <xdr:rowOff>211455</xdr:rowOff>
    </xdr:to>
    <xdr:sp macro="" textlink="">
      <xdr:nvSpPr>
        <xdr:cNvPr id="6" name="Check Box 2" hidden="1">
          <a:extLst>
            <a:ext uri="{63B3BB69-23CF-44E3-9099-C40C66FF867C}">
              <a14:compatExt xmlns:a14="http://schemas.microsoft.com/office/drawing/2010/main" spid="_x0000_s7170"/>
            </a:ext>
            <a:ext uri="{FF2B5EF4-FFF2-40B4-BE49-F238E27FC236}">
              <a16:creationId xmlns:a16="http://schemas.microsoft.com/office/drawing/2014/main" id="{62A1364C-EEE7-41D4-818E-FF6474B107DC}"/>
            </a:ext>
          </a:extLst>
        </xdr:cNvPr>
        <xdr:cNvSpPr/>
      </xdr:nvSpPr>
      <xdr:spPr bwMode="auto">
        <a:xfrm>
          <a:off x="714375" y="3752850"/>
          <a:ext cx="266700" cy="2019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167640</xdr:colOff>
      <xdr:row>19</xdr:row>
      <xdr:rowOff>7620</xdr:rowOff>
    </xdr:from>
    <xdr:to>
      <xdr:col>5</xdr:col>
      <xdr:colOff>76200</xdr:colOff>
      <xdr:row>19</xdr:row>
      <xdr:rowOff>211455</xdr:rowOff>
    </xdr:to>
    <xdr:sp macro="" textlink="">
      <xdr:nvSpPr>
        <xdr:cNvPr id="7" name="Check Box 2" hidden="1">
          <a:extLst>
            <a:ext uri="{63B3BB69-23CF-44E3-9099-C40C66FF867C}">
              <a14:compatExt xmlns:a14="http://schemas.microsoft.com/office/drawing/2010/main" spid="_x0000_s7170"/>
            </a:ext>
            <a:ext uri="{FF2B5EF4-FFF2-40B4-BE49-F238E27FC236}">
              <a16:creationId xmlns:a16="http://schemas.microsoft.com/office/drawing/2014/main" id="{DFCB17F0-BE35-4625-B62F-449447C04D68}"/>
            </a:ext>
          </a:extLst>
        </xdr:cNvPr>
        <xdr:cNvSpPr/>
      </xdr:nvSpPr>
      <xdr:spPr bwMode="auto">
        <a:xfrm>
          <a:off x="714375" y="3752850"/>
          <a:ext cx="266700" cy="2019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26A48-0B40-4B30-BF00-D9264A0656CE}">
  <sheetPr>
    <tabColor rgb="FFFFFF00"/>
  </sheetPr>
  <dimension ref="B1:F79"/>
  <sheetViews>
    <sheetView workbookViewId="0">
      <selection activeCell="C13" sqref="C13"/>
    </sheetView>
  </sheetViews>
  <sheetFormatPr defaultRowHeight="13.5"/>
  <cols>
    <col min="1" max="1" width="5.375" customWidth="1"/>
    <col min="2" max="2" width="39.75" customWidth="1"/>
    <col min="3" max="3" width="70" customWidth="1"/>
    <col min="4" max="4" width="65.875" bestFit="1" customWidth="1"/>
    <col min="5" max="5" width="30" customWidth="1"/>
    <col min="6" max="6" width="3.375" customWidth="1"/>
  </cols>
  <sheetData>
    <row r="1" spans="2:6" ht="20.65" customHeight="1" thickBot="1">
      <c r="B1" s="256" t="s">
        <v>292</v>
      </c>
      <c r="C1" s="257" t="s">
        <v>303</v>
      </c>
      <c r="D1" s="208" t="s">
        <v>246</v>
      </c>
      <c r="E1" s="209"/>
      <c r="F1" s="210"/>
    </row>
    <row r="2" spans="2:6" ht="20.100000000000001" customHeight="1">
      <c r="B2" s="211" t="s">
        <v>247</v>
      </c>
      <c r="C2" s="212"/>
      <c r="D2" s="213"/>
      <c r="E2" s="214"/>
      <c r="F2" s="215"/>
    </row>
    <row r="3" spans="2:6" ht="20.100000000000001" customHeight="1">
      <c r="B3" s="211" t="s">
        <v>248</v>
      </c>
      <c r="C3" s="216"/>
      <c r="D3" s="217" t="s">
        <v>249</v>
      </c>
      <c r="E3" s="214"/>
      <c r="F3" s="215"/>
    </row>
    <row r="4" spans="2:6" ht="20.100000000000001" customHeight="1">
      <c r="B4" s="211" t="s">
        <v>250</v>
      </c>
      <c r="C4" s="216"/>
      <c r="D4" s="217" t="s">
        <v>251</v>
      </c>
      <c r="E4" s="214"/>
      <c r="F4" s="215"/>
    </row>
    <row r="5" spans="2:6" ht="20.100000000000001" customHeight="1">
      <c r="B5" s="211" t="s">
        <v>252</v>
      </c>
      <c r="C5" s="218"/>
      <c r="D5" s="214"/>
      <c r="E5" s="214"/>
      <c r="F5" s="215"/>
    </row>
    <row r="6" spans="2:6" ht="20.100000000000001" customHeight="1">
      <c r="B6" s="211" t="s">
        <v>304</v>
      </c>
      <c r="C6" s="219"/>
      <c r="D6" s="214" t="s">
        <v>253</v>
      </c>
      <c r="E6" s="220"/>
      <c r="F6" s="215"/>
    </row>
    <row r="7" spans="2:6" ht="20.100000000000001" customHeight="1">
      <c r="B7" s="211" t="s">
        <v>305</v>
      </c>
      <c r="C7" s="219"/>
      <c r="D7" s="214"/>
      <c r="E7" s="214"/>
      <c r="F7" s="215"/>
    </row>
    <row r="8" spans="2:6" ht="20.100000000000001" customHeight="1">
      <c r="B8" s="211" t="s">
        <v>294</v>
      </c>
      <c r="C8" s="221"/>
      <c r="D8" s="214"/>
      <c r="E8" s="214"/>
      <c r="F8" s="215"/>
    </row>
    <row r="9" spans="2:6" ht="20.100000000000001" customHeight="1">
      <c r="B9" s="211" t="s">
        <v>254</v>
      </c>
      <c r="C9" s="221"/>
      <c r="D9" s="214" t="s">
        <v>255</v>
      </c>
      <c r="E9" s="214"/>
      <c r="F9" s="215"/>
    </row>
    <row r="10" spans="2:6" ht="20.100000000000001" customHeight="1">
      <c r="B10" s="211" t="s">
        <v>256</v>
      </c>
      <c r="C10" s="221"/>
      <c r="D10" s="222" t="s">
        <v>257</v>
      </c>
      <c r="E10" s="214"/>
      <c r="F10" s="215"/>
    </row>
    <row r="11" spans="2:6" ht="20.100000000000001" customHeight="1">
      <c r="B11" s="211" t="s">
        <v>258</v>
      </c>
      <c r="C11" s="219"/>
      <c r="D11" s="223"/>
      <c r="E11" s="223"/>
      <c r="F11" s="215"/>
    </row>
    <row r="12" spans="2:6" ht="20.100000000000001" customHeight="1">
      <c r="B12" s="211" t="s">
        <v>259</v>
      </c>
      <c r="C12" s="218"/>
      <c r="D12" s="214"/>
      <c r="E12" s="214"/>
      <c r="F12" s="215"/>
    </row>
    <row r="13" spans="2:6" ht="20.100000000000001" customHeight="1">
      <c r="B13" s="211" t="s">
        <v>260</v>
      </c>
      <c r="C13" s="218"/>
      <c r="D13" s="214"/>
      <c r="E13" s="214"/>
      <c r="F13" s="215"/>
    </row>
    <row r="14" spans="2:6" ht="20.100000000000001" customHeight="1">
      <c r="B14" s="211" t="s">
        <v>308</v>
      </c>
      <c r="C14" s="218"/>
      <c r="D14" s="214" t="s">
        <v>261</v>
      </c>
      <c r="E14" s="214"/>
      <c r="F14" s="215"/>
    </row>
    <row r="15" spans="2:6" ht="20.100000000000001" customHeight="1">
      <c r="B15" s="211" t="s">
        <v>299</v>
      </c>
      <c r="C15" s="218"/>
      <c r="D15" s="214"/>
      <c r="E15" s="214"/>
      <c r="F15" s="215"/>
    </row>
    <row r="16" spans="2:6" ht="20.100000000000001" customHeight="1">
      <c r="B16" s="211" t="s">
        <v>300</v>
      </c>
      <c r="C16" s="265"/>
      <c r="D16" s="214"/>
      <c r="E16" s="214"/>
      <c r="F16" s="215"/>
    </row>
    <row r="17" spans="2:6" ht="20.100000000000001" customHeight="1">
      <c r="B17" s="211" t="s">
        <v>327</v>
      </c>
      <c r="C17" s="275"/>
      <c r="D17" s="214"/>
      <c r="E17" s="214"/>
      <c r="F17" s="215"/>
    </row>
    <row r="18" spans="2:6" ht="20.100000000000001" customHeight="1">
      <c r="B18" s="211" t="s">
        <v>328</v>
      </c>
      <c r="C18" s="275"/>
      <c r="D18" s="214" t="s">
        <v>262</v>
      </c>
      <c r="E18" s="214"/>
      <c r="F18" s="215"/>
    </row>
    <row r="19" spans="2:6" ht="20.100000000000001" customHeight="1">
      <c r="B19" s="211" t="s">
        <v>301</v>
      </c>
      <c r="C19" s="275"/>
      <c r="D19" s="214"/>
      <c r="E19" s="214"/>
      <c r="F19" s="215"/>
    </row>
    <row r="20" spans="2:6" ht="20.100000000000001" customHeight="1">
      <c r="B20" s="211" t="s">
        <v>302</v>
      </c>
      <c r="C20" s="252"/>
      <c r="D20" s="214"/>
      <c r="E20" s="214"/>
      <c r="F20" s="215"/>
    </row>
    <row r="21" spans="2:6" ht="20.100000000000001" customHeight="1">
      <c r="B21" s="225" t="s">
        <v>263</v>
      </c>
      <c r="C21" s="226"/>
      <c r="D21" s="214"/>
      <c r="E21" s="214"/>
      <c r="F21" s="215"/>
    </row>
    <row r="22" spans="2:6" ht="20.100000000000001" customHeight="1">
      <c r="B22" s="225" t="s">
        <v>264</v>
      </c>
      <c r="C22" s="226"/>
      <c r="D22" s="214"/>
      <c r="E22" s="214"/>
      <c r="F22" s="215"/>
    </row>
    <row r="23" spans="2:6" ht="20.100000000000001" customHeight="1">
      <c r="B23" s="227" t="s">
        <v>265</v>
      </c>
      <c r="C23" s="228"/>
      <c r="D23" s="222"/>
      <c r="E23" s="222"/>
      <c r="F23" s="229"/>
    </row>
    <row r="24" spans="2:6" ht="20.100000000000001" customHeight="1">
      <c r="B24" s="227" t="s">
        <v>266</v>
      </c>
      <c r="C24" s="228"/>
      <c r="D24" s="222"/>
      <c r="E24" s="222"/>
      <c r="F24" s="229"/>
    </row>
    <row r="25" spans="2:6" ht="20.100000000000001" customHeight="1">
      <c r="B25" s="227" t="s">
        <v>267</v>
      </c>
      <c r="C25" s="230"/>
      <c r="D25" s="222"/>
      <c r="E25" s="222"/>
      <c r="F25" s="229"/>
    </row>
    <row r="26" spans="2:6" ht="20.100000000000001" customHeight="1">
      <c r="B26" s="227" t="s">
        <v>268</v>
      </c>
      <c r="C26" s="228"/>
      <c r="D26" s="222"/>
      <c r="E26" s="222"/>
      <c r="F26" s="229"/>
    </row>
    <row r="27" spans="2:6" ht="20.100000000000001" customHeight="1">
      <c r="B27" s="227" t="s">
        <v>269</v>
      </c>
      <c r="C27" s="218"/>
      <c r="D27" s="222"/>
      <c r="E27" s="222"/>
      <c r="F27" s="229"/>
    </row>
    <row r="28" spans="2:6" ht="20.100000000000001" customHeight="1" thickBot="1">
      <c r="B28" s="231" t="s">
        <v>270</v>
      </c>
      <c r="C28" s="232"/>
      <c r="D28" s="233"/>
      <c r="E28" s="233"/>
      <c r="F28" s="234"/>
    </row>
    <row r="29" spans="2:6" ht="14.25" thickBot="1"/>
    <row r="30" spans="2:6" ht="27.75" thickBot="1">
      <c r="B30" s="235" t="s">
        <v>271</v>
      </c>
      <c r="C30" s="236"/>
      <c r="D30" s="237" t="s">
        <v>272</v>
      </c>
      <c r="E30" s="238"/>
      <c r="F30" s="239"/>
    </row>
    <row r="31" spans="2:6" ht="20.100000000000001" hidden="1" customHeight="1" thickBot="1">
      <c r="B31" s="292"/>
      <c r="C31" s="281"/>
      <c r="D31" s="282"/>
      <c r="E31" s="286"/>
      <c r="F31" s="240"/>
    </row>
    <row r="32" spans="2:6" ht="20.100000000000001" hidden="1" customHeight="1">
      <c r="B32" s="292"/>
      <c r="C32" s="293"/>
      <c r="D32" s="283"/>
      <c r="E32" s="287"/>
      <c r="F32" s="240"/>
    </row>
    <row r="33" spans="2:6" ht="20.100000000000001" hidden="1" customHeight="1">
      <c r="B33" s="292"/>
      <c r="C33" s="293"/>
      <c r="D33" s="284"/>
      <c r="E33" s="288"/>
      <c r="F33" s="240"/>
    </row>
    <row r="34" spans="2:6" ht="20.100000000000001" hidden="1" customHeight="1">
      <c r="B34" s="292"/>
      <c r="C34" s="293"/>
      <c r="D34" s="284"/>
      <c r="E34" s="288"/>
      <c r="F34" s="240"/>
    </row>
    <row r="35" spans="2:6" ht="20.100000000000001" hidden="1" customHeight="1" thickBot="1">
      <c r="B35" s="292"/>
      <c r="C35" s="294"/>
      <c r="D35" s="285"/>
      <c r="E35" s="289"/>
      <c r="F35" s="240"/>
    </row>
    <row r="36" spans="2:6" ht="20.100000000000001" customHeight="1">
      <c r="B36" s="258" t="s">
        <v>295</v>
      </c>
      <c r="C36" s="242"/>
      <c r="D36" s="259" t="s">
        <v>296</v>
      </c>
      <c r="E36" s="260"/>
      <c r="F36" s="240"/>
    </row>
    <row r="37" spans="2:6" ht="20.100000000000001" customHeight="1">
      <c r="B37" s="241" t="s">
        <v>273</v>
      </c>
      <c r="C37" s="242"/>
      <c r="D37" s="261" t="s">
        <v>297</v>
      </c>
      <c r="E37" s="262"/>
      <c r="F37" s="240"/>
    </row>
    <row r="38" spans="2:6" ht="20.100000000000001" customHeight="1">
      <c r="B38" s="243" t="s">
        <v>274</v>
      </c>
      <c r="C38" s="244"/>
      <c r="D38" s="255"/>
      <c r="E38" s="214"/>
      <c r="F38" s="240"/>
    </row>
    <row r="39" spans="2:6" ht="20.100000000000001" customHeight="1">
      <c r="B39" s="243" t="s">
        <v>309</v>
      </c>
      <c r="C39" s="244"/>
      <c r="D39" s="214"/>
      <c r="E39" s="214"/>
      <c r="F39" s="240"/>
    </row>
    <row r="40" spans="2:6" ht="20.100000000000001" customHeight="1">
      <c r="B40" s="243" t="s">
        <v>310</v>
      </c>
      <c r="C40" s="245"/>
      <c r="D40" s="214"/>
      <c r="E40" s="214"/>
      <c r="F40" s="240"/>
    </row>
    <row r="41" spans="2:6" ht="20.100000000000001" customHeight="1">
      <c r="B41" s="243" t="s">
        <v>329</v>
      </c>
      <c r="C41" s="245"/>
      <c r="D41" s="214"/>
      <c r="E41" s="214"/>
      <c r="F41" s="240"/>
    </row>
    <row r="42" spans="2:6" ht="20.100000000000001" customHeight="1">
      <c r="B42" s="243" t="s">
        <v>330</v>
      </c>
      <c r="C42" s="245"/>
      <c r="D42" s="214" t="s">
        <v>262</v>
      </c>
      <c r="E42" s="214"/>
      <c r="F42" s="240"/>
    </row>
    <row r="43" spans="2:6" ht="20.100000000000001" customHeight="1">
      <c r="B43" s="263" t="s">
        <v>311</v>
      </c>
      <c r="C43" s="264"/>
      <c r="D43" s="222"/>
      <c r="E43" s="222"/>
      <c r="F43" s="240"/>
    </row>
    <row r="44" spans="2:6" ht="20.100000000000001" customHeight="1" thickBot="1">
      <c r="B44" s="246" t="s">
        <v>312</v>
      </c>
      <c r="C44" s="234"/>
      <c r="D44" s="233"/>
      <c r="E44" s="233"/>
      <c r="F44" s="247"/>
    </row>
    <row r="45" spans="2:6" ht="20.100000000000001" customHeight="1" thickBot="1">
      <c r="B45" s="169"/>
    </row>
    <row r="46" spans="2:6" ht="20.100000000000001" customHeight="1">
      <c r="B46" s="248" t="s">
        <v>314</v>
      </c>
      <c r="C46" s="212"/>
      <c r="D46" s="295"/>
      <c r="E46" s="296"/>
      <c r="F46" s="239"/>
    </row>
    <row r="47" spans="2:6" ht="20.100000000000001" customHeight="1">
      <c r="B47" s="249" t="s">
        <v>275</v>
      </c>
      <c r="C47" s="226"/>
      <c r="D47" s="290"/>
      <c r="E47" s="291"/>
      <c r="F47" s="240"/>
    </row>
    <row r="48" spans="2:6" ht="20.100000000000001" customHeight="1">
      <c r="B48" s="249" t="s">
        <v>316</v>
      </c>
      <c r="C48" s="250"/>
      <c r="D48" s="290"/>
      <c r="E48" s="291"/>
      <c r="F48" s="240"/>
    </row>
    <row r="49" spans="2:6" ht="20.100000000000001" customHeight="1">
      <c r="B49" s="249" t="s">
        <v>276</v>
      </c>
      <c r="C49" s="251"/>
      <c r="D49" s="290"/>
      <c r="E49" s="291"/>
      <c r="F49" s="240"/>
    </row>
    <row r="50" spans="2:6" ht="20.100000000000001" customHeight="1">
      <c r="B50" s="249" t="s">
        <v>277</v>
      </c>
      <c r="C50" s="251">
        <v>0</v>
      </c>
      <c r="D50" s="290"/>
      <c r="E50" s="291"/>
      <c r="F50" s="240"/>
    </row>
    <row r="51" spans="2:6" ht="20.100000000000001" customHeight="1">
      <c r="B51" s="249" t="s">
        <v>278</v>
      </c>
      <c r="C51" s="251">
        <v>0</v>
      </c>
      <c r="D51" s="290"/>
      <c r="E51" s="291"/>
      <c r="F51" s="240"/>
    </row>
    <row r="52" spans="2:6" ht="20.100000000000001" customHeight="1">
      <c r="B52" s="249" t="s">
        <v>317</v>
      </c>
      <c r="C52" s="277">
        <f>SUM(C49:C51)</f>
        <v>0</v>
      </c>
      <c r="D52" s="255" t="s">
        <v>318</v>
      </c>
      <c r="E52" s="214"/>
      <c r="F52" s="240"/>
    </row>
    <row r="53" spans="2:6" ht="20.100000000000001" customHeight="1">
      <c r="B53" s="249" t="s">
        <v>279</v>
      </c>
      <c r="C53" s="224"/>
      <c r="D53" s="290"/>
      <c r="E53" s="291"/>
      <c r="F53" s="240"/>
    </row>
    <row r="54" spans="2:6" ht="20.100000000000001" customHeight="1">
      <c r="B54" s="249" t="s">
        <v>280</v>
      </c>
      <c r="C54" s="224"/>
      <c r="D54" s="290"/>
      <c r="E54" s="291"/>
      <c r="F54" s="240"/>
    </row>
    <row r="55" spans="2:6" ht="20.100000000000001" customHeight="1">
      <c r="B55" s="249" t="s">
        <v>281</v>
      </c>
      <c r="C55" s="252"/>
      <c r="D55" s="290"/>
      <c r="E55" s="291"/>
      <c r="F55" s="240"/>
    </row>
    <row r="56" spans="2:6" ht="20.100000000000001" customHeight="1">
      <c r="B56" s="249" t="s">
        <v>282</v>
      </c>
      <c r="C56" s="224"/>
      <c r="D56" s="290"/>
      <c r="E56" s="291"/>
      <c r="F56" s="240"/>
    </row>
    <row r="57" spans="2:6" ht="20.100000000000001" customHeight="1">
      <c r="B57" s="249" t="s">
        <v>283</v>
      </c>
      <c r="C57" s="224"/>
      <c r="D57" s="290"/>
      <c r="E57" s="291"/>
      <c r="F57" s="240"/>
    </row>
    <row r="58" spans="2:6" ht="20.100000000000001" customHeight="1">
      <c r="B58" s="249" t="s">
        <v>284</v>
      </c>
      <c r="C58" s="224"/>
      <c r="D58" s="290"/>
      <c r="E58" s="291"/>
      <c r="F58" s="240"/>
    </row>
    <row r="59" spans="2:6" ht="20.100000000000001" customHeight="1">
      <c r="B59" s="249" t="s">
        <v>285</v>
      </c>
      <c r="C59" s="224"/>
      <c r="D59" s="290"/>
      <c r="E59" s="291"/>
      <c r="F59" s="240"/>
    </row>
    <row r="60" spans="2:6" ht="20.100000000000001" customHeight="1">
      <c r="B60" s="249" t="s">
        <v>286</v>
      </c>
      <c r="C60" s="252"/>
      <c r="D60" s="290"/>
      <c r="E60" s="291"/>
      <c r="F60" s="240"/>
    </row>
    <row r="61" spans="2:6" ht="20.100000000000001" customHeight="1">
      <c r="B61" s="249" t="s">
        <v>287</v>
      </c>
      <c r="C61" s="224"/>
      <c r="D61" s="290"/>
      <c r="E61" s="291"/>
      <c r="F61" s="240"/>
    </row>
    <row r="62" spans="2:6" ht="20.100000000000001" customHeight="1">
      <c r="B62" s="249" t="s">
        <v>288</v>
      </c>
      <c r="C62" s="224"/>
      <c r="D62" s="290"/>
      <c r="E62" s="291"/>
      <c r="F62" s="240"/>
    </row>
    <row r="63" spans="2:6" ht="20.100000000000001" customHeight="1" thickBot="1">
      <c r="B63" s="253" t="s">
        <v>289</v>
      </c>
      <c r="C63" s="254">
        <f>SUM(C8,C30)-C52</f>
        <v>0</v>
      </c>
      <c r="D63" s="297" t="s">
        <v>290</v>
      </c>
      <c r="E63" s="298"/>
      <c r="F63" s="247"/>
    </row>
    <row r="64" spans="2:6"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sheetData>
  <mergeCells count="19">
    <mergeCell ref="D61:E61"/>
    <mergeCell ref="D62:E62"/>
    <mergeCell ref="D63:E63"/>
    <mergeCell ref="D55:E55"/>
    <mergeCell ref="D56:E56"/>
    <mergeCell ref="D57:E57"/>
    <mergeCell ref="D58:E58"/>
    <mergeCell ref="D59:E59"/>
    <mergeCell ref="D60:E60"/>
    <mergeCell ref="D54:E54"/>
    <mergeCell ref="B31:B35"/>
    <mergeCell ref="C32:C35"/>
    <mergeCell ref="D46:E46"/>
    <mergeCell ref="D47:E47"/>
    <mergeCell ref="D48:E48"/>
    <mergeCell ref="D49:E49"/>
    <mergeCell ref="D50:E50"/>
    <mergeCell ref="D51:E51"/>
    <mergeCell ref="D53:E53"/>
  </mergeCells>
  <phoneticPr fontId="2"/>
  <dataValidations count="3">
    <dataValidation type="list" allowBlank="1" showInputMessage="1" showErrorMessage="1" sqref="C31" xr:uid="{811104BE-21EB-42E2-B633-06E6EF29FF6C}">
      <formula1>"1,2"</formula1>
    </dataValidation>
    <dataValidation type="list" allowBlank="1" showInputMessage="1" showErrorMessage="1" sqref="C9" xr:uid="{5EDF8B76-CB53-4EA1-AB56-6B0E5A2285D3}">
      <formula1>"○,×"</formula1>
    </dataValidation>
    <dataValidation imeMode="hiragana" allowBlank="1" showInputMessage="1" showErrorMessage="1" sqref="C16" xr:uid="{FEDD7B55-8283-459D-A22B-CD9F454EAEEC}"/>
  </dataValidation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42476-667E-4979-B47C-9AE43D7B8575}">
  <dimension ref="A1:CL65"/>
  <sheetViews>
    <sheetView topLeftCell="A4" zoomScaleNormal="100" workbookViewId="0">
      <selection activeCell="L8" sqref="L8:M10"/>
    </sheetView>
  </sheetViews>
  <sheetFormatPr defaultColWidth="2.625" defaultRowHeight="8.1" customHeight="1"/>
  <cols>
    <col min="1" max="63" width="2.125" style="21" customWidth="1"/>
    <col min="64" max="16384" width="2.625" style="21"/>
  </cols>
  <sheetData>
    <row r="1" spans="1:66" ht="8.1" customHeight="1">
      <c r="A1" s="323"/>
      <c r="B1" s="323"/>
      <c r="C1" s="323"/>
      <c r="D1" s="323"/>
      <c r="E1" s="323"/>
      <c r="F1" s="323"/>
      <c r="G1" s="323"/>
      <c r="H1" s="323"/>
      <c r="I1" s="323"/>
      <c r="J1" s="323"/>
      <c r="K1" s="323"/>
      <c r="L1" s="305"/>
      <c r="M1" s="305"/>
      <c r="BD1" s="331"/>
      <c r="BE1" s="331"/>
      <c r="BF1" s="331"/>
      <c r="BG1" s="331"/>
      <c r="BH1" s="322"/>
      <c r="BI1" s="322"/>
      <c r="BJ1" s="322"/>
      <c r="BK1" s="322"/>
      <c r="BL1" s="322"/>
      <c r="BM1" s="322"/>
      <c r="BN1" s="322"/>
    </row>
    <row r="2" spans="1:66" ht="8.1" customHeight="1">
      <c r="A2" s="323"/>
      <c r="B2" s="323"/>
      <c r="C2" s="323"/>
      <c r="D2" s="323"/>
      <c r="E2" s="323"/>
      <c r="F2" s="323"/>
      <c r="G2" s="323"/>
      <c r="H2" s="323"/>
      <c r="I2" s="323"/>
      <c r="J2" s="323"/>
      <c r="K2" s="323"/>
      <c r="L2" s="305"/>
      <c r="M2" s="305"/>
      <c r="BD2" s="331"/>
      <c r="BE2" s="331"/>
      <c r="BF2" s="331"/>
      <c r="BG2" s="331"/>
      <c r="BH2" s="322"/>
      <c r="BI2" s="322"/>
      <c r="BJ2" s="322"/>
      <c r="BK2" s="322"/>
      <c r="BL2" s="322"/>
      <c r="BM2" s="322"/>
      <c r="BN2" s="322"/>
    </row>
    <row r="3" spans="1:66" ht="8.1" customHeight="1">
      <c r="A3" s="323"/>
      <c r="B3" s="323"/>
      <c r="C3" s="323"/>
      <c r="D3" s="323"/>
      <c r="E3" s="323"/>
      <c r="F3" s="323"/>
      <c r="G3" s="323"/>
      <c r="H3" s="323"/>
      <c r="I3" s="323"/>
      <c r="J3" s="323"/>
      <c r="K3" s="323"/>
      <c r="L3" s="305"/>
      <c r="M3" s="305"/>
      <c r="O3" s="43"/>
      <c r="P3" s="43"/>
      <c r="Q3" s="43"/>
      <c r="R3" s="43"/>
      <c r="S3" s="43"/>
      <c r="T3" s="43"/>
      <c r="U3" s="43"/>
      <c r="V3" s="43"/>
      <c r="W3" s="43"/>
      <c r="X3" s="43"/>
      <c r="Y3" s="43"/>
      <c r="Z3" s="43"/>
      <c r="AA3" s="43"/>
      <c r="AB3" s="43"/>
      <c r="AC3" s="43"/>
      <c r="AD3" s="43"/>
      <c r="AE3" s="43"/>
      <c r="AF3" s="43"/>
      <c r="AG3" s="43"/>
      <c r="AH3" s="43"/>
      <c r="AI3" s="43"/>
      <c r="AK3" s="43"/>
      <c r="AL3" s="43"/>
      <c r="AM3" s="43"/>
      <c r="AN3" s="43"/>
      <c r="AO3" s="43"/>
      <c r="AP3" s="43"/>
      <c r="AQ3" s="43"/>
      <c r="AR3" s="43"/>
      <c r="AS3" s="43"/>
      <c r="AT3" s="43"/>
      <c r="AU3" s="43"/>
      <c r="AV3" s="43"/>
      <c r="AW3" s="43"/>
      <c r="AX3" s="43"/>
      <c r="AY3" s="43"/>
      <c r="AZ3" s="43"/>
      <c r="BA3" s="43"/>
      <c r="BB3" s="43"/>
      <c r="BC3" s="43"/>
      <c r="BD3" s="331"/>
      <c r="BE3" s="331"/>
      <c r="BF3" s="331"/>
      <c r="BG3" s="331"/>
      <c r="BH3" s="322"/>
      <c r="BI3" s="322"/>
      <c r="BJ3" s="322"/>
      <c r="BK3" s="322"/>
      <c r="BL3" s="322"/>
      <c r="BM3" s="322"/>
      <c r="BN3" s="322"/>
    </row>
    <row r="4" spans="1:66" ht="8.1" customHeight="1">
      <c r="A4" s="20"/>
      <c r="B4" s="20"/>
      <c r="C4" s="20"/>
      <c r="D4" s="20"/>
      <c r="E4" s="20"/>
      <c r="F4" s="20"/>
      <c r="G4" s="20"/>
      <c r="H4" s="20"/>
      <c r="I4" s="20"/>
      <c r="J4" s="20"/>
      <c r="K4" s="20"/>
      <c r="O4" s="43"/>
      <c r="P4" s="43"/>
      <c r="Q4" s="43"/>
      <c r="R4" s="43"/>
      <c r="S4" s="43"/>
      <c r="T4" s="43"/>
      <c r="U4" s="43"/>
      <c r="V4" s="43"/>
      <c r="W4" s="43"/>
      <c r="X4" s="43"/>
      <c r="Y4" s="43"/>
      <c r="Z4" s="43"/>
      <c r="AA4" s="43"/>
      <c r="AB4" s="424" t="s">
        <v>336</v>
      </c>
      <c r="AC4" s="424"/>
      <c r="AD4" s="424"/>
      <c r="AE4" s="424"/>
      <c r="AF4" s="424"/>
      <c r="AG4" s="424"/>
      <c r="AH4" s="424"/>
      <c r="AI4" s="424"/>
      <c r="AR4" s="43"/>
      <c r="AS4" s="43"/>
      <c r="AT4" s="43"/>
      <c r="AU4" s="43"/>
      <c r="AV4" s="43"/>
      <c r="AW4" s="43"/>
      <c r="AX4" s="43"/>
      <c r="AY4" s="43"/>
      <c r="AZ4" s="43"/>
      <c r="BA4" s="43"/>
      <c r="BB4" s="43"/>
      <c r="BC4" s="43"/>
      <c r="BD4" s="22"/>
      <c r="BE4" s="22"/>
      <c r="BF4" s="22"/>
      <c r="BG4" s="22"/>
      <c r="BH4" s="23"/>
      <c r="BI4" s="23"/>
      <c r="BJ4" s="23"/>
      <c r="BK4" s="23"/>
      <c r="BL4" s="23"/>
      <c r="BM4" s="23"/>
      <c r="BN4" s="23"/>
    </row>
    <row r="5" spans="1:66" ht="7.5" customHeight="1">
      <c r="O5" s="43"/>
      <c r="P5" s="43"/>
      <c r="Q5" s="43"/>
      <c r="R5" s="43"/>
      <c r="S5" s="43"/>
      <c r="T5" s="43"/>
      <c r="U5" s="43"/>
      <c r="V5" s="43"/>
      <c r="W5" s="43"/>
      <c r="X5" s="43"/>
      <c r="Y5" s="43"/>
      <c r="Z5" s="43"/>
      <c r="AA5" s="43"/>
      <c r="AB5" s="424"/>
      <c r="AC5" s="424"/>
      <c r="AD5" s="424"/>
      <c r="AE5" s="424"/>
      <c r="AF5" s="424"/>
      <c r="AG5" s="424"/>
      <c r="AH5" s="424"/>
      <c r="AI5" s="424"/>
      <c r="AR5" s="43"/>
      <c r="AS5" s="43"/>
      <c r="AT5" s="43"/>
      <c r="AU5" s="43"/>
      <c r="AV5" s="43"/>
      <c r="AW5" s="43"/>
      <c r="AX5" s="43"/>
      <c r="AY5" s="43"/>
      <c r="AZ5" s="43"/>
      <c r="BA5" s="43"/>
      <c r="BB5" s="43"/>
      <c r="BC5" s="43"/>
      <c r="BD5" s="32"/>
      <c r="BE5" s="32"/>
      <c r="BF5" s="32"/>
      <c r="BG5" s="32"/>
    </row>
    <row r="6" spans="1:66" ht="7.5" customHeight="1">
      <c r="O6" s="43"/>
      <c r="P6" s="43"/>
      <c r="Q6" s="43"/>
      <c r="R6" s="43"/>
      <c r="S6" s="43"/>
      <c r="T6" s="43"/>
      <c r="U6" s="43"/>
      <c r="V6" s="43"/>
      <c r="W6" s="43"/>
      <c r="X6" s="43"/>
      <c r="Y6" s="43"/>
      <c r="Z6" s="43"/>
      <c r="AA6" s="43"/>
      <c r="AB6" s="43"/>
      <c r="AC6" s="43"/>
      <c r="AD6" s="43"/>
      <c r="AE6" s="43"/>
      <c r="AF6" s="43"/>
      <c r="AG6" s="43"/>
      <c r="AH6" s="43"/>
      <c r="AI6" s="43"/>
      <c r="BN6" s="43"/>
    </row>
    <row r="7" spans="1:66" ht="8.1" customHeight="1">
      <c r="O7" s="43"/>
      <c r="P7" s="43"/>
      <c r="Q7" s="43"/>
      <c r="R7" s="43"/>
      <c r="S7" s="43"/>
      <c r="T7" s="43"/>
      <c r="U7" s="43"/>
      <c r="V7" s="43"/>
      <c r="W7" s="43"/>
      <c r="X7" s="43"/>
      <c r="Y7" s="43"/>
      <c r="Z7" s="43"/>
      <c r="AA7" s="43"/>
      <c r="AB7" s="43"/>
      <c r="AC7" s="43"/>
      <c r="AD7" s="43"/>
      <c r="AE7" s="43"/>
      <c r="AF7" s="43"/>
      <c r="AG7" s="43"/>
      <c r="AH7" s="43"/>
      <c r="AI7" s="43"/>
      <c r="BC7" s="322" t="s">
        <v>291</v>
      </c>
      <c r="BD7" s="322"/>
      <c r="BE7" s="328" t="str">
        <f>IF('入力シート '!C11="","",'入力シート '!C11)</f>
        <v/>
      </c>
      <c r="BF7" s="328"/>
      <c r="BG7" s="322" t="s">
        <v>13</v>
      </c>
      <c r="BH7" s="329" t="str">
        <f>IF('入力シート '!C11="","",'入力シート '!C11)</f>
        <v/>
      </c>
      <c r="BI7" s="329"/>
      <c r="BJ7" s="322" t="s">
        <v>14</v>
      </c>
      <c r="BK7" s="327" t="str">
        <f>IF('入力シート '!C11="","",'入力シート '!C11)</f>
        <v/>
      </c>
      <c r="BL7" s="327"/>
      <c r="BM7" s="322" t="s">
        <v>15</v>
      </c>
    </row>
    <row r="8" spans="1:66" ht="8.1" customHeight="1">
      <c r="B8" s="322" t="str">
        <f>"西都市長　"&amp;'入力シート '!C1&amp;"　様"</f>
        <v>西都市長　押川　修一郎　様</v>
      </c>
      <c r="C8" s="322"/>
      <c r="D8" s="322"/>
      <c r="E8" s="322"/>
      <c r="F8" s="322"/>
      <c r="G8" s="322"/>
      <c r="H8" s="322"/>
      <c r="I8" s="322"/>
      <c r="J8" s="322"/>
      <c r="K8" s="322"/>
      <c r="L8" s="322" t="s">
        <v>4</v>
      </c>
      <c r="M8" s="322"/>
      <c r="N8" s="2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22"/>
      <c r="BC8" s="322"/>
      <c r="BD8" s="322"/>
      <c r="BE8" s="328"/>
      <c r="BF8" s="328"/>
      <c r="BG8" s="322"/>
      <c r="BH8" s="329"/>
      <c r="BI8" s="329"/>
      <c r="BJ8" s="322"/>
      <c r="BK8" s="327"/>
      <c r="BL8" s="327"/>
      <c r="BM8" s="322"/>
    </row>
    <row r="9" spans="1:66" ht="8.1" customHeight="1">
      <c r="B9" s="322"/>
      <c r="C9" s="322"/>
      <c r="D9" s="322"/>
      <c r="E9" s="322"/>
      <c r="F9" s="322"/>
      <c r="G9" s="322"/>
      <c r="H9" s="322"/>
      <c r="I9" s="322"/>
      <c r="J9" s="322"/>
      <c r="K9" s="322"/>
      <c r="L9" s="322"/>
      <c r="M9" s="322"/>
      <c r="N9" s="2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22"/>
      <c r="BA9" s="22"/>
      <c r="BB9" s="22"/>
      <c r="BC9" s="22"/>
      <c r="BD9" s="23"/>
      <c r="BE9" s="23"/>
      <c r="BF9" s="23"/>
      <c r="BG9" s="23"/>
      <c r="BH9" s="23"/>
      <c r="BI9" s="23"/>
      <c r="BJ9" s="23"/>
    </row>
    <row r="10" spans="1:66" ht="8.1" customHeight="1">
      <c r="B10" s="322"/>
      <c r="C10" s="322"/>
      <c r="D10" s="322"/>
      <c r="E10" s="322"/>
      <c r="F10" s="322"/>
      <c r="G10" s="322"/>
      <c r="H10" s="322"/>
      <c r="I10" s="322"/>
      <c r="J10" s="322"/>
      <c r="K10" s="322"/>
      <c r="L10" s="322"/>
      <c r="M10" s="322"/>
      <c r="N10" s="2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22"/>
      <c r="BA10" s="22"/>
      <c r="BB10" s="22"/>
      <c r="BC10" s="22"/>
      <c r="BD10" s="23"/>
      <c r="BE10" s="23"/>
      <c r="BF10" s="23"/>
      <c r="BG10" s="23"/>
      <c r="BH10" s="23"/>
      <c r="BI10" s="23"/>
      <c r="BJ10" s="23"/>
    </row>
    <row r="11" spans="1:66" ht="8.1" customHeight="1">
      <c r="A11" s="20"/>
      <c r="K11" s="20"/>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321" t="s">
        <v>20</v>
      </c>
      <c r="AQ11" s="305"/>
      <c r="AR11" s="305"/>
      <c r="AS11" s="305"/>
      <c r="AU11" s="399" t="s">
        <v>3</v>
      </c>
      <c r="AV11" s="399"/>
      <c r="AW11" s="399"/>
      <c r="AX11" s="399"/>
      <c r="AY11" s="399"/>
      <c r="BA11" s="323" t="str">
        <f>IF('入力シート '!C12="","",'入力シート '!C12)</f>
        <v/>
      </c>
      <c r="BB11" s="323"/>
      <c r="BC11" s="323"/>
      <c r="BD11" s="323"/>
      <c r="BE11" s="323"/>
      <c r="BF11" s="323"/>
      <c r="BG11" s="323"/>
      <c r="BH11" s="323"/>
      <c r="BI11" s="323"/>
      <c r="BJ11" s="323"/>
      <c r="BK11" s="323"/>
      <c r="BL11" s="323"/>
      <c r="BM11" s="323"/>
    </row>
    <row r="12" spans="1:66" ht="8.1" customHeight="1">
      <c r="A12" s="20"/>
      <c r="K12" s="20"/>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305"/>
      <c r="AQ12" s="305"/>
      <c r="AR12" s="305"/>
      <c r="AS12" s="305"/>
      <c r="AU12" s="399"/>
      <c r="AV12" s="399"/>
      <c r="AW12" s="399"/>
      <c r="AX12" s="399"/>
      <c r="AY12" s="399"/>
      <c r="BA12" s="323"/>
      <c r="BB12" s="323"/>
      <c r="BC12" s="323"/>
      <c r="BD12" s="323"/>
      <c r="BE12" s="323"/>
      <c r="BF12" s="323"/>
      <c r="BG12" s="323"/>
      <c r="BH12" s="323"/>
      <c r="BI12" s="323"/>
      <c r="BJ12" s="323"/>
      <c r="BK12" s="323"/>
      <c r="BL12" s="323"/>
      <c r="BM12" s="323"/>
    </row>
    <row r="13" spans="1:66" ht="8.1" customHeight="1">
      <c r="A13" s="20"/>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305"/>
      <c r="AQ13" s="305"/>
      <c r="AR13" s="305"/>
      <c r="AS13" s="305"/>
      <c r="AU13" s="399"/>
      <c r="AV13" s="399"/>
      <c r="AW13" s="399"/>
      <c r="AX13" s="399"/>
      <c r="AY13" s="399"/>
      <c r="BA13" s="323"/>
      <c r="BB13" s="323"/>
      <c r="BC13" s="323"/>
      <c r="BD13" s="323"/>
      <c r="BE13" s="323"/>
      <c r="BF13" s="323"/>
      <c r="BG13" s="323"/>
      <c r="BH13" s="323"/>
      <c r="BI13" s="323"/>
      <c r="BJ13" s="323"/>
      <c r="BK13" s="323"/>
      <c r="BL13" s="323"/>
      <c r="BM13" s="323"/>
    </row>
    <row r="14" spans="1:66" ht="8.1" customHeight="1">
      <c r="A14" s="20"/>
      <c r="B14" s="20"/>
      <c r="C14" s="20"/>
      <c r="D14" s="20"/>
      <c r="E14" s="20"/>
      <c r="F14" s="20"/>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21" t="s">
        <v>45</v>
      </c>
      <c r="AV14" s="421"/>
      <c r="AW14" s="421"/>
      <c r="AX14" s="421"/>
      <c r="AY14" s="421"/>
      <c r="BA14" s="323" t="str">
        <f>IF('入力シート '!C13="","",'入力シート '!C13)</f>
        <v/>
      </c>
      <c r="BB14" s="323"/>
      <c r="BC14" s="323"/>
      <c r="BD14" s="323"/>
      <c r="BE14" s="323"/>
      <c r="BF14" s="323"/>
      <c r="BG14" s="323"/>
      <c r="BH14" s="323"/>
      <c r="BI14" s="323"/>
      <c r="BJ14" s="323"/>
      <c r="BK14" s="323"/>
      <c r="BL14" s="323"/>
      <c r="BM14" s="323"/>
    </row>
    <row r="15" spans="1:66" ht="8.1" customHeight="1">
      <c r="A15" s="20"/>
      <c r="B15" s="20"/>
      <c r="C15" s="20"/>
      <c r="D15" s="20"/>
      <c r="E15" s="20"/>
      <c r="F15" s="20"/>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21"/>
      <c r="AV15" s="421"/>
      <c r="AW15" s="421"/>
      <c r="AX15" s="421"/>
      <c r="AY15" s="421"/>
      <c r="BA15" s="323"/>
      <c r="BB15" s="323"/>
      <c r="BC15" s="323"/>
      <c r="BD15" s="323"/>
      <c r="BE15" s="323"/>
      <c r="BF15" s="323"/>
      <c r="BG15" s="323"/>
      <c r="BH15" s="323"/>
      <c r="BI15" s="323"/>
      <c r="BJ15" s="323"/>
      <c r="BK15" s="323"/>
      <c r="BL15" s="323"/>
      <c r="BM15" s="323"/>
    </row>
    <row r="16" spans="1:66" ht="8.1" customHeight="1">
      <c r="A16" s="20"/>
      <c r="B16" s="20"/>
      <c r="C16" s="20"/>
      <c r="D16" s="20"/>
      <c r="E16" s="20"/>
      <c r="F16" s="20"/>
      <c r="O16" s="43"/>
      <c r="P16" s="43"/>
      <c r="Q16" s="43"/>
      <c r="R16" s="43"/>
      <c r="S16" s="43"/>
      <c r="T16" s="43"/>
      <c r="U16" s="43"/>
      <c r="V16" s="43"/>
      <c r="W16" s="43"/>
      <c r="X16" s="43"/>
      <c r="Y16" s="43"/>
      <c r="Z16" s="43"/>
      <c r="AA16" s="43"/>
      <c r="AB16" s="43"/>
      <c r="AC16" s="43"/>
      <c r="AD16" s="43"/>
      <c r="AE16" s="43"/>
      <c r="AF16" s="43"/>
      <c r="AG16" s="43"/>
      <c r="AH16" s="43"/>
      <c r="AI16" s="43"/>
      <c r="AQ16" s="43"/>
      <c r="AR16" s="43"/>
      <c r="AS16" s="43"/>
      <c r="AT16" s="43"/>
      <c r="AU16" s="421"/>
      <c r="AV16" s="421"/>
      <c r="AW16" s="421"/>
      <c r="AX16" s="421"/>
      <c r="AY16" s="421"/>
      <c r="BA16" s="323"/>
      <c r="BB16" s="323"/>
      <c r="BC16" s="323"/>
      <c r="BD16" s="323"/>
      <c r="BE16" s="323"/>
      <c r="BF16" s="323"/>
      <c r="BG16" s="323"/>
      <c r="BH16" s="323"/>
      <c r="BI16" s="323"/>
      <c r="BJ16" s="323"/>
      <c r="BK16" s="323"/>
      <c r="BL16" s="323"/>
      <c r="BM16" s="323"/>
    </row>
    <row r="17" spans="1:90" ht="8.1" customHeight="1">
      <c r="A17" s="20"/>
      <c r="B17" s="20"/>
      <c r="C17" s="20"/>
      <c r="D17" s="20"/>
      <c r="E17" s="20"/>
      <c r="F17" s="20"/>
      <c r="G17" s="115"/>
      <c r="H17" s="115"/>
      <c r="I17" s="115"/>
      <c r="J17" s="115"/>
      <c r="K17" s="115"/>
      <c r="L17" s="115"/>
      <c r="M17" s="115"/>
      <c r="N17" s="115"/>
      <c r="O17" s="115"/>
      <c r="AU17" s="399" t="s">
        <v>0</v>
      </c>
      <c r="AV17" s="399"/>
      <c r="AW17" s="399"/>
      <c r="AX17" s="399"/>
      <c r="AY17" s="399"/>
      <c r="BA17" s="323" t="str">
        <f>IF('入力シート '!C14="","",'入力シート '!C14)</f>
        <v/>
      </c>
      <c r="BB17" s="323"/>
      <c r="BC17" s="323"/>
      <c r="BD17" s="323"/>
      <c r="BE17" s="323"/>
      <c r="BF17" s="323"/>
      <c r="BG17" s="323"/>
      <c r="BH17" s="323"/>
      <c r="BI17" s="323"/>
      <c r="BJ17" s="323"/>
      <c r="BK17" s="323"/>
      <c r="BL17" s="323"/>
      <c r="BM17" s="322" t="s">
        <v>1</v>
      </c>
    </row>
    <row r="18" spans="1:90" ht="8.1" customHeight="1">
      <c r="A18" s="20"/>
      <c r="B18" s="20"/>
      <c r="C18" s="20"/>
      <c r="D18" s="20"/>
      <c r="E18" s="20"/>
      <c r="F18" s="20"/>
      <c r="G18" s="115"/>
      <c r="H18" s="115"/>
      <c r="I18" s="115"/>
      <c r="J18" s="115"/>
      <c r="K18" s="115"/>
      <c r="L18" s="115"/>
      <c r="M18" s="115"/>
      <c r="N18" s="115"/>
      <c r="O18" s="115"/>
      <c r="AU18" s="399"/>
      <c r="AV18" s="399"/>
      <c r="AW18" s="399"/>
      <c r="AX18" s="399"/>
      <c r="AY18" s="399"/>
      <c r="BA18" s="323"/>
      <c r="BB18" s="323"/>
      <c r="BC18" s="323"/>
      <c r="BD18" s="323"/>
      <c r="BE18" s="323"/>
      <c r="BF18" s="323"/>
      <c r="BG18" s="323"/>
      <c r="BH18" s="323"/>
      <c r="BI18" s="323"/>
      <c r="BJ18" s="323"/>
      <c r="BK18" s="323"/>
      <c r="BL18" s="323"/>
      <c r="BM18" s="322"/>
    </row>
    <row r="19" spans="1:90" ht="8.1" customHeight="1">
      <c r="B19" s="422" t="s">
        <v>44</v>
      </c>
      <c r="C19" s="422"/>
      <c r="D19" s="422"/>
      <c r="E19" s="422"/>
      <c r="F19" s="422"/>
      <c r="G19" s="422"/>
      <c r="H19" s="422"/>
      <c r="I19" s="422"/>
      <c r="J19" s="422"/>
      <c r="K19" s="422"/>
      <c r="L19" s="422"/>
      <c r="M19" s="422"/>
      <c r="N19" s="422"/>
      <c r="O19" s="422"/>
      <c r="P19" s="422"/>
      <c r="Q19" s="422"/>
      <c r="R19" s="422"/>
      <c r="S19" s="422"/>
      <c r="T19" s="20"/>
      <c r="U19" s="20"/>
      <c r="V19" s="20"/>
      <c r="W19" s="20"/>
      <c r="X19" s="20"/>
      <c r="Y19" s="20"/>
      <c r="Z19" s="20"/>
      <c r="AA19" s="20"/>
      <c r="AB19" s="20"/>
      <c r="AC19" s="20"/>
      <c r="AD19" s="20"/>
      <c r="AE19" s="20"/>
      <c r="AP19" s="32"/>
      <c r="AQ19" s="32"/>
      <c r="AR19" s="32"/>
      <c r="AS19" s="32"/>
      <c r="AT19" s="32"/>
      <c r="AU19" s="399"/>
      <c r="AV19" s="399"/>
      <c r="AW19" s="399"/>
      <c r="AX19" s="399"/>
      <c r="AY19" s="399"/>
      <c r="BA19" s="323"/>
      <c r="BB19" s="323"/>
      <c r="BC19" s="323"/>
      <c r="BD19" s="323"/>
      <c r="BE19" s="323"/>
      <c r="BF19" s="323"/>
      <c r="BG19" s="323"/>
      <c r="BH19" s="323"/>
      <c r="BI19" s="323"/>
      <c r="BJ19" s="323"/>
      <c r="BK19" s="323"/>
      <c r="BL19" s="323"/>
      <c r="BM19" s="322"/>
    </row>
    <row r="20" spans="1:90" ht="8.1" customHeight="1">
      <c r="B20" s="422"/>
      <c r="C20" s="422"/>
      <c r="D20" s="422"/>
      <c r="E20" s="422"/>
      <c r="F20" s="422"/>
      <c r="G20" s="422"/>
      <c r="H20" s="422"/>
      <c r="I20" s="422"/>
      <c r="J20" s="422"/>
      <c r="K20" s="422"/>
      <c r="L20" s="422"/>
      <c r="M20" s="422"/>
      <c r="N20" s="422"/>
      <c r="O20" s="422"/>
      <c r="P20" s="422"/>
      <c r="Q20" s="422"/>
      <c r="R20" s="422"/>
      <c r="S20" s="422"/>
      <c r="T20" s="20"/>
      <c r="U20" s="20"/>
      <c r="V20" s="20"/>
      <c r="W20" s="20"/>
      <c r="X20" s="20"/>
      <c r="Y20" s="20"/>
      <c r="Z20" s="20"/>
      <c r="AA20" s="20"/>
      <c r="AB20" s="20"/>
      <c r="AC20" s="20"/>
      <c r="AD20" s="20"/>
      <c r="AE20" s="20"/>
      <c r="AU20" s="32"/>
      <c r="AV20" s="32"/>
      <c r="AW20" s="32"/>
      <c r="AX20" s="32"/>
      <c r="AY20" s="32"/>
      <c r="AZ20" s="32"/>
      <c r="BA20" s="32"/>
      <c r="BB20" s="32"/>
      <c r="BC20" s="32"/>
      <c r="BD20" s="32"/>
      <c r="BE20" s="32"/>
      <c r="BF20" s="32"/>
      <c r="BG20" s="32"/>
      <c r="BH20" s="32"/>
      <c r="BI20" s="32"/>
      <c r="BJ20" s="32"/>
      <c r="BK20" s="32"/>
      <c r="BL20" s="32"/>
      <c r="BM20" s="32"/>
      <c r="BN20" s="32"/>
    </row>
    <row r="21" spans="1:90" ht="8.1" customHeight="1">
      <c r="B21" s="423"/>
      <c r="C21" s="423"/>
      <c r="D21" s="423"/>
      <c r="E21" s="423"/>
      <c r="F21" s="423"/>
      <c r="G21" s="423"/>
      <c r="H21" s="423"/>
      <c r="I21" s="423"/>
      <c r="J21" s="423"/>
      <c r="K21" s="423"/>
      <c r="L21" s="423"/>
      <c r="M21" s="423"/>
      <c r="N21" s="423"/>
      <c r="O21" s="423"/>
      <c r="P21" s="423"/>
      <c r="Q21" s="423"/>
      <c r="R21" s="423"/>
      <c r="S21" s="423"/>
      <c r="T21" s="106"/>
      <c r="U21" s="106"/>
      <c r="V21" s="106"/>
      <c r="W21" s="106"/>
      <c r="X21" s="106"/>
      <c r="Y21" s="106"/>
      <c r="Z21" s="106"/>
      <c r="AA21" s="106"/>
      <c r="AB21" s="106"/>
      <c r="AC21" s="106"/>
      <c r="AD21" s="106"/>
      <c r="AE21" s="106"/>
      <c r="AF21" s="36"/>
      <c r="AG21" s="36"/>
      <c r="AH21" s="36"/>
      <c r="AI21" s="36"/>
      <c r="AJ21" s="36"/>
      <c r="AK21" s="36"/>
      <c r="AL21" s="36"/>
      <c r="AM21" s="36"/>
      <c r="AN21" s="36"/>
      <c r="AO21" s="36"/>
      <c r="AP21" s="36"/>
      <c r="AQ21" s="36"/>
      <c r="AR21" s="36"/>
      <c r="AS21" s="36"/>
      <c r="AT21" s="36"/>
      <c r="AU21" s="32"/>
      <c r="AV21" s="32"/>
      <c r="AW21" s="32"/>
      <c r="AX21" s="32"/>
      <c r="AY21" s="32"/>
      <c r="AZ21" s="32"/>
      <c r="BA21" s="32"/>
      <c r="BB21" s="32"/>
      <c r="BC21" s="32"/>
      <c r="BD21" s="32"/>
      <c r="BE21" s="32"/>
      <c r="BF21" s="32"/>
      <c r="BG21" s="32"/>
      <c r="BH21" s="32"/>
      <c r="BI21" s="32"/>
      <c r="BJ21" s="32"/>
      <c r="BK21" s="32"/>
      <c r="BL21" s="32"/>
      <c r="BM21" s="32"/>
      <c r="BN21" s="32"/>
    </row>
    <row r="22" spans="1:90" ht="9.75" customHeight="1">
      <c r="A22" s="411" t="s">
        <v>335</v>
      </c>
      <c r="B22" s="412"/>
      <c r="C22" s="412"/>
      <c r="D22" s="412"/>
      <c r="E22" s="412"/>
      <c r="F22" s="413"/>
      <c r="G22" s="386" t="str">
        <f>IF('入力シート '!$C$3="","",'入力シート '!$C$3)&amp;"　"&amp;IF('入力シート '!$C$4="","",'入力シート '!$C$4)</f>
        <v>　</v>
      </c>
      <c r="H22" s="386"/>
      <c r="I22" s="386"/>
      <c r="J22" s="386"/>
      <c r="K22" s="386"/>
      <c r="L22" s="386"/>
      <c r="M22" s="386"/>
      <c r="N22" s="386"/>
      <c r="O22" s="386"/>
      <c r="P22" s="386"/>
      <c r="Q22" s="386"/>
      <c r="R22" s="386"/>
      <c r="S22" s="386"/>
      <c r="T22" s="386"/>
      <c r="U22" s="386"/>
      <c r="V22" s="386"/>
      <c r="W22" s="386"/>
      <c r="X22" s="386"/>
      <c r="Y22" s="386"/>
      <c r="Z22" s="386"/>
      <c r="AA22" s="386"/>
      <c r="AB22" s="386"/>
      <c r="AC22" s="386"/>
      <c r="AD22" s="386"/>
      <c r="AE22" s="386"/>
      <c r="AF22" s="386"/>
      <c r="AG22" s="386"/>
      <c r="AH22" s="386"/>
      <c r="AI22" s="386"/>
      <c r="AJ22" s="386"/>
      <c r="AK22" s="386"/>
      <c r="AL22" s="420" t="s">
        <v>11</v>
      </c>
      <c r="AM22" s="412"/>
      <c r="AN22" s="412"/>
      <c r="AO22" s="412"/>
      <c r="AP22" s="412"/>
      <c r="AQ22" s="413"/>
      <c r="AR22" s="396" t="s">
        <v>291</v>
      </c>
      <c r="AS22" s="371"/>
      <c r="AT22" s="368" t="str">
        <f>IF('入力シート '!O6="","",'入力シート '!O6)</f>
        <v/>
      </c>
      <c r="AU22" s="368"/>
      <c r="AV22" s="371" t="s">
        <v>13</v>
      </c>
      <c r="AW22" s="368" t="str">
        <f>IF('入力シート '!O6="","",'入力シート '!O6)</f>
        <v/>
      </c>
      <c r="AX22" s="368"/>
      <c r="AY22" s="371" t="s">
        <v>14</v>
      </c>
      <c r="AZ22" s="368" t="str">
        <f>"西都市長　"&amp;'入力シート '!C1&amp;"　様"</f>
        <v>西都市長　押川　修一郎　様</v>
      </c>
      <c r="BA22" s="368"/>
      <c r="BB22" s="371" t="s">
        <v>15</v>
      </c>
      <c r="BC22" s="371" t="s">
        <v>77</v>
      </c>
      <c r="BD22" s="371" t="s">
        <v>291</v>
      </c>
      <c r="BE22" s="371"/>
      <c r="BF22" s="368" t="str">
        <f>IF('入力シート '!O6="","",'入力シート '!O6)</f>
        <v/>
      </c>
      <c r="BG22" s="368"/>
      <c r="BH22" s="371" t="s">
        <v>13</v>
      </c>
      <c r="BI22" s="368" t="str">
        <f>IF('入力シート '!O6="","",'入力シート '!O6)</f>
        <v/>
      </c>
      <c r="BJ22" s="368"/>
      <c r="BK22" s="371" t="s">
        <v>14</v>
      </c>
      <c r="BL22" s="368" t="str">
        <f>IF('入力シート '!O6="","",'入力シート '!O6)</f>
        <v/>
      </c>
      <c r="BM22" s="368"/>
      <c r="BN22" s="374" t="s">
        <v>15</v>
      </c>
      <c r="BO22" s="116"/>
      <c r="BP22" s="32"/>
      <c r="BQ22" s="32"/>
      <c r="BR22" s="32"/>
      <c r="BS22" s="32"/>
      <c r="BT22" s="32"/>
    </row>
    <row r="23" spans="1:90" ht="9.75" customHeight="1">
      <c r="A23" s="414"/>
      <c r="B23" s="415"/>
      <c r="C23" s="415"/>
      <c r="D23" s="415"/>
      <c r="E23" s="415"/>
      <c r="F23" s="416"/>
      <c r="G23" s="333"/>
      <c r="H23" s="333"/>
      <c r="I23" s="333"/>
      <c r="J23" s="333"/>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333"/>
      <c r="AK23" s="333"/>
      <c r="AL23" s="414"/>
      <c r="AM23" s="415"/>
      <c r="AN23" s="415"/>
      <c r="AO23" s="415"/>
      <c r="AP23" s="415"/>
      <c r="AQ23" s="416"/>
      <c r="AR23" s="397"/>
      <c r="AS23" s="372"/>
      <c r="AT23" s="369"/>
      <c r="AU23" s="369"/>
      <c r="AV23" s="372"/>
      <c r="AW23" s="369"/>
      <c r="AX23" s="369"/>
      <c r="AY23" s="372"/>
      <c r="AZ23" s="369"/>
      <c r="BA23" s="369"/>
      <c r="BB23" s="372"/>
      <c r="BC23" s="372"/>
      <c r="BD23" s="372"/>
      <c r="BE23" s="372"/>
      <c r="BF23" s="369"/>
      <c r="BG23" s="369"/>
      <c r="BH23" s="372"/>
      <c r="BI23" s="369"/>
      <c r="BJ23" s="369"/>
      <c r="BK23" s="372"/>
      <c r="BL23" s="369"/>
      <c r="BM23" s="369"/>
      <c r="BN23" s="375"/>
      <c r="BO23" s="116"/>
      <c r="BP23" s="32"/>
      <c r="BQ23" s="32"/>
      <c r="BR23" s="32"/>
      <c r="BS23" s="32"/>
      <c r="BT23" s="32"/>
    </row>
    <row r="24" spans="1:90" ht="9.75" customHeight="1">
      <c r="A24" s="414"/>
      <c r="B24" s="415"/>
      <c r="C24" s="415"/>
      <c r="D24" s="415"/>
      <c r="E24" s="415"/>
      <c r="F24" s="416"/>
      <c r="G24" s="333"/>
      <c r="H24" s="333"/>
      <c r="I24" s="333"/>
      <c r="J24" s="333"/>
      <c r="K24" s="333"/>
      <c r="L24" s="333"/>
      <c r="M24" s="333"/>
      <c r="N24" s="333"/>
      <c r="O24" s="333"/>
      <c r="P24" s="333"/>
      <c r="Q24" s="333"/>
      <c r="R24" s="333"/>
      <c r="S24" s="333"/>
      <c r="T24" s="333"/>
      <c r="U24" s="333"/>
      <c r="V24" s="333"/>
      <c r="W24" s="333"/>
      <c r="X24" s="333"/>
      <c r="Y24" s="333"/>
      <c r="Z24" s="333"/>
      <c r="AA24" s="333"/>
      <c r="AB24" s="333"/>
      <c r="AC24" s="333"/>
      <c r="AD24" s="333"/>
      <c r="AE24" s="333"/>
      <c r="AF24" s="333"/>
      <c r="AG24" s="333"/>
      <c r="AH24" s="333"/>
      <c r="AI24" s="333"/>
      <c r="AJ24" s="333"/>
      <c r="AK24" s="333"/>
      <c r="AL24" s="414"/>
      <c r="AM24" s="415"/>
      <c r="AN24" s="415"/>
      <c r="AO24" s="415"/>
      <c r="AP24" s="415"/>
      <c r="AQ24" s="416"/>
      <c r="AR24" s="397"/>
      <c r="AS24" s="372"/>
      <c r="AT24" s="369"/>
      <c r="AU24" s="369"/>
      <c r="AV24" s="372"/>
      <c r="AW24" s="369"/>
      <c r="AX24" s="369"/>
      <c r="AY24" s="372"/>
      <c r="AZ24" s="369"/>
      <c r="BA24" s="369"/>
      <c r="BB24" s="372"/>
      <c r="BC24" s="372"/>
      <c r="BD24" s="372"/>
      <c r="BE24" s="372"/>
      <c r="BF24" s="369"/>
      <c r="BG24" s="369"/>
      <c r="BH24" s="372"/>
      <c r="BI24" s="369"/>
      <c r="BJ24" s="369"/>
      <c r="BK24" s="372"/>
      <c r="BL24" s="369"/>
      <c r="BM24" s="369"/>
      <c r="BN24" s="375"/>
      <c r="BO24" s="116"/>
      <c r="BP24" s="32"/>
      <c r="BQ24" s="32"/>
      <c r="BR24" s="32"/>
      <c r="BS24" s="32"/>
      <c r="BT24" s="32"/>
    </row>
    <row r="25" spans="1:90" ht="9.75" customHeight="1">
      <c r="A25" s="417"/>
      <c r="B25" s="418"/>
      <c r="C25" s="418"/>
      <c r="D25" s="418"/>
      <c r="E25" s="418"/>
      <c r="F25" s="419"/>
      <c r="G25" s="367"/>
      <c r="H25" s="367"/>
      <c r="I25" s="367"/>
      <c r="J25" s="367"/>
      <c r="K25" s="367"/>
      <c r="L25" s="367"/>
      <c r="M25" s="367"/>
      <c r="N25" s="367"/>
      <c r="O25" s="367"/>
      <c r="P25" s="367"/>
      <c r="Q25" s="367"/>
      <c r="R25" s="367"/>
      <c r="S25" s="367"/>
      <c r="T25" s="367"/>
      <c r="U25" s="367"/>
      <c r="V25" s="367"/>
      <c r="W25" s="367"/>
      <c r="X25" s="367"/>
      <c r="Y25" s="367"/>
      <c r="Z25" s="367"/>
      <c r="AA25" s="367"/>
      <c r="AB25" s="367"/>
      <c r="AC25" s="367"/>
      <c r="AD25" s="367"/>
      <c r="AE25" s="367"/>
      <c r="AF25" s="367"/>
      <c r="AG25" s="367"/>
      <c r="AH25" s="367"/>
      <c r="AI25" s="367"/>
      <c r="AJ25" s="367"/>
      <c r="AK25" s="367"/>
      <c r="AL25" s="417"/>
      <c r="AM25" s="418"/>
      <c r="AN25" s="418"/>
      <c r="AO25" s="418"/>
      <c r="AP25" s="418"/>
      <c r="AQ25" s="419"/>
      <c r="AR25" s="398"/>
      <c r="AS25" s="373"/>
      <c r="AT25" s="370"/>
      <c r="AU25" s="370"/>
      <c r="AV25" s="373"/>
      <c r="AW25" s="370"/>
      <c r="AX25" s="370"/>
      <c r="AY25" s="373"/>
      <c r="AZ25" s="370"/>
      <c r="BA25" s="370"/>
      <c r="BB25" s="373"/>
      <c r="BC25" s="373"/>
      <c r="BD25" s="373"/>
      <c r="BE25" s="373"/>
      <c r="BF25" s="370"/>
      <c r="BG25" s="370"/>
      <c r="BH25" s="373"/>
      <c r="BI25" s="370"/>
      <c r="BJ25" s="370"/>
      <c r="BK25" s="373"/>
      <c r="BL25" s="370"/>
      <c r="BM25" s="370"/>
      <c r="BN25" s="376"/>
      <c r="BO25" s="117"/>
      <c r="BP25" s="118"/>
      <c r="BQ25" s="118"/>
      <c r="BR25" s="118"/>
      <c r="BS25" s="118"/>
      <c r="BT25" s="118"/>
      <c r="BU25" s="36"/>
      <c r="BV25" s="36"/>
      <c r="BW25" s="36"/>
      <c r="BX25" s="36"/>
      <c r="BY25" s="36"/>
      <c r="BZ25" s="36"/>
      <c r="CA25" s="36"/>
      <c r="CB25" s="36"/>
      <c r="CC25" s="36"/>
      <c r="CD25" s="36"/>
      <c r="CE25" s="36"/>
      <c r="CF25" s="36"/>
      <c r="CG25" s="36"/>
      <c r="CH25" s="36"/>
      <c r="CI25" s="36"/>
      <c r="CJ25" s="36"/>
      <c r="CK25" s="36"/>
      <c r="CL25" s="36"/>
    </row>
    <row r="26" spans="1:90" ht="8.1" customHeight="1">
      <c r="A26" s="348" t="s">
        <v>31</v>
      </c>
      <c r="B26" s="348"/>
      <c r="C26" s="348"/>
      <c r="D26" s="348"/>
      <c r="E26" s="348"/>
      <c r="F26" s="349" t="s">
        <v>78</v>
      </c>
      <c r="G26" s="349"/>
      <c r="H26" s="349"/>
      <c r="I26" s="349"/>
      <c r="J26" s="349"/>
      <c r="K26" s="349" t="s">
        <v>79</v>
      </c>
      <c r="L26" s="349"/>
      <c r="M26" s="349"/>
      <c r="N26" s="349"/>
      <c r="O26" s="349"/>
      <c r="P26" s="409"/>
      <c r="Q26" s="403"/>
      <c r="R26" s="403" t="s">
        <v>14</v>
      </c>
      <c r="S26" s="403"/>
      <c r="T26" s="403"/>
      <c r="U26" s="403"/>
      <c r="V26" s="403" t="s">
        <v>14</v>
      </c>
      <c r="W26" s="403"/>
      <c r="X26" s="403"/>
      <c r="Y26" s="403"/>
      <c r="Z26" s="403" t="s">
        <v>14</v>
      </c>
      <c r="AA26" s="403"/>
      <c r="AB26" s="403"/>
      <c r="AC26" s="403"/>
      <c r="AD26" s="403" t="s">
        <v>14</v>
      </c>
      <c r="AE26" s="403"/>
      <c r="AF26" s="403"/>
      <c r="AG26" s="403"/>
      <c r="AH26" s="403" t="s">
        <v>14</v>
      </c>
      <c r="AI26" s="403"/>
      <c r="AJ26" s="403"/>
      <c r="AK26" s="403"/>
      <c r="AL26" s="403" t="s">
        <v>14</v>
      </c>
      <c r="AM26" s="403"/>
      <c r="AN26" s="403"/>
      <c r="AO26" s="403"/>
      <c r="AP26" s="403" t="s">
        <v>14</v>
      </c>
      <c r="AQ26" s="403"/>
      <c r="AR26" s="403"/>
      <c r="AS26" s="403"/>
      <c r="AT26" s="403" t="s">
        <v>14</v>
      </c>
      <c r="AU26" s="403"/>
      <c r="AV26" s="403"/>
      <c r="AW26" s="403"/>
      <c r="AX26" s="403" t="s">
        <v>14</v>
      </c>
      <c r="AY26" s="403"/>
      <c r="AZ26" s="403"/>
      <c r="BA26" s="403"/>
      <c r="BB26" s="403" t="s">
        <v>14</v>
      </c>
      <c r="BC26" s="403"/>
      <c r="BD26" s="403"/>
      <c r="BE26" s="403"/>
      <c r="BF26" s="403" t="s">
        <v>14</v>
      </c>
      <c r="BG26" s="403"/>
      <c r="BH26" s="403"/>
      <c r="BI26" s="403"/>
      <c r="BJ26" s="403" t="s">
        <v>14</v>
      </c>
      <c r="BK26" s="405"/>
      <c r="BL26" s="353" t="s">
        <v>7</v>
      </c>
      <c r="BM26" s="322"/>
      <c r="BN26" s="354"/>
    </row>
    <row r="27" spans="1:90" ht="8.1" customHeight="1">
      <c r="A27" s="348"/>
      <c r="B27" s="348"/>
      <c r="C27" s="348"/>
      <c r="D27" s="348"/>
      <c r="E27" s="348"/>
      <c r="F27" s="349"/>
      <c r="G27" s="349"/>
      <c r="H27" s="349"/>
      <c r="I27" s="349"/>
      <c r="J27" s="349"/>
      <c r="K27" s="349"/>
      <c r="L27" s="349"/>
      <c r="M27" s="349"/>
      <c r="N27" s="349"/>
      <c r="O27" s="349"/>
      <c r="P27" s="410"/>
      <c r="Q27" s="404"/>
      <c r="R27" s="404"/>
      <c r="S27" s="404"/>
      <c r="T27" s="404"/>
      <c r="U27" s="404"/>
      <c r="V27" s="404"/>
      <c r="W27" s="404"/>
      <c r="X27" s="404"/>
      <c r="Y27" s="404"/>
      <c r="Z27" s="404"/>
      <c r="AA27" s="404"/>
      <c r="AB27" s="404"/>
      <c r="AC27" s="404"/>
      <c r="AD27" s="404"/>
      <c r="AE27" s="404"/>
      <c r="AF27" s="404"/>
      <c r="AG27" s="404"/>
      <c r="AH27" s="404"/>
      <c r="AI27" s="404"/>
      <c r="AJ27" s="404"/>
      <c r="AK27" s="404"/>
      <c r="AL27" s="404"/>
      <c r="AM27" s="404"/>
      <c r="AN27" s="404"/>
      <c r="AO27" s="404"/>
      <c r="AP27" s="404"/>
      <c r="AQ27" s="404"/>
      <c r="AR27" s="404"/>
      <c r="AS27" s="404"/>
      <c r="AT27" s="404"/>
      <c r="AU27" s="404"/>
      <c r="AV27" s="404"/>
      <c r="AW27" s="404"/>
      <c r="AX27" s="404"/>
      <c r="AY27" s="404"/>
      <c r="AZ27" s="404"/>
      <c r="BA27" s="404"/>
      <c r="BB27" s="404"/>
      <c r="BC27" s="404"/>
      <c r="BD27" s="404"/>
      <c r="BE27" s="404"/>
      <c r="BF27" s="404"/>
      <c r="BG27" s="404"/>
      <c r="BH27" s="404"/>
      <c r="BI27" s="404"/>
      <c r="BJ27" s="404"/>
      <c r="BK27" s="406"/>
      <c r="BL27" s="353"/>
      <c r="BM27" s="322"/>
      <c r="BN27" s="354"/>
    </row>
    <row r="28" spans="1:90" ht="8.1" customHeight="1">
      <c r="A28" s="348"/>
      <c r="B28" s="348"/>
      <c r="C28" s="348"/>
      <c r="D28" s="348"/>
      <c r="E28" s="348"/>
      <c r="F28" s="349"/>
      <c r="G28" s="349"/>
      <c r="H28" s="349"/>
      <c r="I28" s="349"/>
      <c r="J28" s="349"/>
      <c r="K28" s="349"/>
      <c r="L28" s="349"/>
      <c r="M28" s="349"/>
      <c r="N28" s="349"/>
      <c r="O28" s="349"/>
      <c r="P28" s="407" t="s">
        <v>80</v>
      </c>
      <c r="Q28" s="401"/>
      <c r="R28" s="401">
        <v>15</v>
      </c>
      <c r="S28" s="401"/>
      <c r="T28" s="401" t="s">
        <v>80</v>
      </c>
      <c r="U28" s="401"/>
      <c r="V28" s="401">
        <v>15</v>
      </c>
      <c r="W28" s="401"/>
      <c r="X28" s="401" t="s">
        <v>80</v>
      </c>
      <c r="Y28" s="401"/>
      <c r="Z28" s="401">
        <v>15</v>
      </c>
      <c r="AA28" s="401"/>
      <c r="AB28" s="401" t="s">
        <v>80</v>
      </c>
      <c r="AC28" s="401"/>
      <c r="AD28" s="401">
        <v>15</v>
      </c>
      <c r="AE28" s="401"/>
      <c r="AF28" s="401" t="s">
        <v>80</v>
      </c>
      <c r="AG28" s="401"/>
      <c r="AH28" s="401">
        <v>15</v>
      </c>
      <c r="AI28" s="401"/>
      <c r="AJ28" s="401" t="s">
        <v>80</v>
      </c>
      <c r="AK28" s="401"/>
      <c r="AL28" s="401">
        <v>15</v>
      </c>
      <c r="AM28" s="401"/>
      <c r="AN28" s="401" t="s">
        <v>80</v>
      </c>
      <c r="AO28" s="401"/>
      <c r="AP28" s="401">
        <v>15</v>
      </c>
      <c r="AQ28" s="401"/>
      <c r="AR28" s="401" t="s">
        <v>80</v>
      </c>
      <c r="AS28" s="401"/>
      <c r="AT28" s="401">
        <v>15</v>
      </c>
      <c r="AU28" s="401"/>
      <c r="AV28" s="401" t="s">
        <v>80</v>
      </c>
      <c r="AW28" s="401"/>
      <c r="AX28" s="401">
        <v>15</v>
      </c>
      <c r="AY28" s="401"/>
      <c r="AZ28" s="401" t="s">
        <v>80</v>
      </c>
      <c r="BA28" s="401"/>
      <c r="BB28" s="401">
        <v>15</v>
      </c>
      <c r="BC28" s="401"/>
      <c r="BD28" s="401" t="s">
        <v>80</v>
      </c>
      <c r="BE28" s="401"/>
      <c r="BF28" s="401">
        <v>15</v>
      </c>
      <c r="BG28" s="401"/>
      <c r="BH28" s="401" t="s">
        <v>80</v>
      </c>
      <c r="BI28" s="401"/>
      <c r="BJ28" s="401">
        <v>15</v>
      </c>
      <c r="BK28" s="401"/>
      <c r="BL28" s="353"/>
      <c r="BM28" s="322"/>
      <c r="BN28" s="354"/>
    </row>
    <row r="29" spans="1:90" ht="8.1" customHeight="1">
      <c r="A29" s="348"/>
      <c r="B29" s="348"/>
      <c r="C29" s="348"/>
      <c r="D29" s="348"/>
      <c r="E29" s="348"/>
      <c r="F29" s="349"/>
      <c r="G29" s="349"/>
      <c r="H29" s="349"/>
      <c r="I29" s="349"/>
      <c r="J29" s="349"/>
      <c r="K29" s="349"/>
      <c r="L29" s="349"/>
      <c r="M29" s="349"/>
      <c r="N29" s="349"/>
      <c r="O29" s="349"/>
      <c r="P29" s="408"/>
      <c r="Q29" s="402"/>
      <c r="R29" s="402"/>
      <c r="S29" s="402"/>
      <c r="T29" s="402"/>
      <c r="U29" s="402"/>
      <c r="V29" s="402"/>
      <c r="W29" s="402"/>
      <c r="X29" s="402"/>
      <c r="Y29" s="402"/>
      <c r="Z29" s="402"/>
      <c r="AA29" s="402"/>
      <c r="AB29" s="402"/>
      <c r="AC29" s="402"/>
      <c r="AD29" s="402"/>
      <c r="AE29" s="402"/>
      <c r="AF29" s="402"/>
      <c r="AG29" s="402"/>
      <c r="AH29" s="402"/>
      <c r="AI29" s="402"/>
      <c r="AJ29" s="402"/>
      <c r="AK29" s="402"/>
      <c r="AL29" s="402"/>
      <c r="AM29" s="402"/>
      <c r="AN29" s="402"/>
      <c r="AO29" s="402"/>
      <c r="AP29" s="402"/>
      <c r="AQ29" s="402"/>
      <c r="AR29" s="402"/>
      <c r="AS29" s="402"/>
      <c r="AT29" s="402"/>
      <c r="AU29" s="402"/>
      <c r="AV29" s="402"/>
      <c r="AW29" s="402"/>
      <c r="AX29" s="402"/>
      <c r="AY29" s="402"/>
      <c r="AZ29" s="402"/>
      <c r="BA29" s="402"/>
      <c r="BB29" s="402"/>
      <c r="BC29" s="402"/>
      <c r="BD29" s="402"/>
      <c r="BE29" s="402"/>
      <c r="BF29" s="402"/>
      <c r="BG29" s="402"/>
      <c r="BH29" s="402"/>
      <c r="BI29" s="402"/>
      <c r="BJ29" s="402"/>
      <c r="BK29" s="402"/>
      <c r="BL29" s="355"/>
      <c r="BM29" s="338"/>
      <c r="BN29" s="356"/>
    </row>
    <row r="30" spans="1:90" ht="8.1" customHeight="1">
      <c r="A30" s="348"/>
      <c r="B30" s="348"/>
      <c r="C30" s="348"/>
      <c r="D30" s="348"/>
      <c r="E30" s="348"/>
      <c r="F30" s="348"/>
      <c r="G30" s="348"/>
      <c r="H30" s="348"/>
      <c r="I30" s="348"/>
      <c r="J30" s="348"/>
      <c r="K30" s="349"/>
      <c r="L30" s="349"/>
      <c r="M30" s="349"/>
      <c r="N30" s="349"/>
      <c r="O30" s="349"/>
      <c r="P30" s="119"/>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0"/>
      <c r="AN30" s="120"/>
      <c r="AO30" s="120"/>
      <c r="AP30" s="120"/>
      <c r="AQ30" s="120"/>
      <c r="AR30" s="120"/>
      <c r="AS30" s="120"/>
      <c r="AT30" s="120"/>
      <c r="AU30" s="120"/>
      <c r="AV30" s="120"/>
      <c r="AW30" s="120"/>
      <c r="AX30" s="120"/>
      <c r="AY30" s="120"/>
      <c r="AZ30" s="120"/>
      <c r="BA30" s="120"/>
      <c r="BB30" s="120"/>
      <c r="BC30" s="120"/>
      <c r="BD30" s="120"/>
      <c r="BE30" s="121"/>
      <c r="BF30" s="121"/>
      <c r="BG30" s="121"/>
      <c r="BH30" s="121"/>
      <c r="BI30" s="121"/>
      <c r="BJ30" s="121"/>
      <c r="BK30" s="121"/>
      <c r="BL30" s="350"/>
      <c r="BM30" s="351"/>
      <c r="BN30" s="352"/>
    </row>
    <row r="31" spans="1:90" ht="8.1" customHeight="1">
      <c r="A31" s="348"/>
      <c r="B31" s="348"/>
      <c r="C31" s="348"/>
      <c r="D31" s="348"/>
      <c r="E31" s="348"/>
      <c r="F31" s="348"/>
      <c r="G31" s="348"/>
      <c r="H31" s="348"/>
      <c r="I31" s="348"/>
      <c r="J31" s="348"/>
      <c r="K31" s="349"/>
      <c r="L31" s="349"/>
      <c r="M31" s="349"/>
      <c r="N31" s="349"/>
      <c r="O31" s="349"/>
      <c r="P31" s="122"/>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4"/>
      <c r="BF31" s="124"/>
      <c r="BG31" s="124"/>
      <c r="BH31" s="124"/>
      <c r="BI31" s="124"/>
      <c r="BJ31" s="124"/>
      <c r="BK31" s="124"/>
      <c r="BL31" s="353"/>
      <c r="BM31" s="322"/>
      <c r="BN31" s="354"/>
    </row>
    <row r="32" spans="1:90" ht="8.1" customHeight="1">
      <c r="A32" s="348"/>
      <c r="B32" s="348"/>
      <c r="C32" s="348"/>
      <c r="D32" s="348"/>
      <c r="E32" s="348"/>
      <c r="F32" s="348"/>
      <c r="G32" s="348"/>
      <c r="H32" s="348"/>
      <c r="I32" s="348"/>
      <c r="J32" s="348"/>
      <c r="K32" s="349"/>
      <c r="L32" s="349"/>
      <c r="M32" s="349"/>
      <c r="N32" s="349"/>
      <c r="O32" s="349"/>
      <c r="P32" s="122"/>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3"/>
      <c r="BC32" s="123"/>
      <c r="BD32" s="123"/>
      <c r="BE32" s="124"/>
      <c r="BF32" s="124"/>
      <c r="BG32" s="124"/>
      <c r="BH32" s="124"/>
      <c r="BI32" s="124"/>
      <c r="BJ32" s="124"/>
      <c r="BK32" s="124"/>
      <c r="BL32" s="353"/>
      <c r="BM32" s="322"/>
      <c r="BN32" s="354"/>
    </row>
    <row r="33" spans="1:66" ht="8.1" customHeight="1">
      <c r="A33" s="348"/>
      <c r="B33" s="348"/>
      <c r="C33" s="348"/>
      <c r="D33" s="348"/>
      <c r="E33" s="348"/>
      <c r="F33" s="348"/>
      <c r="G33" s="348"/>
      <c r="H33" s="348"/>
      <c r="I33" s="348"/>
      <c r="J33" s="348"/>
      <c r="K33" s="349"/>
      <c r="L33" s="349"/>
      <c r="M33" s="349"/>
      <c r="N33" s="349"/>
      <c r="O33" s="349"/>
      <c r="P33" s="125"/>
      <c r="Q33" s="126"/>
      <c r="R33" s="127"/>
      <c r="S33" s="127"/>
      <c r="T33" s="127"/>
      <c r="U33" s="127"/>
      <c r="V33" s="127"/>
      <c r="W33" s="127"/>
      <c r="X33" s="127"/>
      <c r="Y33" s="127"/>
      <c r="Z33" s="127"/>
      <c r="AA33" s="127"/>
      <c r="AB33" s="127"/>
      <c r="AC33" s="127"/>
      <c r="AD33" s="127"/>
      <c r="AE33" s="127"/>
      <c r="AF33" s="127"/>
      <c r="AG33" s="126"/>
      <c r="AH33" s="127"/>
      <c r="AI33" s="127"/>
      <c r="AJ33" s="127"/>
      <c r="AK33" s="127"/>
      <c r="AL33" s="127"/>
      <c r="AM33" s="127"/>
      <c r="AN33" s="127"/>
      <c r="AO33" s="127"/>
      <c r="AP33" s="127"/>
      <c r="AQ33" s="127"/>
      <c r="AR33" s="127"/>
      <c r="AS33" s="127"/>
      <c r="AT33" s="127"/>
      <c r="AU33" s="127"/>
      <c r="AV33" s="127"/>
      <c r="AW33" s="127"/>
      <c r="AX33" s="127"/>
      <c r="AY33" s="127"/>
      <c r="AZ33" s="127"/>
      <c r="BA33" s="127"/>
      <c r="BB33" s="127"/>
      <c r="BC33" s="127"/>
      <c r="BD33" s="127"/>
      <c r="BE33" s="128"/>
      <c r="BF33" s="128"/>
      <c r="BG33" s="128"/>
      <c r="BH33" s="128"/>
      <c r="BI33" s="128"/>
      <c r="BJ33" s="128"/>
      <c r="BK33" s="128"/>
      <c r="BL33" s="355"/>
      <c r="BM33" s="338"/>
      <c r="BN33" s="356"/>
    </row>
    <row r="34" spans="1:66" ht="8.1" customHeight="1">
      <c r="A34" s="348"/>
      <c r="B34" s="348"/>
      <c r="C34" s="348"/>
      <c r="D34" s="348"/>
      <c r="E34" s="348"/>
      <c r="F34" s="348"/>
      <c r="G34" s="348"/>
      <c r="H34" s="348"/>
      <c r="I34" s="348"/>
      <c r="J34" s="348"/>
      <c r="K34" s="349"/>
      <c r="L34" s="349"/>
      <c r="M34" s="349"/>
      <c r="N34" s="349"/>
      <c r="O34" s="349"/>
      <c r="P34" s="119"/>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120"/>
      <c r="BC34" s="120"/>
      <c r="BD34" s="120"/>
      <c r="BE34" s="121"/>
      <c r="BF34" s="121"/>
      <c r="BG34" s="121"/>
      <c r="BH34" s="121"/>
      <c r="BI34" s="121"/>
      <c r="BJ34" s="121"/>
      <c r="BK34" s="121"/>
      <c r="BL34" s="350"/>
      <c r="BM34" s="351"/>
      <c r="BN34" s="352"/>
    </row>
    <row r="35" spans="1:66" ht="8.1" customHeight="1">
      <c r="A35" s="348"/>
      <c r="B35" s="348"/>
      <c r="C35" s="348"/>
      <c r="D35" s="348"/>
      <c r="E35" s="348"/>
      <c r="F35" s="348"/>
      <c r="G35" s="348"/>
      <c r="H35" s="348"/>
      <c r="I35" s="348"/>
      <c r="J35" s="348"/>
      <c r="K35" s="349"/>
      <c r="L35" s="349"/>
      <c r="M35" s="349"/>
      <c r="N35" s="349"/>
      <c r="O35" s="349"/>
      <c r="P35" s="122"/>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c r="AZ35" s="123"/>
      <c r="BA35" s="123"/>
      <c r="BB35" s="123"/>
      <c r="BC35" s="123"/>
      <c r="BD35" s="123"/>
      <c r="BE35" s="124"/>
      <c r="BF35" s="124"/>
      <c r="BG35" s="124"/>
      <c r="BH35" s="124"/>
      <c r="BI35" s="124"/>
      <c r="BJ35" s="124"/>
      <c r="BK35" s="124"/>
      <c r="BL35" s="353"/>
      <c r="BM35" s="322"/>
      <c r="BN35" s="354"/>
    </row>
    <row r="36" spans="1:66" ht="8.1" customHeight="1">
      <c r="A36" s="348"/>
      <c r="B36" s="348"/>
      <c r="C36" s="348"/>
      <c r="D36" s="348"/>
      <c r="E36" s="348"/>
      <c r="F36" s="348"/>
      <c r="G36" s="348"/>
      <c r="H36" s="348"/>
      <c r="I36" s="348"/>
      <c r="J36" s="348"/>
      <c r="K36" s="349"/>
      <c r="L36" s="349"/>
      <c r="M36" s="349"/>
      <c r="N36" s="349"/>
      <c r="O36" s="349"/>
      <c r="P36" s="122"/>
      <c r="Q36" s="123"/>
      <c r="R36" s="123"/>
      <c r="S36" s="123"/>
      <c r="T36" s="123"/>
      <c r="U36" s="123"/>
      <c r="V36" s="123"/>
      <c r="W36" s="123"/>
      <c r="X36" s="123"/>
      <c r="Y36" s="123"/>
      <c r="Z36" s="123"/>
      <c r="AA36" s="123"/>
      <c r="AB36" s="123"/>
      <c r="AC36" s="123"/>
      <c r="AD36" s="123"/>
      <c r="AE36" s="123"/>
      <c r="AF36" s="123"/>
      <c r="AG36" s="123"/>
      <c r="AH36" s="123"/>
      <c r="AI36" s="123"/>
      <c r="AJ36" s="123"/>
      <c r="AK36" s="123"/>
      <c r="AL36" s="123"/>
      <c r="AM36" s="123"/>
      <c r="AN36" s="123"/>
      <c r="AO36" s="123"/>
      <c r="AP36" s="123"/>
      <c r="AQ36" s="123"/>
      <c r="AR36" s="123"/>
      <c r="AS36" s="123"/>
      <c r="AT36" s="123"/>
      <c r="AU36" s="123"/>
      <c r="AV36" s="123"/>
      <c r="AW36" s="123"/>
      <c r="AX36" s="123"/>
      <c r="AY36" s="123"/>
      <c r="AZ36" s="123"/>
      <c r="BA36" s="123"/>
      <c r="BB36" s="123"/>
      <c r="BC36" s="123"/>
      <c r="BD36" s="123"/>
      <c r="BE36" s="124"/>
      <c r="BF36" s="124"/>
      <c r="BG36" s="124"/>
      <c r="BH36" s="124"/>
      <c r="BI36" s="124"/>
      <c r="BJ36" s="124"/>
      <c r="BK36" s="124"/>
      <c r="BL36" s="353"/>
      <c r="BM36" s="322"/>
      <c r="BN36" s="354"/>
    </row>
    <row r="37" spans="1:66" ht="8.1" customHeight="1">
      <c r="A37" s="348"/>
      <c r="B37" s="348"/>
      <c r="C37" s="348"/>
      <c r="D37" s="348"/>
      <c r="E37" s="348"/>
      <c r="F37" s="348"/>
      <c r="G37" s="348"/>
      <c r="H37" s="348"/>
      <c r="I37" s="348"/>
      <c r="J37" s="348"/>
      <c r="K37" s="349"/>
      <c r="L37" s="349"/>
      <c r="M37" s="349"/>
      <c r="N37" s="349"/>
      <c r="O37" s="349"/>
      <c r="P37" s="125"/>
      <c r="Q37" s="126"/>
      <c r="R37" s="127"/>
      <c r="S37" s="127"/>
      <c r="T37" s="127"/>
      <c r="U37" s="127"/>
      <c r="V37" s="127"/>
      <c r="W37" s="127"/>
      <c r="X37" s="127"/>
      <c r="Y37" s="127"/>
      <c r="Z37" s="127"/>
      <c r="AA37" s="127"/>
      <c r="AB37" s="127"/>
      <c r="AC37" s="127"/>
      <c r="AD37" s="127"/>
      <c r="AE37" s="127"/>
      <c r="AF37" s="127"/>
      <c r="AG37" s="126"/>
      <c r="AH37" s="127"/>
      <c r="AI37" s="127"/>
      <c r="AJ37" s="127"/>
      <c r="AK37" s="127"/>
      <c r="AL37" s="127"/>
      <c r="AM37" s="127"/>
      <c r="AN37" s="127"/>
      <c r="AO37" s="127"/>
      <c r="AP37" s="127"/>
      <c r="AQ37" s="127"/>
      <c r="AR37" s="127"/>
      <c r="AS37" s="127"/>
      <c r="AT37" s="127"/>
      <c r="AU37" s="127"/>
      <c r="AV37" s="127"/>
      <c r="AW37" s="127"/>
      <c r="AX37" s="127"/>
      <c r="AY37" s="127"/>
      <c r="AZ37" s="127"/>
      <c r="BA37" s="127"/>
      <c r="BB37" s="127"/>
      <c r="BC37" s="127"/>
      <c r="BD37" s="127"/>
      <c r="BE37" s="128"/>
      <c r="BF37" s="128"/>
      <c r="BG37" s="128"/>
      <c r="BH37" s="128"/>
      <c r="BI37" s="128"/>
      <c r="BJ37" s="128"/>
      <c r="BK37" s="128"/>
      <c r="BL37" s="355"/>
      <c r="BM37" s="338"/>
      <c r="BN37" s="356"/>
    </row>
    <row r="38" spans="1:66" ht="8.1" customHeight="1">
      <c r="A38" s="348"/>
      <c r="B38" s="348"/>
      <c r="C38" s="348"/>
      <c r="D38" s="348"/>
      <c r="E38" s="348"/>
      <c r="F38" s="348"/>
      <c r="G38" s="348"/>
      <c r="H38" s="348"/>
      <c r="I38" s="348"/>
      <c r="J38" s="348"/>
      <c r="K38" s="349"/>
      <c r="L38" s="349"/>
      <c r="M38" s="349"/>
      <c r="N38" s="349"/>
      <c r="O38" s="349"/>
      <c r="P38" s="119"/>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c r="AN38" s="120"/>
      <c r="AO38" s="120"/>
      <c r="AP38" s="120"/>
      <c r="AQ38" s="120"/>
      <c r="AR38" s="120"/>
      <c r="AS38" s="120"/>
      <c r="AT38" s="120"/>
      <c r="AU38" s="120"/>
      <c r="AV38" s="120"/>
      <c r="AW38" s="120"/>
      <c r="AX38" s="120"/>
      <c r="AY38" s="120"/>
      <c r="AZ38" s="120"/>
      <c r="BA38" s="120"/>
      <c r="BB38" s="120"/>
      <c r="BC38" s="120"/>
      <c r="BD38" s="120"/>
      <c r="BE38" s="121"/>
      <c r="BF38" s="121"/>
      <c r="BG38" s="121"/>
      <c r="BH38" s="121"/>
      <c r="BI38" s="121"/>
      <c r="BJ38" s="121"/>
      <c r="BK38" s="121"/>
      <c r="BL38" s="350"/>
      <c r="BM38" s="351"/>
      <c r="BN38" s="352"/>
    </row>
    <row r="39" spans="1:66" ht="8.1" customHeight="1">
      <c r="A39" s="348"/>
      <c r="B39" s="348"/>
      <c r="C39" s="348"/>
      <c r="D39" s="348"/>
      <c r="E39" s="348"/>
      <c r="F39" s="348"/>
      <c r="G39" s="348"/>
      <c r="H39" s="348"/>
      <c r="I39" s="348"/>
      <c r="J39" s="348"/>
      <c r="K39" s="349"/>
      <c r="L39" s="349"/>
      <c r="M39" s="349"/>
      <c r="N39" s="349"/>
      <c r="O39" s="349"/>
      <c r="P39" s="122"/>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4"/>
      <c r="BF39" s="124"/>
      <c r="BG39" s="124"/>
      <c r="BH39" s="124"/>
      <c r="BI39" s="124"/>
      <c r="BJ39" s="124"/>
      <c r="BK39" s="124"/>
      <c r="BL39" s="353"/>
      <c r="BM39" s="322"/>
      <c r="BN39" s="354"/>
    </row>
    <row r="40" spans="1:66" ht="8.1" customHeight="1">
      <c r="A40" s="348"/>
      <c r="B40" s="348"/>
      <c r="C40" s="348"/>
      <c r="D40" s="348"/>
      <c r="E40" s="348"/>
      <c r="F40" s="348"/>
      <c r="G40" s="348"/>
      <c r="H40" s="348"/>
      <c r="I40" s="348"/>
      <c r="J40" s="348"/>
      <c r="K40" s="349"/>
      <c r="L40" s="349"/>
      <c r="M40" s="349"/>
      <c r="N40" s="349"/>
      <c r="O40" s="349"/>
      <c r="P40" s="122"/>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c r="AV40" s="123"/>
      <c r="AW40" s="123"/>
      <c r="AX40" s="123"/>
      <c r="AY40" s="123"/>
      <c r="AZ40" s="123"/>
      <c r="BA40" s="123"/>
      <c r="BB40" s="123"/>
      <c r="BC40" s="123"/>
      <c r="BD40" s="123"/>
      <c r="BE40" s="124"/>
      <c r="BF40" s="124"/>
      <c r="BG40" s="124"/>
      <c r="BH40" s="124"/>
      <c r="BI40" s="124"/>
      <c r="BJ40" s="124"/>
      <c r="BK40" s="124"/>
      <c r="BL40" s="353"/>
      <c r="BM40" s="322"/>
      <c r="BN40" s="354"/>
    </row>
    <row r="41" spans="1:66" ht="8.1" customHeight="1">
      <c r="A41" s="348"/>
      <c r="B41" s="348"/>
      <c r="C41" s="348"/>
      <c r="D41" s="348"/>
      <c r="E41" s="348"/>
      <c r="F41" s="348"/>
      <c r="G41" s="348"/>
      <c r="H41" s="348"/>
      <c r="I41" s="348"/>
      <c r="J41" s="348"/>
      <c r="K41" s="349"/>
      <c r="L41" s="349"/>
      <c r="M41" s="349"/>
      <c r="N41" s="349"/>
      <c r="O41" s="349"/>
      <c r="P41" s="125"/>
      <c r="Q41" s="126"/>
      <c r="R41" s="127"/>
      <c r="S41" s="127"/>
      <c r="T41" s="127"/>
      <c r="U41" s="127"/>
      <c r="V41" s="127"/>
      <c r="W41" s="127"/>
      <c r="X41" s="127"/>
      <c r="Y41" s="127"/>
      <c r="Z41" s="127"/>
      <c r="AA41" s="127"/>
      <c r="AB41" s="127"/>
      <c r="AC41" s="127"/>
      <c r="AD41" s="127"/>
      <c r="AE41" s="127"/>
      <c r="AF41" s="127"/>
      <c r="AG41" s="126"/>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8"/>
      <c r="BF41" s="128"/>
      <c r="BG41" s="128"/>
      <c r="BH41" s="128"/>
      <c r="BI41" s="128"/>
      <c r="BJ41" s="128"/>
      <c r="BK41" s="128"/>
      <c r="BL41" s="355"/>
      <c r="BM41" s="338"/>
      <c r="BN41" s="356"/>
    </row>
    <row r="42" spans="1:66" ht="8.1" customHeight="1">
      <c r="A42" s="348"/>
      <c r="B42" s="348"/>
      <c r="C42" s="348"/>
      <c r="D42" s="348"/>
      <c r="E42" s="348"/>
      <c r="F42" s="348"/>
      <c r="G42" s="348"/>
      <c r="H42" s="348"/>
      <c r="I42" s="348"/>
      <c r="J42" s="348"/>
      <c r="K42" s="349"/>
      <c r="L42" s="349"/>
      <c r="M42" s="349"/>
      <c r="N42" s="349"/>
      <c r="O42" s="349"/>
      <c r="P42" s="119"/>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1"/>
      <c r="BF42" s="121"/>
      <c r="BG42" s="121"/>
      <c r="BH42" s="121"/>
      <c r="BI42" s="121"/>
      <c r="BJ42" s="121"/>
      <c r="BK42" s="121"/>
      <c r="BL42" s="350"/>
      <c r="BM42" s="351"/>
      <c r="BN42" s="352"/>
    </row>
    <row r="43" spans="1:66" ht="8.1" customHeight="1">
      <c r="A43" s="348"/>
      <c r="B43" s="348"/>
      <c r="C43" s="348"/>
      <c r="D43" s="348"/>
      <c r="E43" s="348"/>
      <c r="F43" s="348"/>
      <c r="G43" s="348"/>
      <c r="H43" s="348"/>
      <c r="I43" s="348"/>
      <c r="J43" s="348"/>
      <c r="K43" s="349"/>
      <c r="L43" s="349"/>
      <c r="M43" s="349"/>
      <c r="N43" s="349"/>
      <c r="O43" s="349"/>
      <c r="P43" s="122"/>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3"/>
      <c r="AN43" s="123"/>
      <c r="AO43" s="123"/>
      <c r="AP43" s="123"/>
      <c r="AQ43" s="123"/>
      <c r="AR43" s="123"/>
      <c r="AS43" s="123"/>
      <c r="AT43" s="123"/>
      <c r="AU43" s="123"/>
      <c r="AV43" s="123"/>
      <c r="AW43" s="123"/>
      <c r="AX43" s="123"/>
      <c r="AY43" s="123"/>
      <c r="AZ43" s="123"/>
      <c r="BA43" s="123"/>
      <c r="BB43" s="123"/>
      <c r="BC43" s="123"/>
      <c r="BD43" s="123"/>
      <c r="BE43" s="124"/>
      <c r="BF43" s="124"/>
      <c r="BG43" s="124"/>
      <c r="BH43" s="124"/>
      <c r="BI43" s="124"/>
      <c r="BJ43" s="124"/>
      <c r="BK43" s="124"/>
      <c r="BL43" s="353"/>
      <c r="BM43" s="322"/>
      <c r="BN43" s="354"/>
    </row>
    <row r="44" spans="1:66" ht="8.1" customHeight="1">
      <c r="A44" s="348"/>
      <c r="B44" s="348"/>
      <c r="C44" s="348"/>
      <c r="D44" s="348"/>
      <c r="E44" s="348"/>
      <c r="F44" s="348"/>
      <c r="G44" s="348"/>
      <c r="H44" s="348"/>
      <c r="I44" s="348"/>
      <c r="J44" s="348"/>
      <c r="K44" s="349"/>
      <c r="L44" s="349"/>
      <c r="M44" s="349"/>
      <c r="N44" s="349"/>
      <c r="O44" s="349"/>
      <c r="P44" s="122"/>
      <c r="Q44" s="123"/>
      <c r="R44" s="123"/>
      <c r="S44" s="123"/>
      <c r="T44" s="123"/>
      <c r="U44" s="123"/>
      <c r="V44" s="123"/>
      <c r="W44" s="123"/>
      <c r="X44" s="123"/>
      <c r="Y44" s="123"/>
      <c r="Z44" s="123"/>
      <c r="AA44" s="123"/>
      <c r="AB44" s="123"/>
      <c r="AC44" s="123"/>
      <c r="AD44" s="123"/>
      <c r="AE44" s="123"/>
      <c r="AF44" s="123"/>
      <c r="AG44" s="123"/>
      <c r="AH44" s="123"/>
      <c r="AI44" s="123"/>
      <c r="AJ44" s="123"/>
      <c r="AK44" s="123"/>
      <c r="AL44" s="123"/>
      <c r="AM44" s="123"/>
      <c r="AN44" s="123"/>
      <c r="AO44" s="123"/>
      <c r="AP44" s="123"/>
      <c r="AQ44" s="123"/>
      <c r="AR44" s="123"/>
      <c r="AS44" s="123"/>
      <c r="AT44" s="123"/>
      <c r="AU44" s="123"/>
      <c r="AV44" s="123"/>
      <c r="AW44" s="123"/>
      <c r="AX44" s="123"/>
      <c r="AY44" s="123"/>
      <c r="AZ44" s="123"/>
      <c r="BA44" s="123"/>
      <c r="BB44" s="123"/>
      <c r="BC44" s="123"/>
      <c r="BD44" s="123"/>
      <c r="BE44" s="124"/>
      <c r="BF44" s="124"/>
      <c r="BG44" s="124"/>
      <c r="BH44" s="124"/>
      <c r="BI44" s="124"/>
      <c r="BJ44" s="124"/>
      <c r="BK44" s="124"/>
      <c r="BL44" s="353"/>
      <c r="BM44" s="322"/>
      <c r="BN44" s="354"/>
    </row>
    <row r="45" spans="1:66" ht="8.1" customHeight="1">
      <c r="A45" s="348"/>
      <c r="B45" s="348"/>
      <c r="C45" s="348"/>
      <c r="D45" s="348"/>
      <c r="E45" s="348"/>
      <c r="F45" s="348"/>
      <c r="G45" s="348"/>
      <c r="H45" s="348"/>
      <c r="I45" s="348"/>
      <c r="J45" s="348"/>
      <c r="K45" s="349"/>
      <c r="L45" s="349"/>
      <c r="M45" s="349"/>
      <c r="N45" s="349"/>
      <c r="O45" s="349"/>
      <c r="P45" s="125"/>
      <c r="Q45" s="126"/>
      <c r="R45" s="127"/>
      <c r="S45" s="127"/>
      <c r="T45" s="127"/>
      <c r="U45" s="127"/>
      <c r="V45" s="127"/>
      <c r="W45" s="127"/>
      <c r="X45" s="127"/>
      <c r="Y45" s="127"/>
      <c r="Z45" s="127"/>
      <c r="AA45" s="127"/>
      <c r="AB45" s="127"/>
      <c r="AC45" s="127"/>
      <c r="AD45" s="127"/>
      <c r="AE45" s="127"/>
      <c r="AF45" s="127"/>
      <c r="AG45" s="126"/>
      <c r="AH45" s="127"/>
      <c r="AI45" s="127"/>
      <c r="AJ45" s="127"/>
      <c r="AK45" s="127"/>
      <c r="AL45" s="127"/>
      <c r="AM45" s="127"/>
      <c r="AN45" s="127"/>
      <c r="AO45" s="127"/>
      <c r="AP45" s="127"/>
      <c r="AQ45" s="127"/>
      <c r="AR45" s="127"/>
      <c r="AS45" s="127"/>
      <c r="AT45" s="127"/>
      <c r="AU45" s="127"/>
      <c r="AV45" s="127"/>
      <c r="AW45" s="127"/>
      <c r="AX45" s="127"/>
      <c r="AY45" s="127"/>
      <c r="AZ45" s="127"/>
      <c r="BA45" s="127"/>
      <c r="BB45" s="127"/>
      <c r="BC45" s="127"/>
      <c r="BD45" s="127"/>
      <c r="BE45" s="128"/>
      <c r="BF45" s="128"/>
      <c r="BG45" s="128"/>
      <c r="BH45" s="128"/>
      <c r="BI45" s="128"/>
      <c r="BJ45" s="128"/>
      <c r="BK45" s="128"/>
      <c r="BL45" s="355"/>
      <c r="BM45" s="338"/>
      <c r="BN45" s="356"/>
    </row>
    <row r="46" spans="1:66" ht="8.1" customHeight="1">
      <c r="A46" s="348"/>
      <c r="B46" s="348"/>
      <c r="C46" s="348"/>
      <c r="D46" s="348"/>
      <c r="E46" s="348"/>
      <c r="F46" s="348"/>
      <c r="G46" s="348"/>
      <c r="H46" s="348"/>
      <c r="I46" s="348"/>
      <c r="J46" s="348"/>
      <c r="K46" s="349"/>
      <c r="L46" s="349"/>
      <c r="M46" s="349"/>
      <c r="N46" s="349"/>
      <c r="O46" s="349"/>
      <c r="P46" s="119"/>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1"/>
      <c r="BF46" s="121"/>
      <c r="BG46" s="121"/>
      <c r="BH46" s="121"/>
      <c r="BI46" s="121"/>
      <c r="BJ46" s="121"/>
      <c r="BK46" s="121"/>
      <c r="BL46" s="350"/>
      <c r="BM46" s="351"/>
      <c r="BN46" s="352"/>
    </row>
    <row r="47" spans="1:66" ht="7.5" customHeight="1">
      <c r="A47" s="348"/>
      <c r="B47" s="348"/>
      <c r="C47" s="348"/>
      <c r="D47" s="348"/>
      <c r="E47" s="348"/>
      <c r="F47" s="348"/>
      <c r="G47" s="348"/>
      <c r="H47" s="348"/>
      <c r="I47" s="348"/>
      <c r="J47" s="348"/>
      <c r="K47" s="349"/>
      <c r="L47" s="349"/>
      <c r="M47" s="349"/>
      <c r="N47" s="349"/>
      <c r="O47" s="349"/>
      <c r="P47" s="122"/>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23"/>
      <c r="AN47" s="123"/>
      <c r="AO47" s="123"/>
      <c r="AP47" s="123"/>
      <c r="AQ47" s="123"/>
      <c r="AR47" s="123"/>
      <c r="AS47" s="123"/>
      <c r="AT47" s="123"/>
      <c r="AU47" s="123"/>
      <c r="AV47" s="123"/>
      <c r="AW47" s="123"/>
      <c r="AX47" s="123"/>
      <c r="AY47" s="123"/>
      <c r="AZ47" s="123"/>
      <c r="BA47" s="123"/>
      <c r="BB47" s="123"/>
      <c r="BC47" s="123"/>
      <c r="BD47" s="123"/>
      <c r="BE47" s="124"/>
      <c r="BF47" s="124"/>
      <c r="BG47" s="124"/>
      <c r="BH47" s="124"/>
      <c r="BI47" s="124"/>
      <c r="BJ47" s="124"/>
      <c r="BK47" s="124"/>
      <c r="BL47" s="353"/>
      <c r="BM47" s="322"/>
      <c r="BN47" s="354"/>
    </row>
    <row r="48" spans="1:66" ht="8.1" customHeight="1">
      <c r="A48" s="348"/>
      <c r="B48" s="348"/>
      <c r="C48" s="348"/>
      <c r="D48" s="348"/>
      <c r="E48" s="348"/>
      <c r="F48" s="348"/>
      <c r="G48" s="348"/>
      <c r="H48" s="348"/>
      <c r="I48" s="348"/>
      <c r="J48" s="348"/>
      <c r="K48" s="349"/>
      <c r="L48" s="349"/>
      <c r="M48" s="349"/>
      <c r="N48" s="349"/>
      <c r="O48" s="349"/>
      <c r="P48" s="122"/>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23"/>
      <c r="AN48" s="123"/>
      <c r="AO48" s="123"/>
      <c r="AP48" s="123"/>
      <c r="AQ48" s="123"/>
      <c r="AR48" s="123"/>
      <c r="AS48" s="123"/>
      <c r="AT48" s="123"/>
      <c r="AU48" s="123"/>
      <c r="AV48" s="123"/>
      <c r="AW48" s="123"/>
      <c r="AX48" s="123"/>
      <c r="AY48" s="123"/>
      <c r="AZ48" s="123"/>
      <c r="BA48" s="123"/>
      <c r="BB48" s="123"/>
      <c r="BC48" s="123"/>
      <c r="BD48" s="123"/>
      <c r="BE48" s="124"/>
      <c r="BF48" s="124"/>
      <c r="BG48" s="124"/>
      <c r="BH48" s="124"/>
      <c r="BI48" s="124"/>
      <c r="BJ48" s="124"/>
      <c r="BK48" s="124"/>
      <c r="BL48" s="353"/>
      <c r="BM48" s="322"/>
      <c r="BN48" s="354"/>
    </row>
    <row r="49" spans="1:66" ht="7.5" customHeight="1">
      <c r="A49" s="348"/>
      <c r="B49" s="348"/>
      <c r="C49" s="348"/>
      <c r="D49" s="348"/>
      <c r="E49" s="348"/>
      <c r="F49" s="348"/>
      <c r="G49" s="348"/>
      <c r="H49" s="348"/>
      <c r="I49" s="348"/>
      <c r="J49" s="348"/>
      <c r="K49" s="349"/>
      <c r="L49" s="349"/>
      <c r="M49" s="349"/>
      <c r="N49" s="349"/>
      <c r="O49" s="349"/>
      <c r="P49" s="125"/>
      <c r="Q49" s="126"/>
      <c r="R49" s="127"/>
      <c r="S49" s="127"/>
      <c r="T49" s="127"/>
      <c r="U49" s="127"/>
      <c r="V49" s="127"/>
      <c r="W49" s="127"/>
      <c r="X49" s="127"/>
      <c r="Y49" s="127"/>
      <c r="Z49" s="127"/>
      <c r="AA49" s="127"/>
      <c r="AB49" s="127"/>
      <c r="AC49" s="127"/>
      <c r="AD49" s="127"/>
      <c r="AE49" s="127"/>
      <c r="AF49" s="127"/>
      <c r="AG49" s="126"/>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7"/>
      <c r="BD49" s="127"/>
      <c r="BE49" s="128"/>
      <c r="BF49" s="128"/>
      <c r="BG49" s="128"/>
      <c r="BH49" s="128"/>
      <c r="BI49" s="128"/>
      <c r="BJ49" s="128"/>
      <c r="BK49" s="128"/>
      <c r="BL49" s="355"/>
      <c r="BM49" s="338"/>
      <c r="BN49" s="356"/>
    </row>
    <row r="50" spans="1:66" ht="8.1" customHeight="1">
      <c r="A50" s="348"/>
      <c r="B50" s="348"/>
      <c r="C50" s="348"/>
      <c r="D50" s="348"/>
      <c r="E50" s="348"/>
      <c r="F50" s="348"/>
      <c r="G50" s="348"/>
      <c r="H50" s="348"/>
      <c r="I50" s="348"/>
      <c r="J50" s="348"/>
      <c r="K50" s="349"/>
      <c r="L50" s="349"/>
      <c r="M50" s="349"/>
      <c r="N50" s="349"/>
      <c r="O50" s="349"/>
      <c r="P50" s="119"/>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1"/>
      <c r="BF50" s="121"/>
      <c r="BG50" s="121"/>
      <c r="BH50" s="121"/>
      <c r="BI50" s="121"/>
      <c r="BJ50" s="121"/>
      <c r="BK50" s="121"/>
      <c r="BL50" s="350"/>
      <c r="BM50" s="351"/>
      <c r="BN50" s="352"/>
    </row>
    <row r="51" spans="1:66" ht="7.5" customHeight="1">
      <c r="A51" s="348"/>
      <c r="B51" s="348"/>
      <c r="C51" s="348"/>
      <c r="D51" s="348"/>
      <c r="E51" s="348"/>
      <c r="F51" s="348"/>
      <c r="G51" s="348"/>
      <c r="H51" s="348"/>
      <c r="I51" s="348"/>
      <c r="J51" s="348"/>
      <c r="K51" s="349"/>
      <c r="L51" s="349"/>
      <c r="M51" s="349"/>
      <c r="N51" s="349"/>
      <c r="O51" s="349"/>
      <c r="P51" s="122"/>
      <c r="Q51" s="123"/>
      <c r="R51" s="123"/>
      <c r="S51" s="123"/>
      <c r="T51" s="123"/>
      <c r="U51" s="123"/>
      <c r="V51" s="123"/>
      <c r="W51" s="123"/>
      <c r="X51" s="123"/>
      <c r="Y51" s="123"/>
      <c r="Z51" s="123"/>
      <c r="AA51" s="123"/>
      <c r="AB51" s="123"/>
      <c r="AC51" s="123"/>
      <c r="AD51" s="123"/>
      <c r="AE51" s="123"/>
      <c r="AF51" s="123"/>
      <c r="AG51" s="123"/>
      <c r="AH51" s="123"/>
      <c r="AI51" s="123"/>
      <c r="AJ51" s="123"/>
      <c r="AK51" s="123"/>
      <c r="AL51" s="123"/>
      <c r="AM51" s="123"/>
      <c r="AN51" s="123"/>
      <c r="AO51" s="123"/>
      <c r="AP51" s="123"/>
      <c r="AQ51" s="123"/>
      <c r="AR51" s="123"/>
      <c r="AS51" s="123"/>
      <c r="AT51" s="123"/>
      <c r="AU51" s="123"/>
      <c r="AV51" s="123"/>
      <c r="AW51" s="123"/>
      <c r="AX51" s="123"/>
      <c r="AY51" s="123"/>
      <c r="AZ51" s="123"/>
      <c r="BA51" s="123"/>
      <c r="BB51" s="123"/>
      <c r="BC51" s="123"/>
      <c r="BD51" s="123"/>
      <c r="BE51" s="124"/>
      <c r="BF51" s="124"/>
      <c r="BG51" s="124"/>
      <c r="BH51" s="124"/>
      <c r="BI51" s="124"/>
      <c r="BJ51" s="124"/>
      <c r="BK51" s="124"/>
      <c r="BL51" s="353"/>
      <c r="BM51" s="322"/>
      <c r="BN51" s="354"/>
    </row>
    <row r="52" spans="1:66" ht="8.1" customHeight="1">
      <c r="A52" s="348"/>
      <c r="B52" s="348"/>
      <c r="C52" s="348"/>
      <c r="D52" s="348"/>
      <c r="E52" s="348"/>
      <c r="F52" s="348"/>
      <c r="G52" s="348"/>
      <c r="H52" s="348"/>
      <c r="I52" s="348"/>
      <c r="J52" s="348"/>
      <c r="K52" s="349"/>
      <c r="L52" s="349"/>
      <c r="M52" s="349"/>
      <c r="N52" s="349"/>
      <c r="O52" s="349"/>
      <c r="P52" s="122"/>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4"/>
      <c r="BF52" s="124"/>
      <c r="BG52" s="124"/>
      <c r="BH52" s="124"/>
      <c r="BI52" s="124"/>
      <c r="BJ52" s="124"/>
      <c r="BK52" s="124"/>
      <c r="BL52" s="353"/>
      <c r="BM52" s="322"/>
      <c r="BN52" s="354"/>
    </row>
    <row r="53" spans="1:66" ht="8.1" customHeight="1">
      <c r="A53" s="348"/>
      <c r="B53" s="348"/>
      <c r="C53" s="348"/>
      <c r="D53" s="348"/>
      <c r="E53" s="348"/>
      <c r="F53" s="348"/>
      <c r="G53" s="348"/>
      <c r="H53" s="348"/>
      <c r="I53" s="348"/>
      <c r="J53" s="348"/>
      <c r="K53" s="349"/>
      <c r="L53" s="349"/>
      <c r="M53" s="349"/>
      <c r="N53" s="349"/>
      <c r="O53" s="349"/>
      <c r="P53" s="125"/>
      <c r="Q53" s="126"/>
      <c r="R53" s="127"/>
      <c r="S53" s="127"/>
      <c r="T53" s="127"/>
      <c r="U53" s="127"/>
      <c r="V53" s="127"/>
      <c r="W53" s="127"/>
      <c r="X53" s="127"/>
      <c r="Y53" s="127"/>
      <c r="Z53" s="127"/>
      <c r="AA53" s="127"/>
      <c r="AB53" s="127"/>
      <c r="AC53" s="127"/>
      <c r="AD53" s="127"/>
      <c r="AE53" s="127"/>
      <c r="AF53" s="127"/>
      <c r="AG53" s="126"/>
      <c r="AH53" s="127"/>
      <c r="AI53" s="127"/>
      <c r="AJ53" s="127"/>
      <c r="AK53" s="127"/>
      <c r="AL53" s="127"/>
      <c r="AM53" s="127"/>
      <c r="AN53" s="127"/>
      <c r="AO53" s="127"/>
      <c r="AP53" s="127"/>
      <c r="AQ53" s="127"/>
      <c r="AR53" s="127"/>
      <c r="AS53" s="127"/>
      <c r="AT53" s="127"/>
      <c r="AU53" s="127"/>
      <c r="AV53" s="127"/>
      <c r="AW53" s="127"/>
      <c r="AX53" s="127"/>
      <c r="AY53" s="127"/>
      <c r="AZ53" s="127"/>
      <c r="BA53" s="127"/>
      <c r="BB53" s="127"/>
      <c r="BC53" s="127"/>
      <c r="BD53" s="127"/>
      <c r="BE53" s="128"/>
      <c r="BF53" s="128"/>
      <c r="BG53" s="128"/>
      <c r="BH53" s="128"/>
      <c r="BI53" s="128"/>
      <c r="BJ53" s="128"/>
      <c r="BK53" s="128"/>
      <c r="BL53" s="355"/>
      <c r="BM53" s="338"/>
      <c r="BN53" s="356"/>
    </row>
    <row r="54" spans="1:66" ht="8.1" customHeight="1">
      <c r="A54" s="348"/>
      <c r="B54" s="348"/>
      <c r="C54" s="348"/>
      <c r="D54" s="348"/>
      <c r="E54" s="348"/>
      <c r="F54" s="348"/>
      <c r="G54" s="348"/>
      <c r="H54" s="348"/>
      <c r="I54" s="348"/>
      <c r="J54" s="348"/>
      <c r="K54" s="349"/>
      <c r="L54" s="349"/>
      <c r="M54" s="349"/>
      <c r="N54" s="349"/>
      <c r="O54" s="349"/>
      <c r="P54" s="119"/>
      <c r="Q54" s="120"/>
      <c r="R54" s="120"/>
      <c r="S54" s="120"/>
      <c r="T54" s="120"/>
      <c r="U54" s="120"/>
      <c r="V54" s="120"/>
      <c r="W54" s="120"/>
      <c r="X54" s="120"/>
      <c r="Y54" s="120"/>
      <c r="Z54" s="120"/>
      <c r="AA54" s="120"/>
      <c r="AB54" s="120"/>
      <c r="AC54" s="120"/>
      <c r="AD54" s="120"/>
      <c r="AE54" s="120"/>
      <c r="AF54" s="120"/>
      <c r="AG54" s="120"/>
      <c r="AH54" s="120"/>
      <c r="AI54" s="120"/>
      <c r="AJ54" s="120"/>
      <c r="AK54" s="120"/>
      <c r="AL54" s="120"/>
      <c r="AM54" s="120"/>
      <c r="AN54" s="120"/>
      <c r="AO54" s="120"/>
      <c r="AP54" s="120"/>
      <c r="AQ54" s="120"/>
      <c r="AR54" s="120"/>
      <c r="AS54" s="120"/>
      <c r="AT54" s="120"/>
      <c r="AU54" s="120"/>
      <c r="AV54" s="120"/>
      <c r="AW54" s="120"/>
      <c r="AX54" s="120"/>
      <c r="AY54" s="120"/>
      <c r="AZ54" s="120"/>
      <c r="BA54" s="120"/>
      <c r="BB54" s="120"/>
      <c r="BC54" s="120"/>
      <c r="BD54" s="120"/>
      <c r="BE54" s="121"/>
      <c r="BF54" s="121"/>
      <c r="BG54" s="121"/>
      <c r="BH54" s="121"/>
      <c r="BI54" s="121"/>
      <c r="BJ54" s="121"/>
      <c r="BK54" s="121"/>
      <c r="BL54" s="350"/>
      <c r="BM54" s="351"/>
      <c r="BN54" s="352"/>
    </row>
    <row r="55" spans="1:66" ht="8.1" customHeight="1">
      <c r="A55" s="348"/>
      <c r="B55" s="348"/>
      <c r="C55" s="348"/>
      <c r="D55" s="348"/>
      <c r="E55" s="348"/>
      <c r="F55" s="348"/>
      <c r="G55" s="348"/>
      <c r="H55" s="348"/>
      <c r="I55" s="348"/>
      <c r="J55" s="348"/>
      <c r="K55" s="349"/>
      <c r="L55" s="349"/>
      <c r="M55" s="349"/>
      <c r="N55" s="349"/>
      <c r="O55" s="349"/>
      <c r="P55" s="122"/>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3"/>
      <c r="AR55" s="123"/>
      <c r="AS55" s="123"/>
      <c r="AT55" s="123"/>
      <c r="AU55" s="123"/>
      <c r="AV55" s="123"/>
      <c r="AW55" s="123"/>
      <c r="AX55" s="123"/>
      <c r="AY55" s="123"/>
      <c r="AZ55" s="123"/>
      <c r="BA55" s="123"/>
      <c r="BB55" s="123"/>
      <c r="BC55" s="123"/>
      <c r="BD55" s="123"/>
      <c r="BE55" s="124"/>
      <c r="BF55" s="124"/>
      <c r="BG55" s="124"/>
      <c r="BH55" s="124"/>
      <c r="BI55" s="124"/>
      <c r="BJ55" s="124"/>
      <c r="BK55" s="124"/>
      <c r="BL55" s="353"/>
      <c r="BM55" s="322"/>
      <c r="BN55" s="354"/>
    </row>
    <row r="56" spans="1:66" ht="8.1" customHeight="1">
      <c r="A56" s="348"/>
      <c r="B56" s="348"/>
      <c r="C56" s="348"/>
      <c r="D56" s="348"/>
      <c r="E56" s="348"/>
      <c r="F56" s="348"/>
      <c r="G56" s="348"/>
      <c r="H56" s="348"/>
      <c r="I56" s="348"/>
      <c r="J56" s="348"/>
      <c r="K56" s="349"/>
      <c r="L56" s="349"/>
      <c r="M56" s="349"/>
      <c r="N56" s="349"/>
      <c r="O56" s="349"/>
      <c r="P56" s="122"/>
      <c r="Q56" s="123"/>
      <c r="R56" s="123"/>
      <c r="S56" s="123"/>
      <c r="T56" s="123"/>
      <c r="U56" s="123"/>
      <c r="V56" s="123"/>
      <c r="W56" s="123"/>
      <c r="X56" s="123"/>
      <c r="Y56" s="123"/>
      <c r="Z56" s="123"/>
      <c r="AA56" s="123"/>
      <c r="AB56" s="123"/>
      <c r="AC56" s="123"/>
      <c r="AD56" s="123"/>
      <c r="AE56" s="123"/>
      <c r="AF56" s="123"/>
      <c r="AG56" s="123"/>
      <c r="AH56" s="123"/>
      <c r="AI56" s="123"/>
      <c r="AJ56" s="123"/>
      <c r="AK56" s="123"/>
      <c r="AL56" s="123"/>
      <c r="AM56" s="123"/>
      <c r="AN56" s="123"/>
      <c r="AO56" s="123"/>
      <c r="AP56" s="123"/>
      <c r="AQ56" s="123"/>
      <c r="AR56" s="123"/>
      <c r="AS56" s="123"/>
      <c r="AT56" s="123"/>
      <c r="AU56" s="123"/>
      <c r="AV56" s="123"/>
      <c r="AW56" s="123"/>
      <c r="AX56" s="123"/>
      <c r="AY56" s="123"/>
      <c r="AZ56" s="123"/>
      <c r="BA56" s="123"/>
      <c r="BB56" s="123"/>
      <c r="BC56" s="123"/>
      <c r="BD56" s="123"/>
      <c r="BE56" s="124"/>
      <c r="BF56" s="124"/>
      <c r="BG56" s="124"/>
      <c r="BH56" s="124"/>
      <c r="BI56" s="124"/>
      <c r="BJ56" s="124"/>
      <c r="BK56" s="124"/>
      <c r="BL56" s="353"/>
      <c r="BM56" s="322"/>
      <c r="BN56" s="354"/>
    </row>
    <row r="57" spans="1:66" ht="8.1" customHeight="1">
      <c r="A57" s="348"/>
      <c r="B57" s="348"/>
      <c r="C57" s="348"/>
      <c r="D57" s="348"/>
      <c r="E57" s="348"/>
      <c r="F57" s="348"/>
      <c r="G57" s="348"/>
      <c r="H57" s="348"/>
      <c r="I57" s="348"/>
      <c r="J57" s="348"/>
      <c r="K57" s="349"/>
      <c r="L57" s="349"/>
      <c r="M57" s="349"/>
      <c r="N57" s="349"/>
      <c r="O57" s="349"/>
      <c r="P57" s="125"/>
      <c r="Q57" s="126"/>
      <c r="R57" s="127"/>
      <c r="S57" s="127"/>
      <c r="T57" s="127"/>
      <c r="U57" s="127"/>
      <c r="V57" s="127"/>
      <c r="W57" s="127"/>
      <c r="X57" s="127"/>
      <c r="Y57" s="127"/>
      <c r="Z57" s="127"/>
      <c r="AA57" s="127"/>
      <c r="AB57" s="127"/>
      <c r="AC57" s="127"/>
      <c r="AD57" s="127"/>
      <c r="AE57" s="127"/>
      <c r="AF57" s="127"/>
      <c r="AG57" s="126"/>
      <c r="AH57" s="127"/>
      <c r="AI57" s="127"/>
      <c r="AJ57" s="127"/>
      <c r="AK57" s="127"/>
      <c r="AL57" s="127"/>
      <c r="AM57" s="127"/>
      <c r="AN57" s="127"/>
      <c r="AO57" s="127"/>
      <c r="AP57" s="127"/>
      <c r="AQ57" s="127"/>
      <c r="AR57" s="127"/>
      <c r="AS57" s="127"/>
      <c r="AT57" s="127"/>
      <c r="AU57" s="127"/>
      <c r="AV57" s="127"/>
      <c r="AW57" s="127"/>
      <c r="AX57" s="127"/>
      <c r="AY57" s="127"/>
      <c r="AZ57" s="127"/>
      <c r="BA57" s="127"/>
      <c r="BB57" s="127"/>
      <c r="BC57" s="127"/>
      <c r="BD57" s="127"/>
      <c r="BE57" s="128"/>
      <c r="BF57" s="128"/>
      <c r="BG57" s="128"/>
      <c r="BH57" s="128"/>
      <c r="BI57" s="128"/>
      <c r="BJ57" s="128"/>
      <c r="BK57" s="128"/>
      <c r="BL57" s="355"/>
      <c r="BM57" s="338"/>
      <c r="BN57" s="356"/>
    </row>
    <row r="58" spans="1:66" ht="8.1" customHeight="1">
      <c r="A58" s="348"/>
      <c r="B58" s="348"/>
      <c r="C58" s="348"/>
      <c r="D58" s="348"/>
      <c r="E58" s="348"/>
      <c r="F58" s="348"/>
      <c r="G58" s="348"/>
      <c r="H58" s="348"/>
      <c r="I58" s="348"/>
      <c r="J58" s="348"/>
      <c r="K58" s="349"/>
      <c r="L58" s="349"/>
      <c r="M58" s="349"/>
      <c r="N58" s="349"/>
      <c r="O58" s="349"/>
      <c r="P58" s="119"/>
      <c r="Q58" s="120"/>
      <c r="R58" s="120"/>
      <c r="S58" s="120"/>
      <c r="T58" s="120"/>
      <c r="U58" s="120"/>
      <c r="V58" s="120"/>
      <c r="W58" s="120"/>
      <c r="X58" s="120"/>
      <c r="Y58" s="120"/>
      <c r="Z58" s="120"/>
      <c r="AA58" s="120"/>
      <c r="AB58" s="120"/>
      <c r="AC58" s="120"/>
      <c r="AD58" s="120"/>
      <c r="AE58" s="120"/>
      <c r="AF58" s="120"/>
      <c r="AG58" s="120"/>
      <c r="AH58" s="120"/>
      <c r="AI58" s="120"/>
      <c r="AJ58" s="120"/>
      <c r="AK58" s="120"/>
      <c r="AL58" s="120"/>
      <c r="AM58" s="120"/>
      <c r="AN58" s="120"/>
      <c r="AO58" s="120"/>
      <c r="AP58" s="120"/>
      <c r="AQ58" s="120"/>
      <c r="AR58" s="120"/>
      <c r="AS58" s="120"/>
      <c r="AT58" s="120"/>
      <c r="AU58" s="120"/>
      <c r="AV58" s="120"/>
      <c r="AW58" s="120"/>
      <c r="AX58" s="120"/>
      <c r="AY58" s="120"/>
      <c r="AZ58" s="120"/>
      <c r="BA58" s="120"/>
      <c r="BB58" s="120"/>
      <c r="BC58" s="120"/>
      <c r="BD58" s="120"/>
      <c r="BE58" s="121"/>
      <c r="BF58" s="121"/>
      <c r="BG58" s="121"/>
      <c r="BH58" s="121"/>
      <c r="BI58" s="121"/>
      <c r="BJ58" s="121"/>
      <c r="BK58" s="121"/>
      <c r="BL58" s="350"/>
      <c r="BM58" s="351"/>
      <c r="BN58" s="352"/>
    </row>
    <row r="59" spans="1:66" ht="8.1" customHeight="1">
      <c r="A59" s="348"/>
      <c r="B59" s="348"/>
      <c r="C59" s="348"/>
      <c r="D59" s="348"/>
      <c r="E59" s="348"/>
      <c r="F59" s="348"/>
      <c r="G59" s="348"/>
      <c r="H59" s="348"/>
      <c r="I59" s="348"/>
      <c r="J59" s="348"/>
      <c r="K59" s="349"/>
      <c r="L59" s="349"/>
      <c r="M59" s="349"/>
      <c r="N59" s="349"/>
      <c r="O59" s="349"/>
      <c r="P59" s="122"/>
      <c r="Q59" s="123"/>
      <c r="R59" s="123"/>
      <c r="S59" s="123"/>
      <c r="T59" s="123"/>
      <c r="U59" s="123"/>
      <c r="V59" s="123"/>
      <c r="W59" s="123"/>
      <c r="X59" s="123"/>
      <c r="Y59" s="123"/>
      <c r="Z59" s="123"/>
      <c r="AA59" s="123"/>
      <c r="AB59" s="123"/>
      <c r="AC59" s="123"/>
      <c r="AD59" s="123"/>
      <c r="AE59" s="123"/>
      <c r="AF59" s="123"/>
      <c r="AG59" s="123"/>
      <c r="AH59" s="123"/>
      <c r="AI59" s="123"/>
      <c r="AJ59" s="123"/>
      <c r="AK59" s="123"/>
      <c r="AL59" s="123"/>
      <c r="AM59" s="123"/>
      <c r="AN59" s="123"/>
      <c r="AO59" s="123"/>
      <c r="AP59" s="123"/>
      <c r="AQ59" s="123"/>
      <c r="AR59" s="123"/>
      <c r="AS59" s="123"/>
      <c r="AT59" s="123"/>
      <c r="AU59" s="123"/>
      <c r="AV59" s="123"/>
      <c r="AW59" s="123"/>
      <c r="AX59" s="123"/>
      <c r="AY59" s="123"/>
      <c r="AZ59" s="123"/>
      <c r="BA59" s="123"/>
      <c r="BB59" s="123"/>
      <c r="BC59" s="123"/>
      <c r="BD59" s="123"/>
      <c r="BE59" s="124"/>
      <c r="BF59" s="124"/>
      <c r="BG59" s="124"/>
      <c r="BH59" s="124"/>
      <c r="BI59" s="124"/>
      <c r="BJ59" s="124"/>
      <c r="BK59" s="124"/>
      <c r="BL59" s="353"/>
      <c r="BM59" s="322"/>
      <c r="BN59" s="354"/>
    </row>
    <row r="60" spans="1:66" ht="8.1" customHeight="1">
      <c r="A60" s="348"/>
      <c r="B60" s="348"/>
      <c r="C60" s="348"/>
      <c r="D60" s="348"/>
      <c r="E60" s="348"/>
      <c r="F60" s="348"/>
      <c r="G60" s="348"/>
      <c r="H60" s="348"/>
      <c r="I60" s="348"/>
      <c r="J60" s="348"/>
      <c r="K60" s="349"/>
      <c r="L60" s="349"/>
      <c r="M60" s="349"/>
      <c r="N60" s="349"/>
      <c r="O60" s="349"/>
      <c r="P60" s="122"/>
      <c r="Q60" s="123"/>
      <c r="R60" s="123"/>
      <c r="S60" s="123"/>
      <c r="T60" s="123"/>
      <c r="U60" s="123"/>
      <c r="V60" s="123"/>
      <c r="W60" s="123"/>
      <c r="X60" s="123"/>
      <c r="Y60" s="123"/>
      <c r="Z60" s="123"/>
      <c r="AA60" s="123"/>
      <c r="AB60" s="123"/>
      <c r="AC60" s="123"/>
      <c r="AD60" s="123"/>
      <c r="AE60" s="123"/>
      <c r="AF60" s="123"/>
      <c r="AG60" s="123"/>
      <c r="AH60" s="123"/>
      <c r="AI60" s="123"/>
      <c r="AJ60" s="123"/>
      <c r="AK60" s="123"/>
      <c r="AL60" s="123"/>
      <c r="AM60" s="123"/>
      <c r="AN60" s="123"/>
      <c r="AO60" s="123"/>
      <c r="AP60" s="123"/>
      <c r="AQ60" s="123"/>
      <c r="AR60" s="123"/>
      <c r="AS60" s="123"/>
      <c r="AT60" s="123"/>
      <c r="AU60" s="123"/>
      <c r="AV60" s="123"/>
      <c r="AW60" s="123"/>
      <c r="AX60" s="123"/>
      <c r="AY60" s="123"/>
      <c r="AZ60" s="123"/>
      <c r="BA60" s="123"/>
      <c r="BB60" s="123"/>
      <c r="BC60" s="123"/>
      <c r="BD60" s="123"/>
      <c r="BE60" s="124"/>
      <c r="BF60" s="124"/>
      <c r="BG60" s="124"/>
      <c r="BH60" s="124"/>
      <c r="BI60" s="124"/>
      <c r="BJ60" s="124"/>
      <c r="BK60" s="124"/>
      <c r="BL60" s="353"/>
      <c r="BM60" s="322"/>
      <c r="BN60" s="354"/>
    </row>
    <row r="61" spans="1:66" ht="8.1" customHeight="1">
      <c r="A61" s="348"/>
      <c r="B61" s="348"/>
      <c r="C61" s="348"/>
      <c r="D61" s="348"/>
      <c r="E61" s="348"/>
      <c r="F61" s="348"/>
      <c r="G61" s="348"/>
      <c r="H61" s="348"/>
      <c r="I61" s="348"/>
      <c r="J61" s="348"/>
      <c r="K61" s="349"/>
      <c r="L61" s="349"/>
      <c r="M61" s="349"/>
      <c r="N61" s="349"/>
      <c r="O61" s="349"/>
      <c r="P61" s="125"/>
      <c r="Q61" s="126"/>
      <c r="R61" s="127"/>
      <c r="S61" s="127"/>
      <c r="T61" s="127"/>
      <c r="U61" s="127"/>
      <c r="V61" s="127"/>
      <c r="W61" s="127"/>
      <c r="X61" s="127"/>
      <c r="Y61" s="127"/>
      <c r="Z61" s="127"/>
      <c r="AA61" s="127"/>
      <c r="AB61" s="127"/>
      <c r="AC61" s="127"/>
      <c r="AD61" s="127"/>
      <c r="AE61" s="127"/>
      <c r="AF61" s="127"/>
      <c r="AG61" s="126"/>
      <c r="AH61" s="127"/>
      <c r="AI61" s="127"/>
      <c r="AJ61" s="127"/>
      <c r="AK61" s="127"/>
      <c r="AL61" s="127"/>
      <c r="AM61" s="127"/>
      <c r="AN61" s="127"/>
      <c r="AO61" s="127"/>
      <c r="AP61" s="127"/>
      <c r="AQ61" s="127"/>
      <c r="AR61" s="127"/>
      <c r="AS61" s="127"/>
      <c r="AT61" s="127"/>
      <c r="AU61" s="127"/>
      <c r="AV61" s="127"/>
      <c r="AW61" s="127"/>
      <c r="AX61" s="127"/>
      <c r="AY61" s="127"/>
      <c r="AZ61" s="127"/>
      <c r="BA61" s="127"/>
      <c r="BB61" s="127"/>
      <c r="BC61" s="127"/>
      <c r="BD61" s="127"/>
      <c r="BE61" s="128"/>
      <c r="BF61" s="128"/>
      <c r="BG61" s="128"/>
      <c r="BH61" s="128"/>
      <c r="BI61" s="128"/>
      <c r="BJ61" s="128"/>
      <c r="BK61" s="128"/>
      <c r="BL61" s="355"/>
      <c r="BM61" s="338"/>
      <c r="BN61" s="356"/>
    </row>
    <row r="62" spans="1:66" ht="8.1" customHeight="1">
      <c r="A62" s="348"/>
      <c r="B62" s="348"/>
      <c r="C62" s="348"/>
      <c r="D62" s="348"/>
      <c r="E62" s="348"/>
      <c r="F62" s="348"/>
      <c r="G62" s="348"/>
      <c r="H62" s="348"/>
      <c r="I62" s="348"/>
      <c r="J62" s="348"/>
      <c r="K62" s="349"/>
      <c r="L62" s="349"/>
      <c r="M62" s="349"/>
      <c r="N62" s="349"/>
      <c r="O62" s="349"/>
      <c r="P62" s="119"/>
      <c r="Q62" s="120"/>
      <c r="R62" s="120"/>
      <c r="S62" s="120"/>
      <c r="T62" s="120"/>
      <c r="U62" s="120"/>
      <c r="V62" s="120"/>
      <c r="W62" s="120"/>
      <c r="X62" s="120"/>
      <c r="Y62" s="120"/>
      <c r="Z62" s="120"/>
      <c r="AA62" s="120"/>
      <c r="AB62" s="120"/>
      <c r="AC62" s="120"/>
      <c r="AD62" s="120"/>
      <c r="AE62" s="120"/>
      <c r="AF62" s="120"/>
      <c r="AG62" s="120"/>
      <c r="AH62" s="120"/>
      <c r="AI62" s="120"/>
      <c r="AJ62" s="120"/>
      <c r="AK62" s="120"/>
      <c r="AL62" s="120"/>
      <c r="AM62" s="120"/>
      <c r="AN62" s="120"/>
      <c r="AO62" s="120"/>
      <c r="AP62" s="120"/>
      <c r="AQ62" s="120"/>
      <c r="AR62" s="120"/>
      <c r="AS62" s="120"/>
      <c r="AT62" s="120"/>
      <c r="AU62" s="120"/>
      <c r="AV62" s="120"/>
      <c r="AW62" s="120"/>
      <c r="AX62" s="120"/>
      <c r="AY62" s="120"/>
      <c r="AZ62" s="120"/>
      <c r="BA62" s="120"/>
      <c r="BB62" s="120"/>
      <c r="BC62" s="120"/>
      <c r="BD62" s="120"/>
      <c r="BE62" s="121"/>
      <c r="BF62" s="121"/>
      <c r="BG62" s="121"/>
      <c r="BH62" s="121"/>
      <c r="BI62" s="121"/>
      <c r="BJ62" s="121"/>
      <c r="BK62" s="121"/>
      <c r="BL62" s="350"/>
      <c r="BM62" s="351"/>
      <c r="BN62" s="352"/>
    </row>
    <row r="63" spans="1:66" ht="8.1" customHeight="1">
      <c r="A63" s="348"/>
      <c r="B63" s="348"/>
      <c r="C63" s="348"/>
      <c r="D63" s="348"/>
      <c r="E63" s="348"/>
      <c r="F63" s="348"/>
      <c r="G63" s="348"/>
      <c r="H63" s="348"/>
      <c r="I63" s="348"/>
      <c r="J63" s="348"/>
      <c r="K63" s="349"/>
      <c r="L63" s="349"/>
      <c r="M63" s="349"/>
      <c r="N63" s="349"/>
      <c r="O63" s="349"/>
      <c r="P63" s="122"/>
      <c r="Q63" s="123"/>
      <c r="R63" s="123"/>
      <c r="S63" s="123"/>
      <c r="T63" s="123"/>
      <c r="U63" s="123"/>
      <c r="V63" s="123"/>
      <c r="W63" s="123"/>
      <c r="X63" s="123"/>
      <c r="Y63" s="123"/>
      <c r="Z63" s="123"/>
      <c r="AA63" s="123"/>
      <c r="AB63" s="123"/>
      <c r="AC63" s="123"/>
      <c r="AD63" s="123"/>
      <c r="AE63" s="123"/>
      <c r="AF63" s="123"/>
      <c r="AG63" s="123"/>
      <c r="AH63" s="123"/>
      <c r="AI63" s="123"/>
      <c r="AJ63" s="123"/>
      <c r="AK63" s="123"/>
      <c r="AL63" s="123"/>
      <c r="AM63" s="123"/>
      <c r="AN63" s="123"/>
      <c r="AO63" s="123"/>
      <c r="AP63" s="123"/>
      <c r="AQ63" s="123"/>
      <c r="AR63" s="123"/>
      <c r="AS63" s="123"/>
      <c r="AT63" s="123"/>
      <c r="AU63" s="123"/>
      <c r="AV63" s="123"/>
      <c r="AW63" s="123"/>
      <c r="AX63" s="123"/>
      <c r="AY63" s="123"/>
      <c r="AZ63" s="123"/>
      <c r="BA63" s="123"/>
      <c r="BB63" s="123"/>
      <c r="BC63" s="123"/>
      <c r="BD63" s="123"/>
      <c r="BE63" s="124"/>
      <c r="BF63" s="124"/>
      <c r="BG63" s="124"/>
      <c r="BH63" s="124"/>
      <c r="BI63" s="124"/>
      <c r="BJ63" s="124"/>
      <c r="BK63" s="124"/>
      <c r="BL63" s="353"/>
      <c r="BM63" s="322"/>
      <c r="BN63" s="354"/>
    </row>
    <row r="64" spans="1:66" ht="8.1" customHeight="1">
      <c r="A64" s="348"/>
      <c r="B64" s="348"/>
      <c r="C64" s="348"/>
      <c r="D64" s="348"/>
      <c r="E64" s="348"/>
      <c r="F64" s="348"/>
      <c r="G64" s="348"/>
      <c r="H64" s="348"/>
      <c r="I64" s="348"/>
      <c r="J64" s="348"/>
      <c r="K64" s="349"/>
      <c r="L64" s="349"/>
      <c r="M64" s="349"/>
      <c r="N64" s="349"/>
      <c r="O64" s="349"/>
      <c r="P64" s="122"/>
      <c r="Q64" s="123"/>
      <c r="R64" s="123"/>
      <c r="S64" s="123"/>
      <c r="T64" s="123"/>
      <c r="U64" s="123"/>
      <c r="V64" s="123"/>
      <c r="W64" s="123"/>
      <c r="X64" s="123"/>
      <c r="Y64" s="123"/>
      <c r="Z64" s="123"/>
      <c r="AA64" s="123"/>
      <c r="AB64" s="123"/>
      <c r="AC64" s="123"/>
      <c r="AD64" s="123"/>
      <c r="AE64" s="123"/>
      <c r="AF64" s="123"/>
      <c r="AG64" s="123"/>
      <c r="AH64" s="123"/>
      <c r="AI64" s="123"/>
      <c r="AJ64" s="123"/>
      <c r="AK64" s="123"/>
      <c r="AL64" s="123"/>
      <c r="AM64" s="123"/>
      <c r="AN64" s="123"/>
      <c r="AO64" s="123"/>
      <c r="AP64" s="123"/>
      <c r="AQ64" s="123"/>
      <c r="AR64" s="123"/>
      <c r="AS64" s="123"/>
      <c r="AT64" s="123"/>
      <c r="AU64" s="123"/>
      <c r="AV64" s="123"/>
      <c r="AW64" s="123"/>
      <c r="AX64" s="123"/>
      <c r="AY64" s="123"/>
      <c r="AZ64" s="123"/>
      <c r="BA64" s="123"/>
      <c r="BB64" s="123"/>
      <c r="BC64" s="123"/>
      <c r="BD64" s="123"/>
      <c r="BE64" s="124"/>
      <c r="BF64" s="124"/>
      <c r="BG64" s="124"/>
      <c r="BH64" s="124"/>
      <c r="BI64" s="124"/>
      <c r="BJ64" s="124"/>
      <c r="BK64" s="124"/>
      <c r="BL64" s="353"/>
      <c r="BM64" s="322"/>
      <c r="BN64" s="354"/>
    </row>
    <row r="65" spans="1:66" ht="8.1" customHeight="1">
      <c r="A65" s="348"/>
      <c r="B65" s="348"/>
      <c r="C65" s="348"/>
      <c r="D65" s="348"/>
      <c r="E65" s="348"/>
      <c r="F65" s="348"/>
      <c r="G65" s="348"/>
      <c r="H65" s="348"/>
      <c r="I65" s="348"/>
      <c r="J65" s="348"/>
      <c r="K65" s="349"/>
      <c r="L65" s="349"/>
      <c r="M65" s="349"/>
      <c r="N65" s="349"/>
      <c r="O65" s="349"/>
      <c r="P65" s="125"/>
      <c r="Q65" s="126"/>
      <c r="R65" s="127"/>
      <c r="S65" s="127"/>
      <c r="T65" s="127"/>
      <c r="U65" s="127"/>
      <c r="V65" s="127"/>
      <c r="W65" s="127"/>
      <c r="X65" s="127"/>
      <c r="Y65" s="127"/>
      <c r="Z65" s="127"/>
      <c r="AA65" s="127"/>
      <c r="AB65" s="127"/>
      <c r="AC65" s="127"/>
      <c r="AD65" s="127"/>
      <c r="AE65" s="127"/>
      <c r="AF65" s="127"/>
      <c r="AG65" s="126"/>
      <c r="AH65" s="127"/>
      <c r="AI65" s="127"/>
      <c r="AJ65" s="127"/>
      <c r="AK65" s="127"/>
      <c r="AL65" s="127"/>
      <c r="AM65" s="127"/>
      <c r="AN65" s="127"/>
      <c r="AO65" s="127"/>
      <c r="AP65" s="127"/>
      <c r="AQ65" s="127"/>
      <c r="AR65" s="127"/>
      <c r="AS65" s="127"/>
      <c r="AT65" s="127"/>
      <c r="AU65" s="127"/>
      <c r="AV65" s="127"/>
      <c r="AW65" s="127"/>
      <c r="AX65" s="127"/>
      <c r="AY65" s="127"/>
      <c r="AZ65" s="127"/>
      <c r="BA65" s="127"/>
      <c r="BB65" s="127"/>
      <c r="BC65" s="127"/>
      <c r="BD65" s="127"/>
      <c r="BE65" s="128"/>
      <c r="BF65" s="128"/>
      <c r="BG65" s="128"/>
      <c r="BH65" s="128"/>
      <c r="BI65" s="128"/>
      <c r="BJ65" s="128"/>
      <c r="BK65" s="128"/>
      <c r="BL65" s="355"/>
      <c r="BM65" s="338"/>
      <c r="BN65" s="356"/>
    </row>
  </sheetData>
  <mergeCells count="130">
    <mergeCell ref="A1:M3"/>
    <mergeCell ref="BD1:BG3"/>
    <mergeCell ref="BH1:BI3"/>
    <mergeCell ref="BJ1:BL3"/>
    <mergeCell ref="BM1:BN3"/>
    <mergeCell ref="AB4:AI5"/>
    <mergeCell ref="BM7:BM8"/>
    <mergeCell ref="B8:K10"/>
    <mergeCell ref="L8:M10"/>
    <mergeCell ref="AP11:AS13"/>
    <mergeCell ref="AU11:AY13"/>
    <mergeCell ref="BA11:BM13"/>
    <mergeCell ref="BC7:BD8"/>
    <mergeCell ref="BE7:BF8"/>
    <mergeCell ref="BG7:BG8"/>
    <mergeCell ref="BH7:BI8"/>
    <mergeCell ref="BJ7:BJ8"/>
    <mergeCell ref="BK7:BL8"/>
    <mergeCell ref="A22:F25"/>
    <mergeCell ref="G22:AK25"/>
    <mergeCell ref="AL22:AQ25"/>
    <mergeCell ref="AR22:AS25"/>
    <mergeCell ref="AT22:AU25"/>
    <mergeCell ref="AV22:AV25"/>
    <mergeCell ref="AU14:AY16"/>
    <mergeCell ref="BA14:BM16"/>
    <mergeCell ref="AU17:AY19"/>
    <mergeCell ref="BA17:BL19"/>
    <mergeCell ref="BM17:BM19"/>
    <mergeCell ref="B19:S21"/>
    <mergeCell ref="BF22:BG25"/>
    <mergeCell ref="BH22:BH25"/>
    <mergeCell ref="BI22:BJ25"/>
    <mergeCell ref="BK22:BK25"/>
    <mergeCell ref="BL22:BM25"/>
    <mergeCell ref="BN22:BN25"/>
    <mergeCell ref="AW22:AX25"/>
    <mergeCell ref="AY22:AY25"/>
    <mergeCell ref="AZ22:BA25"/>
    <mergeCell ref="BB22:BB25"/>
    <mergeCell ref="BC22:BC25"/>
    <mergeCell ref="BD22:BE25"/>
    <mergeCell ref="V26:W27"/>
    <mergeCell ref="X26:Y27"/>
    <mergeCell ref="Z26:AA27"/>
    <mergeCell ref="AB26:AC27"/>
    <mergeCell ref="AD26:AE27"/>
    <mergeCell ref="AF26:AG27"/>
    <mergeCell ref="A26:E29"/>
    <mergeCell ref="F26:J29"/>
    <mergeCell ref="K26:O29"/>
    <mergeCell ref="P26:Q27"/>
    <mergeCell ref="R26:S27"/>
    <mergeCell ref="T26:U27"/>
    <mergeCell ref="AJ28:AK29"/>
    <mergeCell ref="AL28:AM29"/>
    <mergeCell ref="BF26:BG27"/>
    <mergeCell ref="BH26:BI27"/>
    <mergeCell ref="BJ26:BK27"/>
    <mergeCell ref="BL26:BN29"/>
    <mergeCell ref="P28:Q29"/>
    <mergeCell ref="R28:S29"/>
    <mergeCell ref="T28:U29"/>
    <mergeCell ref="V28:W29"/>
    <mergeCell ref="X28:Y29"/>
    <mergeCell ref="Z28:AA29"/>
    <mergeCell ref="AT26:AU27"/>
    <mergeCell ref="AV26:AW27"/>
    <mergeCell ref="AX26:AY27"/>
    <mergeCell ref="AZ26:BA27"/>
    <mergeCell ref="BB26:BC27"/>
    <mergeCell ref="BD26:BE27"/>
    <mergeCell ref="AH26:AI27"/>
    <mergeCell ref="AJ26:AK27"/>
    <mergeCell ref="AL26:AM27"/>
    <mergeCell ref="AN26:AO27"/>
    <mergeCell ref="AP26:AQ27"/>
    <mergeCell ref="AR26:AS27"/>
    <mergeCell ref="A30:E33"/>
    <mergeCell ref="F30:J33"/>
    <mergeCell ref="K30:O33"/>
    <mergeCell ref="BL30:BN33"/>
    <mergeCell ref="A34:E37"/>
    <mergeCell ref="F34:J37"/>
    <mergeCell ref="K34:O37"/>
    <mergeCell ref="BL34:BN37"/>
    <mergeCell ref="AZ28:BA29"/>
    <mergeCell ref="BB28:BC29"/>
    <mergeCell ref="BD28:BE29"/>
    <mergeCell ref="BF28:BG29"/>
    <mergeCell ref="BH28:BI29"/>
    <mergeCell ref="BJ28:BK29"/>
    <mergeCell ref="AN28:AO29"/>
    <mergeCell ref="AP28:AQ29"/>
    <mergeCell ref="AR28:AS29"/>
    <mergeCell ref="AT28:AU29"/>
    <mergeCell ref="AV28:AW29"/>
    <mergeCell ref="AX28:AY29"/>
    <mergeCell ref="AB28:AC29"/>
    <mergeCell ref="AD28:AE29"/>
    <mergeCell ref="AF28:AG29"/>
    <mergeCell ref="AH28:AI29"/>
    <mergeCell ref="A46:E49"/>
    <mergeCell ref="F46:J49"/>
    <mergeCell ref="K46:O49"/>
    <mergeCell ref="BL46:BN49"/>
    <mergeCell ref="A50:E53"/>
    <mergeCell ref="F50:J53"/>
    <mergeCell ref="K50:O53"/>
    <mergeCell ref="BL50:BN53"/>
    <mergeCell ref="A38:E41"/>
    <mergeCell ref="F38:J41"/>
    <mergeCell ref="K38:O41"/>
    <mergeCell ref="BL38:BN41"/>
    <mergeCell ref="A42:E45"/>
    <mergeCell ref="F42:J45"/>
    <mergeCell ref="K42:O45"/>
    <mergeCell ref="BL42:BN45"/>
    <mergeCell ref="A62:E65"/>
    <mergeCell ref="F62:J65"/>
    <mergeCell ref="K62:O65"/>
    <mergeCell ref="BL62:BN65"/>
    <mergeCell ref="A54:E57"/>
    <mergeCell ref="F54:J57"/>
    <mergeCell ref="K54:O57"/>
    <mergeCell ref="BL54:BN57"/>
    <mergeCell ref="A58:E61"/>
    <mergeCell ref="F58:J61"/>
    <mergeCell ref="K58:O61"/>
    <mergeCell ref="BL58:BN61"/>
  </mergeCells>
  <phoneticPr fontId="2"/>
  <pageMargins left="0.39370078740157483" right="0.39370078740157483" top="0.78740157480314965" bottom="0.78740157480314965" header="0.51181102362204722" footer="0.51181102362204722"/>
  <pageSetup paperSize="9" orientation="landscape"/>
  <headerFooter alignWithMargins="0"/>
  <colBreaks count="1" manualBreakCount="1">
    <brk id="6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63545-960A-40E2-AEE2-89EE3E2BDC02}">
  <dimension ref="B1:AH55"/>
  <sheetViews>
    <sheetView topLeftCell="A6" zoomScaleNormal="100" workbookViewId="0">
      <selection activeCell="Q28" sqref="Q28:R28"/>
    </sheetView>
  </sheetViews>
  <sheetFormatPr defaultColWidth="9" defaultRowHeight="30" customHeight="1"/>
  <cols>
    <col min="1" max="22" width="2.625" style="43" customWidth="1"/>
    <col min="23" max="23" width="2.875" style="43" customWidth="1"/>
    <col min="24" max="32" width="2.625" style="43" customWidth="1"/>
    <col min="33" max="16384" width="9" style="43"/>
  </cols>
  <sheetData>
    <row r="1" spans="2:34" ht="18" customHeight="1">
      <c r="B1" s="426" t="s">
        <v>177</v>
      </c>
      <c r="C1" s="426"/>
      <c r="D1" s="426"/>
      <c r="E1" s="426"/>
      <c r="F1" s="426"/>
      <c r="G1" s="426"/>
      <c r="H1" s="426"/>
      <c r="I1" s="426"/>
      <c r="J1" s="426"/>
      <c r="K1" s="426"/>
      <c r="L1" s="426"/>
      <c r="M1" s="426"/>
      <c r="N1" s="426"/>
      <c r="O1" s="426"/>
      <c r="P1" s="426"/>
      <c r="Q1" s="426"/>
      <c r="R1" s="427"/>
      <c r="S1" s="427"/>
      <c r="T1" s="427"/>
      <c r="U1" s="427"/>
      <c r="V1" s="427"/>
      <c r="W1" s="427"/>
      <c r="X1" s="427"/>
      <c r="Y1" s="427"/>
      <c r="Z1" s="427"/>
      <c r="AA1" s="427"/>
      <c r="AB1" s="427"/>
      <c r="AC1" s="427"/>
      <c r="AD1" s="427"/>
      <c r="AE1" s="427"/>
      <c r="AF1" s="21"/>
    </row>
    <row r="2" spans="2:34" ht="18" customHeight="1">
      <c r="B2" s="44"/>
      <c r="C2" s="44"/>
      <c r="D2" s="44"/>
      <c r="E2" s="44"/>
      <c r="F2" s="44"/>
      <c r="G2" s="44"/>
      <c r="H2" s="44"/>
      <c r="I2" s="44"/>
      <c r="J2" s="44"/>
      <c r="K2" s="44"/>
      <c r="L2" s="44"/>
      <c r="M2" s="44"/>
      <c r="N2" s="44"/>
      <c r="O2" s="44"/>
      <c r="P2" s="44"/>
      <c r="Q2" s="44"/>
      <c r="AF2" s="21"/>
    </row>
    <row r="3" spans="2:34" ht="18" customHeight="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row>
    <row r="4" spans="2:34" ht="18" customHeight="1">
      <c r="B4" s="21"/>
      <c r="C4" s="21"/>
      <c r="D4" s="21"/>
      <c r="E4" s="21"/>
      <c r="F4" s="21"/>
      <c r="G4" s="21"/>
      <c r="H4" s="21"/>
      <c r="I4" s="21"/>
      <c r="J4" s="31"/>
      <c r="K4" s="31"/>
      <c r="L4" s="23"/>
      <c r="M4" s="23"/>
      <c r="N4" s="23"/>
      <c r="O4" s="23"/>
      <c r="P4" s="23"/>
      <c r="Q4" s="23"/>
      <c r="R4" s="21"/>
      <c r="S4" s="21"/>
      <c r="T4" s="21"/>
      <c r="U4" s="21"/>
      <c r="V4" s="430" t="s">
        <v>307</v>
      </c>
      <c r="W4" s="430"/>
      <c r="X4" s="428" t="str">
        <f>IF('入力シート '!C11="","",'入力シート '!C11)</f>
        <v/>
      </c>
      <c r="Y4" s="428"/>
      <c r="Z4" s="23" t="s">
        <v>13</v>
      </c>
      <c r="AA4" s="429" t="str">
        <f>IF('入力シート '!C11="","",'入力シート '!C11)</f>
        <v/>
      </c>
      <c r="AB4" s="429"/>
      <c r="AC4" s="23" t="s">
        <v>14</v>
      </c>
      <c r="AD4" s="425" t="str">
        <f>IF('入力シート '!C11="","",'入力シート '!C11)</f>
        <v/>
      </c>
      <c r="AE4" s="425"/>
      <c r="AF4" s="23" t="s">
        <v>15</v>
      </c>
    </row>
    <row r="5" spans="2:34" ht="18" customHeight="1">
      <c r="B5" s="21"/>
      <c r="C5" s="21"/>
      <c r="D5" s="21"/>
      <c r="E5" s="21"/>
      <c r="F5" s="21"/>
      <c r="G5" s="21"/>
      <c r="H5" s="21"/>
      <c r="I5" s="21"/>
      <c r="J5" s="31"/>
      <c r="K5" s="31"/>
      <c r="L5" s="23"/>
      <c r="M5" s="23"/>
      <c r="N5" s="23"/>
      <c r="O5" s="23"/>
      <c r="P5" s="23"/>
      <c r="Q5" s="23"/>
      <c r="R5" s="21"/>
      <c r="S5" s="21"/>
      <c r="T5" s="21"/>
      <c r="U5" s="21"/>
      <c r="W5" s="31"/>
      <c r="Z5" s="23"/>
      <c r="AA5" s="23"/>
      <c r="AC5" s="23"/>
      <c r="AE5" s="23"/>
      <c r="AF5" s="23"/>
    </row>
    <row r="6" spans="2:34" ht="18" customHeight="1">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row>
    <row r="7" spans="2:34" ht="18" customHeight="1">
      <c r="B7" s="20" t="str">
        <f>"西都市長　"&amp;'入力シート '!C1&amp;"　様"</f>
        <v>西都市長　押川　修一郎　様</v>
      </c>
      <c r="C7" s="20"/>
      <c r="D7" s="20"/>
      <c r="E7" s="20"/>
      <c r="F7" s="20"/>
      <c r="G7" s="20"/>
      <c r="H7" s="20"/>
      <c r="I7" s="20"/>
      <c r="J7" s="20"/>
      <c r="K7" s="20"/>
      <c r="L7" s="21"/>
      <c r="M7" s="21"/>
      <c r="N7" s="21"/>
      <c r="O7" s="21"/>
      <c r="P7" s="21"/>
      <c r="Q7" s="21"/>
      <c r="R7" s="21"/>
      <c r="S7" s="21"/>
      <c r="T7" s="21"/>
      <c r="U7" s="21"/>
      <c r="V7" s="21"/>
      <c r="W7" s="21"/>
      <c r="X7" s="21"/>
      <c r="Y7" s="21"/>
      <c r="Z7" s="21"/>
      <c r="AA7" s="21"/>
      <c r="AB7" s="21"/>
      <c r="AC7" s="21"/>
      <c r="AD7" s="21"/>
      <c r="AE7" s="21"/>
    </row>
    <row r="8" spans="2:34" ht="18" customHeight="1">
      <c r="B8" s="20"/>
      <c r="C8" s="20"/>
      <c r="D8" s="20"/>
      <c r="E8" s="20"/>
      <c r="F8" s="20"/>
      <c r="G8" s="20"/>
      <c r="H8" s="20"/>
      <c r="I8" s="20"/>
      <c r="J8" s="21"/>
      <c r="K8" s="21"/>
      <c r="L8" s="21"/>
      <c r="M8" s="21"/>
      <c r="N8" s="21"/>
      <c r="O8" s="21"/>
      <c r="P8" s="21"/>
      <c r="Q8" s="21"/>
      <c r="R8" s="21"/>
      <c r="S8" s="21"/>
      <c r="T8" s="21"/>
      <c r="U8" s="21"/>
      <c r="V8" s="21"/>
      <c r="W8" s="21"/>
      <c r="X8" s="21"/>
      <c r="Y8" s="21"/>
      <c r="Z8" s="21"/>
      <c r="AA8" s="21"/>
      <c r="AB8" s="21"/>
      <c r="AC8" s="21"/>
      <c r="AD8" s="21"/>
      <c r="AE8" s="21"/>
      <c r="AF8" s="21"/>
    </row>
    <row r="9" spans="2:34" ht="18" customHeight="1">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row>
    <row r="10" spans="2:34" ht="18" customHeight="1">
      <c r="B10" s="21"/>
      <c r="C10" s="21"/>
      <c r="D10" s="21"/>
      <c r="E10" s="21"/>
      <c r="F10" s="23"/>
      <c r="G10" s="23"/>
      <c r="H10" s="23"/>
      <c r="I10" s="21"/>
      <c r="J10" s="21"/>
      <c r="K10" s="21"/>
      <c r="L10" s="322" t="s">
        <v>12</v>
      </c>
      <c r="M10" s="322"/>
      <c r="N10" s="322"/>
      <c r="O10" s="322"/>
      <c r="P10" s="322"/>
      <c r="Q10" s="21"/>
      <c r="R10" s="23"/>
      <c r="S10" s="23"/>
      <c r="T10" s="21"/>
      <c r="U10" s="21"/>
      <c r="V10" s="21"/>
      <c r="W10" s="21"/>
      <c r="X10" s="21"/>
      <c r="Y10" s="21"/>
      <c r="Z10" s="21"/>
      <c r="AA10" s="21"/>
      <c r="AB10" s="21"/>
      <c r="AC10" s="21"/>
      <c r="AD10" s="21"/>
      <c r="AE10" s="21"/>
      <c r="AF10" s="21"/>
    </row>
    <row r="11" spans="2:34" ht="18" customHeight="1">
      <c r="B11" s="21"/>
      <c r="C11" s="21"/>
      <c r="D11" s="21"/>
      <c r="E11" s="21"/>
      <c r="F11" s="23"/>
      <c r="G11" s="23"/>
      <c r="H11" s="23"/>
      <c r="I11" s="21"/>
      <c r="J11" s="21"/>
      <c r="K11" s="21"/>
      <c r="L11" s="23"/>
      <c r="M11" s="23"/>
      <c r="N11" s="23"/>
      <c r="O11" s="23"/>
      <c r="P11" s="23"/>
      <c r="Q11" s="21"/>
      <c r="R11" s="23"/>
      <c r="S11" s="23"/>
      <c r="T11" s="21"/>
      <c r="U11" s="21"/>
      <c r="V11" s="21"/>
      <c r="W11" s="21"/>
      <c r="X11" s="21"/>
      <c r="Y11" s="21"/>
      <c r="Z11" s="21"/>
      <c r="AA11" s="21"/>
      <c r="AB11" s="21"/>
      <c r="AC11" s="21"/>
      <c r="AD11" s="21"/>
      <c r="AE11" s="21"/>
      <c r="AF11" s="21"/>
    </row>
    <row r="12" spans="2:34" ht="18" customHeight="1">
      <c r="B12" s="21"/>
      <c r="C12" s="21"/>
      <c r="D12" s="21"/>
      <c r="E12" s="21"/>
      <c r="F12" s="21"/>
      <c r="G12" s="19"/>
      <c r="H12" s="19"/>
      <c r="I12" s="19"/>
      <c r="J12" s="20"/>
      <c r="K12" s="20"/>
      <c r="L12" s="20"/>
      <c r="M12" s="321" t="s">
        <v>3</v>
      </c>
      <c r="N12" s="321"/>
      <c r="O12" s="321"/>
      <c r="P12" s="305"/>
      <c r="Q12" s="305"/>
      <c r="R12" s="305"/>
      <c r="T12" s="332" t="str">
        <f>IF('入力シート '!C12="","",'入力シート '!C12)</f>
        <v/>
      </c>
      <c r="U12" s="332"/>
      <c r="V12" s="332"/>
      <c r="W12" s="332"/>
      <c r="X12" s="332"/>
      <c r="Y12" s="332"/>
      <c r="Z12" s="332"/>
      <c r="AA12" s="332"/>
      <c r="AB12" s="332"/>
      <c r="AC12" s="332"/>
      <c r="AD12" s="332"/>
      <c r="AE12" s="332"/>
      <c r="AF12" s="332"/>
    </row>
    <row r="13" spans="2:34" ht="18" customHeight="1">
      <c r="B13" s="21"/>
      <c r="C13" s="21"/>
      <c r="D13" s="21"/>
      <c r="E13" s="21"/>
      <c r="F13" s="21"/>
      <c r="G13" s="19"/>
      <c r="H13" s="19"/>
      <c r="I13" s="19"/>
      <c r="J13" s="20"/>
      <c r="K13" s="20"/>
      <c r="L13" s="20"/>
      <c r="M13" s="19"/>
      <c r="N13" s="19"/>
      <c r="O13" s="19"/>
      <c r="P13" s="21"/>
      <c r="Q13" s="21"/>
      <c r="R13" s="21"/>
      <c r="S13" s="20"/>
      <c r="T13" s="101"/>
      <c r="U13" s="101"/>
      <c r="V13" s="101"/>
      <c r="W13" s="101"/>
      <c r="X13" s="101"/>
      <c r="Y13" s="101"/>
      <c r="Z13" s="101"/>
      <c r="AA13" s="101"/>
      <c r="AB13" s="101"/>
      <c r="AC13" s="101"/>
      <c r="AD13" s="101"/>
      <c r="AE13" s="101"/>
      <c r="AF13" s="101"/>
    </row>
    <row r="14" spans="2:34" ht="18" customHeight="1">
      <c r="B14" s="21"/>
      <c r="C14" s="21"/>
      <c r="D14" s="21"/>
      <c r="E14" s="21"/>
      <c r="F14" s="21"/>
      <c r="G14" s="19"/>
      <c r="H14" s="19"/>
      <c r="I14" s="19"/>
      <c r="J14" s="20"/>
      <c r="K14" s="20"/>
      <c r="L14" s="20"/>
      <c r="M14" s="321" t="s">
        <v>6</v>
      </c>
      <c r="N14" s="305"/>
      <c r="O14" s="305"/>
      <c r="P14" s="305"/>
      <c r="Q14" s="305"/>
      <c r="R14" s="305"/>
      <c r="T14" s="332" t="str">
        <f>IF('入力シート '!C13="","",'入力シート '!C13)</f>
        <v/>
      </c>
      <c r="U14" s="332"/>
      <c r="V14" s="332"/>
      <c r="W14" s="332"/>
      <c r="X14" s="332"/>
      <c r="Y14" s="332"/>
      <c r="Z14" s="332"/>
      <c r="AA14" s="332"/>
      <c r="AB14" s="332"/>
      <c r="AC14" s="332"/>
      <c r="AD14" s="332"/>
      <c r="AE14" s="332"/>
      <c r="AF14" s="332"/>
    </row>
    <row r="15" spans="2:34" ht="18" customHeight="1">
      <c r="B15" s="21"/>
      <c r="C15" s="21"/>
      <c r="D15" s="21"/>
      <c r="E15" s="21"/>
      <c r="F15" s="21"/>
      <c r="G15" s="19"/>
      <c r="H15" s="19"/>
      <c r="I15" s="19"/>
      <c r="J15" s="20"/>
      <c r="K15" s="20"/>
      <c r="L15" s="20"/>
      <c r="M15" s="19"/>
      <c r="N15" s="21"/>
      <c r="O15" s="21"/>
      <c r="P15" s="21"/>
      <c r="Q15" s="21"/>
      <c r="R15" s="21"/>
      <c r="S15" s="21"/>
      <c r="T15" s="101"/>
      <c r="U15" s="101"/>
      <c r="V15" s="101"/>
      <c r="W15" s="101"/>
      <c r="X15" s="101"/>
      <c r="Y15" s="101"/>
      <c r="Z15" s="101"/>
      <c r="AA15" s="101"/>
      <c r="AB15" s="101"/>
      <c r="AC15" s="101"/>
      <c r="AD15" s="101"/>
      <c r="AE15" s="101"/>
      <c r="AF15" s="101"/>
    </row>
    <row r="16" spans="2:34" ht="18" customHeight="1">
      <c r="B16" s="21"/>
      <c r="C16" s="21"/>
      <c r="D16" s="21"/>
      <c r="E16" s="21"/>
      <c r="F16" s="21"/>
      <c r="G16" s="19"/>
      <c r="H16" s="19"/>
      <c r="I16" s="19"/>
      <c r="J16" s="20"/>
      <c r="K16" s="20"/>
      <c r="L16" s="20"/>
      <c r="M16" s="321" t="s">
        <v>0</v>
      </c>
      <c r="N16" s="321"/>
      <c r="O16" s="321"/>
      <c r="P16" s="305"/>
      <c r="Q16" s="305"/>
      <c r="R16" s="305"/>
      <c r="T16" s="332" t="str">
        <f>IF('入力シート '!C14="","",'入力シート '!C14)</f>
        <v/>
      </c>
      <c r="U16" s="332"/>
      <c r="V16" s="332"/>
      <c r="W16" s="332"/>
      <c r="X16" s="332"/>
      <c r="Y16" s="332"/>
      <c r="Z16" s="332"/>
      <c r="AA16" s="332"/>
      <c r="AB16" s="332"/>
      <c r="AC16" s="332"/>
      <c r="AD16" s="332" t="s">
        <v>1</v>
      </c>
      <c r="AE16" s="332"/>
      <c r="AF16" s="101"/>
      <c r="AG16" s="3" t="s">
        <v>242</v>
      </c>
      <c r="AH16" s="3"/>
    </row>
    <row r="17" spans="2:33" ht="18" customHeight="1">
      <c r="B17" s="21"/>
      <c r="C17" s="21"/>
      <c r="D17" s="21"/>
      <c r="E17" s="21"/>
      <c r="F17" s="21"/>
      <c r="G17" s="19"/>
      <c r="H17" s="19"/>
      <c r="I17" s="19"/>
      <c r="J17" s="101"/>
      <c r="K17" s="101"/>
      <c r="L17" s="101"/>
      <c r="M17" s="101"/>
      <c r="N17" s="101"/>
      <c r="O17" s="101"/>
      <c r="P17" s="101"/>
      <c r="Q17" s="34"/>
      <c r="R17" s="21"/>
      <c r="S17" s="21"/>
      <c r="T17" s="21"/>
      <c r="U17" s="21"/>
      <c r="V17" s="21"/>
      <c r="W17" s="21"/>
      <c r="X17" s="21"/>
      <c r="Y17" s="21"/>
      <c r="Z17" s="21"/>
      <c r="AA17" s="21"/>
      <c r="AB17" s="21"/>
      <c r="AC17" s="21"/>
      <c r="AD17" s="21"/>
      <c r="AE17" s="21"/>
      <c r="AF17" s="21"/>
    </row>
    <row r="18" spans="2:33" ht="18" customHeight="1">
      <c r="B18" s="21"/>
      <c r="C18" s="21"/>
      <c r="D18" s="21"/>
      <c r="E18" s="21"/>
      <c r="F18" s="21"/>
      <c r="G18" s="19"/>
      <c r="H18" s="19"/>
      <c r="I18" s="19"/>
      <c r="J18" s="101"/>
      <c r="K18" s="101"/>
      <c r="L18" s="101"/>
      <c r="M18" s="101"/>
      <c r="N18" s="101"/>
      <c r="O18" s="101"/>
      <c r="P18" s="101"/>
      <c r="Q18" s="34"/>
      <c r="R18" s="21"/>
      <c r="S18" s="21"/>
      <c r="T18" s="21"/>
      <c r="U18" s="21"/>
      <c r="V18" s="21"/>
      <c r="W18" s="21"/>
      <c r="X18" s="21"/>
      <c r="Y18" s="21"/>
      <c r="Z18" s="21"/>
      <c r="AA18" s="21"/>
      <c r="AB18" s="21"/>
      <c r="AC18" s="21"/>
      <c r="AD18" s="21"/>
      <c r="AE18" s="21"/>
      <c r="AF18" s="21"/>
    </row>
    <row r="19" spans="2:33" ht="18" customHeight="1">
      <c r="B19" s="21"/>
      <c r="C19" s="21"/>
      <c r="D19" s="21"/>
      <c r="E19" s="21"/>
      <c r="F19" s="21"/>
      <c r="G19" s="19"/>
      <c r="H19" s="19"/>
      <c r="I19" s="19"/>
      <c r="J19" s="101"/>
      <c r="K19" s="101"/>
      <c r="L19" s="101"/>
      <c r="M19" s="101"/>
      <c r="N19" s="101"/>
      <c r="O19" s="101"/>
      <c r="P19" s="101"/>
      <c r="Q19" s="34"/>
      <c r="R19" s="21"/>
      <c r="S19" s="21"/>
      <c r="T19" s="21"/>
      <c r="U19" s="21"/>
      <c r="V19" s="21"/>
      <c r="W19" s="21"/>
      <c r="X19" s="21"/>
      <c r="Y19" s="21"/>
      <c r="Z19" s="21"/>
      <c r="AA19" s="21"/>
      <c r="AB19" s="21"/>
      <c r="AC19" s="21"/>
      <c r="AD19" s="21"/>
      <c r="AE19" s="21"/>
      <c r="AF19" s="21"/>
    </row>
    <row r="20" spans="2:33" ht="18" customHeight="1">
      <c r="B20" s="333" t="s">
        <v>38</v>
      </c>
      <c r="C20" s="305"/>
      <c r="D20" s="305"/>
      <c r="E20" s="305"/>
      <c r="F20" s="305"/>
      <c r="G20" s="305"/>
      <c r="H20" s="305"/>
      <c r="I20" s="305"/>
      <c r="J20" s="305"/>
      <c r="K20" s="305"/>
      <c r="L20" s="305"/>
      <c r="M20" s="305"/>
      <c r="N20" s="305"/>
      <c r="O20" s="305"/>
      <c r="P20" s="305"/>
      <c r="Q20" s="305"/>
      <c r="R20" s="305"/>
      <c r="S20" s="305"/>
      <c r="T20" s="305"/>
      <c r="U20" s="305"/>
      <c r="V20" s="305"/>
      <c r="W20" s="305"/>
      <c r="X20" s="305"/>
      <c r="Y20" s="305"/>
      <c r="Z20" s="305"/>
      <c r="AA20" s="305"/>
      <c r="AB20" s="305"/>
      <c r="AC20" s="305"/>
      <c r="AD20" s="305"/>
      <c r="AE20" s="305"/>
      <c r="AF20" s="21"/>
    </row>
    <row r="21" spans="2:33" ht="18" customHeight="1">
      <c r="B21" s="333" t="s">
        <v>238</v>
      </c>
      <c r="C21" s="305"/>
      <c r="D21" s="305"/>
      <c r="E21" s="305"/>
      <c r="F21" s="305"/>
      <c r="G21" s="305"/>
      <c r="H21" s="305"/>
      <c r="I21" s="305"/>
      <c r="J21" s="305"/>
      <c r="K21" s="305"/>
      <c r="L21" s="305"/>
      <c r="M21" s="305"/>
      <c r="N21" s="305"/>
      <c r="O21" s="305"/>
      <c r="P21" s="305"/>
      <c r="Q21" s="305"/>
      <c r="R21" s="305"/>
      <c r="S21" s="305"/>
      <c r="T21" s="305"/>
      <c r="U21" s="305"/>
      <c r="V21" s="305"/>
      <c r="W21" s="305"/>
      <c r="X21" s="305"/>
      <c r="Y21" s="305"/>
      <c r="Z21" s="305"/>
      <c r="AA21" s="305"/>
      <c r="AB21" s="305"/>
      <c r="AC21" s="305"/>
      <c r="AD21" s="305"/>
      <c r="AE21" s="305"/>
      <c r="AF21" s="21"/>
    </row>
    <row r="22" spans="2:33" ht="18" customHeight="1">
      <c r="B22" s="21" t="s">
        <v>239</v>
      </c>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row>
    <row r="23" spans="2:33" ht="18" customHeight="1">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row>
    <row r="24" spans="2:33" ht="18" customHeight="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row>
    <row r="25" spans="2:33" ht="18" customHeight="1">
      <c r="B25" s="322" t="s">
        <v>32</v>
      </c>
      <c r="C25" s="305"/>
      <c r="D25" s="305"/>
      <c r="E25" s="305"/>
      <c r="F25" s="305"/>
      <c r="G25" s="305"/>
      <c r="H25" s="305"/>
      <c r="I25" s="305"/>
      <c r="J25" s="305"/>
      <c r="K25" s="305"/>
      <c r="L25" s="305"/>
      <c r="M25" s="305"/>
      <c r="N25" s="305"/>
      <c r="O25" s="305"/>
      <c r="P25" s="305"/>
      <c r="Q25" s="305"/>
      <c r="R25" s="305"/>
      <c r="S25" s="305"/>
      <c r="T25" s="305"/>
      <c r="U25" s="305"/>
      <c r="V25" s="305"/>
      <c r="W25" s="305"/>
      <c r="X25" s="305"/>
      <c r="Y25" s="305"/>
      <c r="Z25" s="305"/>
      <c r="AA25" s="305"/>
      <c r="AB25" s="305"/>
      <c r="AC25" s="305"/>
      <c r="AD25" s="305"/>
      <c r="AE25" s="305"/>
      <c r="AF25" s="21"/>
    </row>
    <row r="26" spans="2:33" ht="18" customHeight="1">
      <c r="B26" s="23"/>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row>
    <row r="27" spans="2:33" ht="18" customHeight="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row>
    <row r="28" spans="2:33" ht="18" customHeight="1">
      <c r="B28" s="21"/>
      <c r="C28" s="21"/>
      <c r="D28" s="21"/>
      <c r="E28" s="21"/>
      <c r="F28" s="21"/>
      <c r="G28" s="21"/>
      <c r="H28" s="21"/>
      <c r="I28" s="21"/>
      <c r="J28" s="21"/>
      <c r="K28" s="21"/>
      <c r="L28" s="21"/>
      <c r="M28" s="23" t="s">
        <v>8</v>
      </c>
      <c r="O28" s="305" t="s">
        <v>307</v>
      </c>
      <c r="P28" s="430"/>
      <c r="Q28" s="328" t="str">
        <f>IF('入力シート '!C21="","",'入力シート '!C21)</f>
        <v/>
      </c>
      <c r="R28" s="328"/>
      <c r="S28" s="23" t="s">
        <v>13</v>
      </c>
      <c r="T28" s="329" t="str">
        <f>IF('入力シート '!C21="","",'入力シート '!C21)</f>
        <v/>
      </c>
      <c r="U28" s="329"/>
      <c r="V28" s="23" t="s">
        <v>14</v>
      </c>
      <c r="W28" s="327" t="str">
        <f>IF('入力シート '!C21="","",'入力シート '!C21)</f>
        <v/>
      </c>
      <c r="X28" s="327"/>
      <c r="Y28" s="23" t="s">
        <v>15</v>
      </c>
      <c r="AA28" s="21"/>
      <c r="AB28" s="21"/>
      <c r="AC28" s="21"/>
      <c r="AD28" s="21"/>
      <c r="AE28" s="21"/>
      <c r="AF28" s="21"/>
      <c r="AG28" s="21"/>
    </row>
    <row r="29" spans="2:33" ht="18" customHeight="1">
      <c r="B29" s="21"/>
      <c r="C29" s="21"/>
      <c r="D29" s="21"/>
      <c r="E29" s="21"/>
      <c r="F29" s="21"/>
      <c r="G29" s="21"/>
      <c r="H29" s="21"/>
      <c r="I29" s="21"/>
      <c r="J29" s="21"/>
      <c r="K29" s="21"/>
      <c r="L29" s="21"/>
      <c r="M29" s="23"/>
      <c r="N29" s="31"/>
      <c r="O29" s="31"/>
      <c r="P29" s="23"/>
      <c r="Q29" s="23"/>
      <c r="R29" s="23"/>
      <c r="S29" s="23"/>
      <c r="T29" s="23"/>
      <c r="U29" s="23"/>
      <c r="V29" s="21"/>
      <c r="W29" s="21"/>
      <c r="X29" s="21"/>
      <c r="Y29" s="21"/>
      <c r="Z29" s="21"/>
      <c r="AA29" s="21"/>
      <c r="AB29" s="21"/>
      <c r="AC29" s="21"/>
      <c r="AD29" s="21"/>
      <c r="AE29" s="21"/>
      <c r="AF29" s="21"/>
      <c r="AG29" s="21"/>
    </row>
    <row r="30" spans="2:33" ht="18" customHeight="1">
      <c r="B30" s="21"/>
      <c r="C30" s="21"/>
      <c r="D30" s="21"/>
      <c r="E30" s="21"/>
      <c r="F30" s="321" t="s">
        <v>33</v>
      </c>
      <c r="G30" s="321"/>
      <c r="H30" s="321"/>
      <c r="I30" s="321"/>
      <c r="J30" s="321"/>
      <c r="K30" s="19"/>
      <c r="M30" s="23"/>
      <c r="N30" s="23"/>
      <c r="O30" s="23"/>
      <c r="P30" s="23"/>
      <c r="Q30" s="23"/>
      <c r="R30" s="23"/>
      <c r="S30" s="23"/>
      <c r="T30" s="23"/>
      <c r="U30" s="23"/>
      <c r="V30" s="23"/>
      <c r="W30" s="21"/>
      <c r="X30" s="21"/>
      <c r="Y30" s="21"/>
      <c r="Z30" s="21"/>
      <c r="AA30" s="21"/>
      <c r="AB30" s="21"/>
      <c r="AC30" s="21"/>
      <c r="AD30" s="21"/>
      <c r="AE30" s="21"/>
      <c r="AF30" s="21"/>
      <c r="AG30" s="21"/>
    </row>
    <row r="31" spans="2:33" ht="18" customHeight="1">
      <c r="B31" s="21"/>
      <c r="C31" s="21"/>
      <c r="D31" s="21"/>
      <c r="E31" s="21"/>
      <c r="F31" s="21"/>
      <c r="G31" s="19"/>
      <c r="H31" s="21"/>
      <c r="I31" s="21"/>
      <c r="J31" s="21"/>
      <c r="K31" s="21"/>
      <c r="L31" s="21"/>
      <c r="M31" s="23"/>
      <c r="N31" s="23"/>
      <c r="O31" s="23"/>
      <c r="P31" s="23"/>
      <c r="Q31" s="23"/>
      <c r="R31" s="23"/>
      <c r="S31" s="23"/>
      <c r="T31" s="23"/>
      <c r="U31" s="23"/>
      <c r="V31" s="23"/>
      <c r="W31" s="21"/>
      <c r="X31" s="21"/>
      <c r="Y31" s="21"/>
      <c r="Z31" s="21"/>
      <c r="AA31" s="21"/>
      <c r="AB31" s="21"/>
      <c r="AC31" s="21"/>
      <c r="AD31" s="21"/>
      <c r="AE31" s="21"/>
      <c r="AF31" s="21"/>
      <c r="AG31" s="21"/>
    </row>
    <row r="32" spans="2:33" ht="18" customHeight="1">
      <c r="B32" s="21"/>
      <c r="C32" s="21"/>
      <c r="D32" s="21"/>
      <c r="E32" s="21"/>
      <c r="F32" s="21"/>
      <c r="G32" s="21"/>
      <c r="H32" s="21"/>
      <c r="I32" s="21"/>
      <c r="J32" s="21"/>
      <c r="K32" s="21"/>
      <c r="L32" s="21"/>
      <c r="M32" s="23" t="s">
        <v>9</v>
      </c>
      <c r="O32" s="431" t="s">
        <v>307</v>
      </c>
      <c r="P32" s="431"/>
      <c r="Q32" s="328" t="str">
        <f>IF('入力シート '!C22="","",'入力シート '!C22)</f>
        <v/>
      </c>
      <c r="R32" s="328"/>
      <c r="S32" s="23" t="s">
        <v>13</v>
      </c>
      <c r="T32" s="329" t="str">
        <f>IF('入力シート '!C22="","",'入力シート '!C22)</f>
        <v/>
      </c>
      <c r="U32" s="329"/>
      <c r="V32" s="23" t="s">
        <v>14</v>
      </c>
      <c r="W32" s="327" t="str">
        <f>IF('入力シート '!C22="","",'入力シート '!C22)</f>
        <v/>
      </c>
      <c r="X32" s="327"/>
      <c r="Y32" s="23" t="s">
        <v>15</v>
      </c>
      <c r="Z32" s="21"/>
      <c r="AA32" s="21"/>
      <c r="AB32" s="21"/>
      <c r="AC32" s="21"/>
      <c r="AD32" s="21"/>
      <c r="AE32" s="21"/>
      <c r="AF32" s="21"/>
      <c r="AG32" s="21"/>
    </row>
    <row r="33" spans="2:32" ht="18" customHeight="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row>
    <row r="34" spans="2:32" ht="18" customHeight="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row>
    <row r="35" spans="2:32" ht="18" customHeight="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row>
    <row r="36" spans="2:32" ht="18" customHeight="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row>
    <row r="37" spans="2:32" ht="18" customHeight="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row>
    <row r="38" spans="2:32" ht="18" customHeight="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row>
    <row r="39" spans="2:32" ht="18" customHeight="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row>
    <row r="40" spans="2:32" ht="18" customHeight="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row>
    <row r="41" spans="2:32" ht="18" customHeight="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row>
    <row r="42" spans="2:32" ht="18" customHeight="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row>
    <row r="43" spans="2:32" ht="18" customHeight="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row>
    <row r="44" spans="2:32" ht="18" customHeight="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row>
    <row r="45" spans="2:32" ht="18" customHeight="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row>
    <row r="46" spans="2:32" ht="18" customHeight="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row>
    <row r="47" spans="2:32" ht="18" customHeight="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row>
    <row r="48" spans="2:32" ht="18" customHeight="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row>
    <row r="49" spans="2:32" ht="18" customHeight="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row>
    <row r="50" spans="2:32" ht="18" customHeight="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row>
    <row r="51" spans="2:32" ht="18" customHeight="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row>
    <row r="52" spans="2:32" ht="18" customHeight="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row>
    <row r="53" spans="2:32" ht="30" customHeight="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row>
    <row r="54" spans="2:32" ht="30" customHeight="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row>
    <row r="55" spans="2:32" ht="30" customHeight="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row>
  </sheetData>
  <mergeCells count="25">
    <mergeCell ref="O32:P32"/>
    <mergeCell ref="O28:P28"/>
    <mergeCell ref="W32:X32"/>
    <mergeCell ref="T32:U32"/>
    <mergeCell ref="Q32:R32"/>
    <mergeCell ref="Q28:R28"/>
    <mergeCell ref="B1:AE1"/>
    <mergeCell ref="B25:AE25"/>
    <mergeCell ref="B20:AE20"/>
    <mergeCell ref="B21:AE21"/>
    <mergeCell ref="M14:R14"/>
    <mergeCell ref="X4:Y4"/>
    <mergeCell ref="M16:R16"/>
    <mergeCell ref="AA4:AB4"/>
    <mergeCell ref="T14:AF14"/>
    <mergeCell ref="T16:AC16"/>
    <mergeCell ref="T12:AF12"/>
    <mergeCell ref="V4:W4"/>
    <mergeCell ref="AD4:AE4"/>
    <mergeCell ref="AD16:AE16"/>
    <mergeCell ref="F30:J30"/>
    <mergeCell ref="L10:P10"/>
    <mergeCell ref="T28:U28"/>
    <mergeCell ref="M12:R12"/>
    <mergeCell ref="W28:X28"/>
  </mergeCells>
  <phoneticPr fontId="2"/>
  <pageMargins left="0.78740157480314965" right="0.78740157480314965" top="1.1811023622047245" bottom="0.98425196850393704" header="0.51181102362204722" footer="0.51181102362204722"/>
  <pageSetup paperSize="9" orientation="portrait"/>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548BA-F1A3-4A24-B8F9-AAF0F0251D18}">
  <dimension ref="B1:AH55"/>
  <sheetViews>
    <sheetView zoomScaleNormal="100" workbookViewId="0">
      <selection activeCell="AG12" sqref="AG12"/>
    </sheetView>
  </sheetViews>
  <sheetFormatPr defaultColWidth="9" defaultRowHeight="30" customHeight="1"/>
  <cols>
    <col min="1" max="32" width="2.625" style="43" customWidth="1"/>
    <col min="33" max="16384" width="9" style="43"/>
  </cols>
  <sheetData>
    <row r="1" spans="2:34" ht="18" customHeight="1">
      <c r="B1" s="426" t="s">
        <v>178</v>
      </c>
      <c r="C1" s="426"/>
      <c r="D1" s="426"/>
      <c r="E1" s="426"/>
      <c r="F1" s="426"/>
      <c r="G1" s="426"/>
      <c r="H1" s="426"/>
      <c r="I1" s="426"/>
      <c r="J1" s="426"/>
      <c r="K1" s="426"/>
      <c r="L1" s="426"/>
      <c r="M1" s="426"/>
      <c r="N1" s="426"/>
      <c r="O1" s="426"/>
      <c r="P1" s="426"/>
      <c r="Q1" s="426"/>
      <c r="R1" s="427"/>
      <c r="S1" s="427"/>
      <c r="T1" s="427"/>
      <c r="U1" s="427"/>
      <c r="V1" s="427"/>
      <c r="W1" s="427"/>
      <c r="X1" s="427"/>
      <c r="Y1" s="427"/>
      <c r="Z1" s="427"/>
      <c r="AA1" s="427"/>
      <c r="AB1" s="427"/>
      <c r="AC1" s="427"/>
      <c r="AD1" s="427"/>
      <c r="AE1" s="427"/>
      <c r="AF1" s="21"/>
    </row>
    <row r="2" spans="2:34" ht="18" customHeight="1">
      <c r="B2" s="44"/>
      <c r="C2" s="44"/>
      <c r="D2" s="44"/>
      <c r="E2" s="44"/>
      <c r="F2" s="44"/>
      <c r="G2" s="44"/>
      <c r="H2" s="44"/>
      <c r="I2" s="44"/>
      <c r="J2" s="44"/>
      <c r="K2" s="44"/>
      <c r="L2" s="44"/>
      <c r="M2" s="44"/>
      <c r="N2" s="44"/>
      <c r="O2" s="44"/>
      <c r="P2" s="44"/>
      <c r="Q2" s="44"/>
      <c r="AF2" s="21"/>
    </row>
    <row r="3" spans="2:34" ht="18" customHeight="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row>
    <row r="4" spans="2:34" ht="18" customHeight="1">
      <c r="B4" s="21"/>
      <c r="C4" s="21"/>
      <c r="D4" s="21"/>
      <c r="E4" s="21"/>
      <c r="F4" s="21"/>
      <c r="G4" s="21"/>
      <c r="H4" s="21"/>
      <c r="I4" s="21"/>
      <c r="J4" s="31"/>
      <c r="K4" s="31"/>
      <c r="L4" s="23"/>
      <c r="M4" s="23"/>
      <c r="N4" s="23"/>
      <c r="O4" s="23"/>
      <c r="P4" s="23"/>
      <c r="Q4" s="23"/>
      <c r="R4" s="21"/>
      <c r="S4" s="21"/>
      <c r="T4" s="21"/>
      <c r="U4" s="21"/>
      <c r="V4" s="430" t="s">
        <v>307</v>
      </c>
      <c r="W4" s="430"/>
      <c r="X4" s="428" t="str">
        <f>IF('入力シート '!C11="","",'入力シート '!C11)</f>
        <v/>
      </c>
      <c r="Y4" s="428"/>
      <c r="Z4" s="23" t="s">
        <v>13</v>
      </c>
      <c r="AA4" s="429" t="str">
        <f>IF('入力シート '!C11="","",'入力シート '!C11)</f>
        <v/>
      </c>
      <c r="AB4" s="429"/>
      <c r="AC4" s="23" t="s">
        <v>14</v>
      </c>
      <c r="AD4" s="425" t="str">
        <f>IF('入力シート '!C11="","",'入力シート '!C11)</f>
        <v/>
      </c>
      <c r="AE4" s="425"/>
      <c r="AF4" s="23" t="s">
        <v>15</v>
      </c>
    </row>
    <row r="5" spans="2:34" ht="18" customHeight="1">
      <c r="B5" s="21"/>
      <c r="C5" s="21"/>
      <c r="D5" s="21"/>
      <c r="E5" s="21"/>
      <c r="F5" s="21"/>
      <c r="G5" s="21"/>
      <c r="H5" s="21"/>
      <c r="I5" s="21"/>
      <c r="J5" s="31"/>
      <c r="K5" s="31"/>
      <c r="L5" s="23"/>
      <c r="M5" s="23"/>
      <c r="N5" s="23"/>
      <c r="O5" s="23"/>
      <c r="P5" s="23"/>
      <c r="Q5" s="23"/>
      <c r="R5" s="21"/>
      <c r="S5" s="21"/>
      <c r="T5" s="21"/>
      <c r="U5" s="21"/>
      <c r="V5" s="21"/>
      <c r="X5" s="31"/>
      <c r="Y5" s="21"/>
      <c r="AB5" s="23"/>
      <c r="AC5" s="23"/>
      <c r="AD5" s="23"/>
      <c r="AE5" s="23"/>
      <c r="AF5" s="23"/>
    </row>
    <row r="6" spans="2:34" ht="18" customHeight="1">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row>
    <row r="7" spans="2:34" ht="18" customHeight="1">
      <c r="B7" s="20" t="str">
        <f>"西都市長　"&amp;'入力シート '!C1&amp;"　様"</f>
        <v>西都市長　押川　修一郎　様</v>
      </c>
      <c r="C7" s="20"/>
      <c r="D7" s="20"/>
      <c r="E7" s="20"/>
      <c r="F7" s="20"/>
      <c r="G7" s="20"/>
      <c r="H7" s="20"/>
      <c r="I7" s="20"/>
      <c r="J7" s="20"/>
      <c r="K7" s="20"/>
      <c r="L7" s="20"/>
      <c r="M7" s="21"/>
      <c r="N7" s="21"/>
      <c r="O7" s="21"/>
      <c r="P7" s="21"/>
      <c r="Q7" s="21"/>
      <c r="R7" s="21"/>
      <c r="S7" s="21"/>
      <c r="T7" s="21"/>
      <c r="U7" s="21"/>
      <c r="V7" s="21"/>
      <c r="W7" s="21"/>
      <c r="X7" s="21"/>
      <c r="Y7" s="21"/>
      <c r="Z7" s="21"/>
      <c r="AA7" s="21"/>
      <c r="AB7" s="21"/>
      <c r="AC7" s="21"/>
      <c r="AD7" s="21"/>
      <c r="AE7" s="21"/>
    </row>
    <row r="8" spans="2:34" ht="18" customHeight="1">
      <c r="B8" s="20"/>
      <c r="C8" s="20"/>
      <c r="D8" s="20"/>
      <c r="E8" s="20"/>
      <c r="F8" s="20"/>
      <c r="G8" s="20"/>
      <c r="H8" s="20"/>
      <c r="I8" s="20"/>
      <c r="J8" s="21"/>
      <c r="K8" s="21"/>
      <c r="L8" s="21"/>
      <c r="M8" s="21"/>
      <c r="N8" s="21"/>
      <c r="O8" s="21"/>
      <c r="P8" s="21"/>
      <c r="Q8" s="21"/>
      <c r="R8" s="21"/>
      <c r="S8" s="21"/>
      <c r="T8" s="21"/>
      <c r="U8" s="21"/>
      <c r="V8" s="21"/>
      <c r="W8" s="21"/>
      <c r="X8" s="21"/>
      <c r="Y8" s="21"/>
      <c r="Z8" s="21"/>
      <c r="AA8" s="21"/>
      <c r="AB8" s="21"/>
      <c r="AC8" s="21"/>
      <c r="AD8" s="21"/>
      <c r="AE8" s="21"/>
      <c r="AF8" s="21"/>
    </row>
    <row r="9" spans="2:34" ht="18" customHeight="1">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row>
    <row r="10" spans="2:34" ht="18" customHeight="1">
      <c r="B10" s="21"/>
      <c r="C10" s="21"/>
      <c r="D10" s="21"/>
      <c r="E10" s="21"/>
      <c r="F10" s="23"/>
      <c r="G10" s="23"/>
      <c r="H10" s="23"/>
      <c r="I10" s="21"/>
      <c r="J10" s="21"/>
      <c r="K10" s="21"/>
      <c r="L10" s="322" t="s">
        <v>12</v>
      </c>
      <c r="M10" s="322"/>
      <c r="N10" s="322"/>
      <c r="O10" s="322"/>
      <c r="P10" s="322"/>
      <c r="Q10" s="21"/>
      <c r="R10" s="23"/>
      <c r="S10" s="23"/>
      <c r="T10" s="21"/>
      <c r="U10" s="21"/>
      <c r="V10" s="21"/>
      <c r="W10" s="21"/>
      <c r="X10" s="21"/>
      <c r="Y10" s="21"/>
      <c r="Z10" s="21"/>
      <c r="AA10" s="21"/>
      <c r="AB10" s="21"/>
      <c r="AC10" s="21"/>
      <c r="AD10" s="21"/>
      <c r="AE10" s="21"/>
      <c r="AF10" s="21"/>
    </row>
    <row r="11" spans="2:34" ht="18" customHeight="1">
      <c r="B11" s="21"/>
      <c r="C11" s="21"/>
      <c r="D11" s="21"/>
      <c r="E11" s="21"/>
      <c r="F11" s="23"/>
      <c r="G11" s="23"/>
      <c r="H11" s="23"/>
      <c r="I11" s="21"/>
      <c r="J11" s="21"/>
      <c r="K11" s="21"/>
      <c r="L11" s="21"/>
      <c r="M11" s="21"/>
      <c r="N11" s="23"/>
      <c r="O11" s="21"/>
      <c r="P11" s="21"/>
      <c r="Q11" s="21"/>
      <c r="R11" s="23"/>
      <c r="S11" s="23"/>
      <c r="T11" s="21"/>
      <c r="U11" s="21"/>
      <c r="V11" s="21"/>
      <c r="W11" s="21"/>
      <c r="X11" s="21"/>
      <c r="Y11" s="21"/>
      <c r="Z11" s="21"/>
      <c r="AA11" s="21"/>
      <c r="AB11" s="21"/>
      <c r="AC11" s="21"/>
      <c r="AD11" s="21"/>
      <c r="AE11" s="21"/>
      <c r="AF11" s="21"/>
    </row>
    <row r="12" spans="2:34" ht="18" customHeight="1">
      <c r="B12" s="21"/>
      <c r="C12" s="21"/>
      <c r="D12" s="21"/>
      <c r="E12" s="21"/>
      <c r="F12" s="21"/>
      <c r="G12" s="19"/>
      <c r="H12" s="19"/>
      <c r="I12" s="19"/>
      <c r="J12" s="20"/>
      <c r="K12" s="20"/>
      <c r="L12" s="20"/>
      <c r="M12" s="321" t="s">
        <v>3</v>
      </c>
      <c r="N12" s="321"/>
      <c r="O12" s="321"/>
      <c r="P12" s="305"/>
      <c r="Q12" s="305"/>
      <c r="R12" s="305"/>
      <c r="S12" s="20"/>
      <c r="T12" s="332" t="str">
        <f>IF('入力シート '!C12="","",'入力シート '!C12)</f>
        <v/>
      </c>
      <c r="U12" s="332"/>
      <c r="V12" s="332"/>
      <c r="W12" s="332"/>
      <c r="X12" s="332"/>
      <c r="Y12" s="332"/>
      <c r="Z12" s="332"/>
      <c r="AA12" s="332"/>
      <c r="AB12" s="332"/>
      <c r="AC12" s="332"/>
      <c r="AD12" s="332"/>
      <c r="AE12" s="332"/>
      <c r="AF12" s="332"/>
    </row>
    <row r="13" spans="2:34" ht="18" customHeight="1">
      <c r="B13" s="21"/>
      <c r="C13" s="21"/>
      <c r="D13" s="21"/>
      <c r="E13" s="21"/>
      <c r="F13" s="21"/>
      <c r="G13" s="19"/>
      <c r="H13" s="19"/>
      <c r="I13" s="19"/>
      <c r="J13" s="20"/>
      <c r="K13" s="20"/>
      <c r="L13" s="20"/>
      <c r="M13" s="19"/>
      <c r="N13" s="19"/>
      <c r="O13" s="19"/>
      <c r="P13" s="21"/>
      <c r="Q13" s="21"/>
      <c r="R13" s="21"/>
      <c r="S13" s="20"/>
      <c r="T13" s="101"/>
      <c r="U13" s="101"/>
      <c r="V13" s="101"/>
      <c r="W13" s="101"/>
      <c r="X13" s="101"/>
      <c r="Y13" s="101"/>
      <c r="Z13" s="101"/>
      <c r="AA13" s="101"/>
      <c r="AB13" s="101"/>
      <c r="AC13" s="101"/>
      <c r="AD13" s="101"/>
      <c r="AE13" s="101"/>
      <c r="AF13" s="101"/>
    </row>
    <row r="14" spans="2:34" ht="18" customHeight="1">
      <c r="B14" s="21"/>
      <c r="C14" s="21"/>
      <c r="D14" s="21"/>
      <c r="E14" s="21"/>
      <c r="F14" s="21"/>
      <c r="G14" s="19"/>
      <c r="H14" s="19"/>
      <c r="I14" s="19"/>
      <c r="J14" s="20"/>
      <c r="K14" s="20"/>
      <c r="L14" s="20"/>
      <c r="M14" s="321" t="s">
        <v>6</v>
      </c>
      <c r="N14" s="305"/>
      <c r="O14" s="305"/>
      <c r="P14" s="305"/>
      <c r="Q14" s="305"/>
      <c r="R14" s="305"/>
      <c r="S14" s="21"/>
      <c r="T14" s="332" t="str">
        <f>IF('入力シート '!C13="","",'入力シート '!C13)</f>
        <v/>
      </c>
      <c r="U14" s="332"/>
      <c r="V14" s="332"/>
      <c r="W14" s="332"/>
      <c r="X14" s="332"/>
      <c r="Y14" s="332"/>
      <c r="Z14" s="332"/>
      <c r="AA14" s="332"/>
      <c r="AB14" s="332"/>
      <c r="AC14" s="332"/>
      <c r="AD14" s="332"/>
      <c r="AE14" s="332"/>
      <c r="AF14" s="332"/>
    </row>
    <row r="15" spans="2:34" ht="18" customHeight="1">
      <c r="B15" s="21"/>
      <c r="C15" s="21"/>
      <c r="D15" s="21"/>
      <c r="E15" s="21"/>
      <c r="F15" s="21"/>
      <c r="G15" s="19"/>
      <c r="H15" s="19"/>
      <c r="I15" s="19"/>
      <c r="J15" s="20"/>
      <c r="K15" s="20"/>
      <c r="L15" s="20"/>
      <c r="M15" s="19"/>
      <c r="N15" s="21"/>
      <c r="O15" s="21"/>
      <c r="P15" s="21"/>
      <c r="Q15" s="21"/>
      <c r="R15" s="21"/>
      <c r="S15" s="21"/>
      <c r="T15" s="129"/>
      <c r="U15" s="129"/>
      <c r="V15" s="129"/>
      <c r="W15" s="129"/>
      <c r="X15" s="129"/>
      <c r="Y15" s="129"/>
      <c r="Z15" s="129"/>
      <c r="AA15" s="129"/>
      <c r="AB15" s="129"/>
      <c r="AC15" s="129"/>
      <c r="AD15" s="129"/>
      <c r="AE15" s="129"/>
      <c r="AF15" s="129"/>
    </row>
    <row r="16" spans="2:34" ht="18" customHeight="1">
      <c r="B16" s="21"/>
      <c r="C16" s="21"/>
      <c r="D16" s="21"/>
      <c r="E16" s="21"/>
      <c r="F16" s="21"/>
      <c r="G16" s="19"/>
      <c r="H16" s="19"/>
      <c r="I16" s="19"/>
      <c r="J16" s="20"/>
      <c r="K16" s="20"/>
      <c r="L16" s="20"/>
      <c r="M16" s="321" t="s">
        <v>0</v>
      </c>
      <c r="N16" s="321"/>
      <c r="O16" s="321"/>
      <c r="P16" s="305"/>
      <c r="Q16" s="305"/>
      <c r="R16" s="305"/>
      <c r="T16" s="332" t="str">
        <f>IF('入力シート '!C14="","",'入力シート '!C14)</f>
        <v/>
      </c>
      <c r="U16" s="332"/>
      <c r="V16" s="332"/>
      <c r="W16" s="332"/>
      <c r="X16" s="332"/>
      <c r="Y16" s="332"/>
      <c r="Z16" s="332"/>
      <c r="AA16" s="332"/>
      <c r="AB16" s="332"/>
      <c r="AC16" s="332"/>
      <c r="AD16" s="332"/>
      <c r="AE16" s="332" t="s">
        <v>1</v>
      </c>
      <c r="AF16" s="332"/>
      <c r="AG16" s="3" t="s">
        <v>242</v>
      </c>
      <c r="AH16" s="3"/>
    </row>
    <row r="17" spans="2:33" ht="18" customHeight="1">
      <c r="B17" s="21"/>
      <c r="C17" s="21"/>
      <c r="D17" s="21"/>
      <c r="E17" s="21"/>
      <c r="F17" s="21"/>
      <c r="G17" s="19"/>
      <c r="H17" s="19"/>
      <c r="I17" s="19"/>
      <c r="J17" s="20"/>
      <c r="K17" s="20"/>
      <c r="L17" s="20"/>
      <c r="M17" s="19"/>
      <c r="N17" s="19"/>
      <c r="O17" s="19"/>
      <c r="P17" s="21"/>
      <c r="Q17" s="21"/>
      <c r="R17" s="21"/>
      <c r="S17" s="100"/>
      <c r="T17" s="21"/>
      <c r="U17" s="21"/>
      <c r="V17" s="21"/>
      <c r="W17" s="21"/>
      <c r="X17" s="21"/>
      <c r="Y17" s="21"/>
      <c r="Z17" s="21"/>
      <c r="AA17" s="21"/>
      <c r="AB17" s="21"/>
      <c r="AC17" s="21"/>
      <c r="AD17" s="21"/>
      <c r="AE17" s="21"/>
      <c r="AF17" s="21"/>
    </row>
    <row r="18" spans="2:33" ht="18" customHeight="1">
      <c r="B18" s="21"/>
      <c r="C18" s="21"/>
      <c r="D18" s="21"/>
      <c r="E18" s="21"/>
      <c r="F18" s="21"/>
      <c r="G18" s="19"/>
      <c r="H18" s="19"/>
      <c r="I18" s="19"/>
      <c r="J18" s="20"/>
      <c r="K18" s="20"/>
      <c r="L18" s="20"/>
      <c r="M18" s="19"/>
      <c r="N18" s="19"/>
      <c r="O18" s="19"/>
      <c r="P18" s="21"/>
      <c r="Q18" s="21"/>
      <c r="R18" s="21"/>
      <c r="S18" s="100"/>
      <c r="T18" s="21"/>
      <c r="U18" s="21"/>
      <c r="V18" s="21"/>
      <c r="W18" s="21"/>
      <c r="X18" s="21"/>
      <c r="Y18" s="21"/>
      <c r="Z18" s="21"/>
      <c r="AA18" s="21"/>
      <c r="AB18" s="21"/>
      <c r="AC18" s="21"/>
      <c r="AD18" s="21"/>
      <c r="AE18" s="21"/>
      <c r="AF18" s="21"/>
    </row>
    <row r="19" spans="2:33" ht="18" customHeight="1">
      <c r="B19" s="21"/>
      <c r="C19" s="21"/>
      <c r="D19" s="21"/>
      <c r="E19" s="21"/>
      <c r="F19" s="21"/>
      <c r="G19" s="19"/>
      <c r="H19" s="19"/>
      <c r="I19" s="19"/>
      <c r="J19" s="101"/>
      <c r="K19" s="101"/>
      <c r="L19" s="101"/>
      <c r="M19" s="101"/>
      <c r="N19" s="101"/>
      <c r="O19" s="101"/>
      <c r="P19" s="101"/>
      <c r="Q19" s="34"/>
      <c r="R19" s="21"/>
      <c r="S19" s="21"/>
      <c r="T19" s="21"/>
      <c r="U19" s="21"/>
      <c r="V19" s="21"/>
      <c r="W19" s="21"/>
      <c r="X19" s="21"/>
      <c r="Y19" s="21"/>
      <c r="Z19" s="21"/>
      <c r="AA19" s="21"/>
      <c r="AB19" s="21"/>
      <c r="AC19" s="21"/>
      <c r="AD19" s="21"/>
      <c r="AE19" s="21"/>
      <c r="AF19" s="21"/>
    </row>
    <row r="20" spans="2:33" ht="18" customHeight="1">
      <c r="B20" s="432" t="s">
        <v>240</v>
      </c>
      <c r="C20" s="433"/>
      <c r="D20" s="433"/>
      <c r="E20" s="433"/>
      <c r="F20" s="433"/>
      <c r="G20" s="433"/>
      <c r="H20" s="433"/>
      <c r="I20" s="433"/>
      <c r="J20" s="433"/>
      <c r="K20" s="433"/>
      <c r="L20" s="433"/>
      <c r="M20" s="433"/>
      <c r="N20" s="433"/>
      <c r="O20" s="433"/>
      <c r="P20" s="433"/>
      <c r="Q20" s="433"/>
      <c r="R20" s="433"/>
      <c r="S20" s="433"/>
      <c r="T20" s="433"/>
      <c r="U20" s="433"/>
      <c r="V20" s="433"/>
      <c r="W20" s="433"/>
      <c r="X20" s="433"/>
      <c r="Y20" s="433"/>
      <c r="Z20" s="433"/>
      <c r="AA20" s="433"/>
      <c r="AB20" s="433"/>
      <c r="AC20" s="433"/>
      <c r="AD20" s="433"/>
      <c r="AE20" s="433"/>
      <c r="AF20" s="21"/>
    </row>
    <row r="21" spans="2:33" ht="18" customHeight="1">
      <c r="B21" s="432" t="s">
        <v>241</v>
      </c>
      <c r="C21" s="433"/>
      <c r="D21" s="433"/>
      <c r="E21" s="433"/>
      <c r="F21" s="433"/>
      <c r="G21" s="433"/>
      <c r="H21" s="433"/>
      <c r="I21" s="433"/>
      <c r="J21" s="433"/>
      <c r="K21" s="433"/>
      <c r="L21" s="433"/>
      <c r="M21" s="433"/>
      <c r="N21" s="433"/>
      <c r="O21" s="433"/>
      <c r="P21" s="433"/>
      <c r="Q21" s="433"/>
      <c r="R21" s="433"/>
      <c r="S21" s="433"/>
      <c r="T21" s="433"/>
      <c r="U21" s="433"/>
      <c r="V21" s="433"/>
      <c r="W21" s="433"/>
      <c r="X21" s="433"/>
      <c r="Y21" s="433"/>
      <c r="Z21" s="433"/>
      <c r="AA21" s="433"/>
      <c r="AB21" s="433"/>
      <c r="AC21" s="433"/>
      <c r="AD21" s="433"/>
      <c r="AE21" s="433"/>
      <c r="AF21" s="21"/>
    </row>
    <row r="22" spans="2:33" ht="18" customHeight="1">
      <c r="B22" s="102"/>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21"/>
    </row>
    <row r="23" spans="2:33" ht="18" customHeight="1">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21"/>
    </row>
    <row r="24" spans="2:33" ht="18" customHeight="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row>
    <row r="25" spans="2:33" ht="18" customHeight="1">
      <c r="B25" s="322" t="s">
        <v>32</v>
      </c>
      <c r="C25" s="305"/>
      <c r="D25" s="305"/>
      <c r="E25" s="305"/>
      <c r="F25" s="305"/>
      <c r="G25" s="305"/>
      <c r="H25" s="305"/>
      <c r="I25" s="305"/>
      <c r="J25" s="305"/>
      <c r="K25" s="305"/>
      <c r="L25" s="305"/>
      <c r="M25" s="305"/>
      <c r="N25" s="305"/>
      <c r="O25" s="305"/>
      <c r="P25" s="305"/>
      <c r="Q25" s="305"/>
      <c r="R25" s="305"/>
      <c r="S25" s="305"/>
      <c r="T25" s="305"/>
      <c r="U25" s="305"/>
      <c r="V25" s="305"/>
      <c r="W25" s="305"/>
      <c r="X25" s="305"/>
      <c r="Y25" s="305"/>
      <c r="Z25" s="305"/>
      <c r="AA25" s="305"/>
      <c r="AB25" s="305"/>
      <c r="AC25" s="305"/>
      <c r="AD25" s="305"/>
      <c r="AE25" s="305"/>
      <c r="AF25" s="21"/>
    </row>
    <row r="26" spans="2:33" ht="18" customHeight="1">
      <c r="B26" s="23"/>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row>
    <row r="27" spans="2:33" ht="18" customHeight="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row>
    <row r="28" spans="2:33" ht="18" customHeight="1">
      <c r="B28" s="21"/>
      <c r="C28" s="21"/>
      <c r="D28" s="21"/>
      <c r="E28" s="21"/>
      <c r="F28" s="21"/>
      <c r="G28" s="21"/>
      <c r="H28" s="21"/>
      <c r="I28" s="21"/>
      <c r="J28" s="21"/>
      <c r="K28" s="21"/>
      <c r="L28" s="21"/>
      <c r="M28" s="23" t="s">
        <v>8</v>
      </c>
      <c r="O28" s="434" t="s">
        <v>307</v>
      </c>
      <c r="P28" s="431"/>
      <c r="Q28" s="328" t="str">
        <f>IF('入力シート '!C21="","",'入力シート '!C21)</f>
        <v/>
      </c>
      <c r="R28" s="328"/>
      <c r="S28" s="23" t="s">
        <v>13</v>
      </c>
      <c r="T28" s="329" t="str">
        <f>IF('入力シート '!C21="","",'入力シート '!C21)</f>
        <v/>
      </c>
      <c r="U28" s="329"/>
      <c r="V28" s="23" t="s">
        <v>14</v>
      </c>
      <c r="W28" s="327" t="str">
        <f>IF('入力シート '!C21="","",'入力シート '!C21)</f>
        <v/>
      </c>
      <c r="X28" s="327"/>
      <c r="Y28" s="23" t="s">
        <v>15</v>
      </c>
      <c r="Z28" s="21"/>
      <c r="AA28" s="21"/>
      <c r="AB28" s="21"/>
      <c r="AC28" s="21"/>
      <c r="AD28" s="21"/>
      <c r="AE28" s="21"/>
      <c r="AF28" s="21"/>
      <c r="AG28" s="21"/>
    </row>
    <row r="29" spans="2:33" ht="18" customHeight="1">
      <c r="B29" s="21"/>
      <c r="C29" s="21"/>
      <c r="D29" s="21"/>
      <c r="E29" s="21"/>
      <c r="F29" s="21"/>
      <c r="G29" s="21"/>
      <c r="H29" s="21"/>
      <c r="I29" s="21"/>
      <c r="J29" s="21"/>
      <c r="K29" s="21"/>
      <c r="L29" s="21"/>
      <c r="M29" s="23"/>
      <c r="N29" s="31"/>
      <c r="O29" s="31"/>
      <c r="P29" s="23"/>
      <c r="Q29" s="23"/>
      <c r="R29" s="23"/>
      <c r="S29" s="23"/>
      <c r="T29" s="23"/>
      <c r="U29" s="23"/>
      <c r="V29" s="21"/>
      <c r="W29" s="21"/>
      <c r="X29" s="21"/>
      <c r="Y29" s="21"/>
      <c r="Z29" s="21"/>
      <c r="AA29" s="21"/>
      <c r="AB29" s="21"/>
      <c r="AC29" s="21"/>
      <c r="AD29" s="21"/>
      <c r="AE29" s="21"/>
      <c r="AF29" s="21"/>
      <c r="AG29" s="21"/>
    </row>
    <row r="30" spans="2:33" ht="18" customHeight="1">
      <c r="B30" s="21"/>
      <c r="C30" s="21"/>
      <c r="D30" s="21"/>
      <c r="E30" s="21"/>
      <c r="F30" s="321" t="s">
        <v>37</v>
      </c>
      <c r="G30" s="305"/>
      <c r="H30" s="305"/>
      <c r="I30" s="305"/>
      <c r="J30" s="305"/>
      <c r="K30" s="21"/>
      <c r="L30" s="23"/>
      <c r="M30" s="23"/>
      <c r="N30" s="23"/>
      <c r="O30" s="23"/>
      <c r="P30" s="23"/>
      <c r="Q30" s="23"/>
      <c r="R30" s="23"/>
      <c r="S30" s="23"/>
      <c r="T30" s="23"/>
      <c r="U30" s="23"/>
      <c r="V30" s="21"/>
      <c r="W30" s="21"/>
      <c r="X30" s="21"/>
      <c r="Y30" s="21"/>
      <c r="Z30" s="21"/>
      <c r="AA30" s="21"/>
      <c r="AB30" s="21"/>
      <c r="AC30" s="21"/>
      <c r="AD30" s="21"/>
      <c r="AE30" s="21"/>
      <c r="AF30" s="21"/>
    </row>
    <row r="31" spans="2:33" ht="18" customHeight="1">
      <c r="B31" s="21"/>
      <c r="C31" s="21"/>
      <c r="D31" s="21"/>
      <c r="E31" s="21"/>
      <c r="F31" s="21"/>
      <c r="G31" s="19"/>
      <c r="H31" s="21"/>
      <c r="I31" s="21"/>
      <c r="J31" s="21"/>
      <c r="K31" s="21"/>
      <c r="L31" s="21"/>
      <c r="M31" s="23"/>
      <c r="N31" s="23"/>
      <c r="O31" s="23"/>
      <c r="P31" s="23"/>
      <c r="Q31" s="23"/>
      <c r="R31" s="23"/>
      <c r="S31" s="23"/>
      <c r="T31" s="23"/>
      <c r="U31" s="23"/>
      <c r="V31" s="23"/>
      <c r="W31" s="21"/>
      <c r="X31" s="21"/>
      <c r="Y31" s="21"/>
      <c r="Z31" s="21"/>
      <c r="AA31" s="21"/>
      <c r="AB31" s="21"/>
      <c r="AC31" s="21"/>
      <c r="AD31" s="21"/>
      <c r="AE31" s="21"/>
      <c r="AF31" s="21"/>
      <c r="AG31" s="21"/>
    </row>
    <row r="32" spans="2:33" ht="18" customHeight="1">
      <c r="B32" s="21"/>
      <c r="C32" s="21"/>
      <c r="D32" s="21"/>
      <c r="E32" s="21"/>
      <c r="F32" s="21"/>
      <c r="G32" s="21"/>
      <c r="H32" s="21"/>
      <c r="I32" s="21"/>
      <c r="J32" s="21"/>
      <c r="K32" s="21"/>
      <c r="L32" s="21"/>
      <c r="M32" s="23" t="s">
        <v>9</v>
      </c>
      <c r="O32" s="434" t="s">
        <v>307</v>
      </c>
      <c r="P32" s="431"/>
      <c r="Q32" s="328" t="str">
        <f>IF('入力シート '!C22="","",'入力シート '!C22)</f>
        <v/>
      </c>
      <c r="R32" s="328"/>
      <c r="S32" s="23" t="s">
        <v>13</v>
      </c>
      <c r="T32" s="329" t="str">
        <f>IF('入力シート '!C22="","",'入力シート '!C22)</f>
        <v/>
      </c>
      <c r="U32" s="329"/>
      <c r="V32" s="23" t="s">
        <v>14</v>
      </c>
      <c r="W32" s="327" t="str">
        <f>IF('入力シート '!C22="","",'入力シート '!C22)</f>
        <v/>
      </c>
      <c r="X32" s="327"/>
      <c r="Y32" s="23" t="s">
        <v>15</v>
      </c>
      <c r="Z32" s="21"/>
      <c r="AA32" s="21"/>
      <c r="AB32" s="21"/>
      <c r="AC32" s="21"/>
      <c r="AD32" s="21"/>
      <c r="AE32" s="21"/>
      <c r="AF32" s="21"/>
      <c r="AG32" s="21"/>
    </row>
    <row r="33" spans="2:32" ht="18" customHeight="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row>
    <row r="34" spans="2:32" ht="18" customHeight="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row>
    <row r="35" spans="2:32" ht="18" customHeight="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row>
    <row r="36" spans="2:32" ht="18" customHeight="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row>
    <row r="37" spans="2:32" ht="18" customHeight="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row>
    <row r="38" spans="2:32" ht="18" customHeight="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row>
    <row r="39" spans="2:32" ht="18" customHeight="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row>
    <row r="40" spans="2:32" ht="18" customHeight="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row>
    <row r="41" spans="2:32" ht="18" customHeight="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row>
    <row r="42" spans="2:32" ht="18" customHeight="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row>
    <row r="43" spans="2:32" ht="18" customHeight="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row>
    <row r="44" spans="2:32" ht="18" customHeight="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row>
    <row r="45" spans="2:32" ht="18" customHeight="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row>
    <row r="46" spans="2:32" ht="18" customHeight="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row>
    <row r="47" spans="2:32" ht="18" customHeight="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row>
    <row r="48" spans="2:32" ht="18" customHeight="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row>
    <row r="49" spans="2:32" ht="18" customHeight="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row>
    <row r="50" spans="2:32" ht="18" customHeight="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row>
    <row r="51" spans="2:32" ht="18" customHeight="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row>
    <row r="52" spans="2:32" ht="18" customHeight="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row>
    <row r="53" spans="2:32" ht="30" customHeight="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row>
    <row r="54" spans="2:32" ht="30" customHeight="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row>
    <row r="55" spans="2:32" ht="30" customHeight="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row>
  </sheetData>
  <mergeCells count="25">
    <mergeCell ref="M14:R14"/>
    <mergeCell ref="Q28:R28"/>
    <mergeCell ref="T14:AF14"/>
    <mergeCell ref="T16:AD16"/>
    <mergeCell ref="AE16:AF16"/>
    <mergeCell ref="T28:U28"/>
    <mergeCell ref="W28:X28"/>
    <mergeCell ref="B1:AE1"/>
    <mergeCell ref="M12:R12"/>
    <mergeCell ref="X4:Y4"/>
    <mergeCell ref="AA4:AB4"/>
    <mergeCell ref="AD4:AE4"/>
    <mergeCell ref="T12:AF12"/>
    <mergeCell ref="L10:P10"/>
    <mergeCell ref="V4:W4"/>
    <mergeCell ref="Q32:R32"/>
    <mergeCell ref="T32:U32"/>
    <mergeCell ref="W32:X32"/>
    <mergeCell ref="M16:R16"/>
    <mergeCell ref="B20:AE20"/>
    <mergeCell ref="F30:J30"/>
    <mergeCell ref="B25:AE25"/>
    <mergeCell ref="B21:AE21"/>
    <mergeCell ref="O32:P32"/>
    <mergeCell ref="O28:P28"/>
  </mergeCells>
  <phoneticPr fontId="2"/>
  <pageMargins left="0.78740157480314965" right="0.78740157480314965" top="1.1811023622047245" bottom="0.98425196850393704" header="0.51181102362204722" footer="0.51181102362204722"/>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F9D00-09A9-475B-B429-2A6EFB33BAF3}">
  <dimension ref="A1:AI52"/>
  <sheetViews>
    <sheetView topLeftCell="A10" zoomScaleNormal="100" workbookViewId="0">
      <selection activeCell="AA31" sqref="AA31:AF34"/>
    </sheetView>
  </sheetViews>
  <sheetFormatPr defaultColWidth="9" defaultRowHeight="13.5"/>
  <cols>
    <col min="1" max="33" width="2.625" style="21" customWidth="1"/>
    <col min="34" max="16384" width="9" style="21"/>
  </cols>
  <sheetData>
    <row r="1" spans="1:35" ht="35.25" customHeight="1">
      <c r="A1" s="43"/>
      <c r="B1" s="330" t="s">
        <v>212</v>
      </c>
      <c r="C1" s="443"/>
      <c r="D1" s="443"/>
      <c r="E1" s="443"/>
      <c r="F1" s="443"/>
      <c r="G1" s="443"/>
      <c r="H1" s="443"/>
      <c r="I1" s="443"/>
      <c r="J1" s="443"/>
      <c r="K1" s="443"/>
      <c r="L1" s="443"/>
      <c r="M1" s="443"/>
      <c r="N1" s="443"/>
      <c r="O1" s="443"/>
      <c r="P1" s="443"/>
      <c r="Q1" s="443"/>
      <c r="R1" s="443"/>
      <c r="S1" s="443"/>
      <c r="T1" s="443"/>
      <c r="U1" s="443"/>
      <c r="V1" s="443"/>
      <c r="W1" s="443"/>
      <c r="X1" s="443"/>
      <c r="Y1" s="443"/>
      <c r="Z1" s="443"/>
      <c r="AA1" s="443"/>
      <c r="AB1" s="443"/>
      <c r="AC1" s="443"/>
      <c r="AD1" s="443"/>
      <c r="AE1" s="443"/>
    </row>
    <row r="2" spans="1:35" ht="25.5" customHeight="1">
      <c r="A2" s="43"/>
      <c r="B2" s="191"/>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row>
    <row r="3" spans="1:35" ht="18" customHeight="1">
      <c r="A3" s="43"/>
      <c r="B3" s="43"/>
      <c r="C3" s="43"/>
      <c r="D3" s="43"/>
      <c r="E3" s="43"/>
      <c r="F3" s="43"/>
      <c r="G3" s="43"/>
      <c r="H3" s="43"/>
      <c r="I3" s="43"/>
      <c r="J3" s="43"/>
      <c r="K3" s="43"/>
      <c r="L3" s="43"/>
      <c r="M3" s="43"/>
      <c r="N3" s="43"/>
      <c r="O3" s="43"/>
      <c r="P3" s="43"/>
      <c r="Q3" s="43"/>
      <c r="R3" s="43"/>
    </row>
    <row r="4" spans="1:35" s="43" customFormat="1" ht="18" customHeight="1">
      <c r="A4" s="21"/>
      <c r="B4" s="21"/>
      <c r="C4" s="21"/>
      <c r="D4" s="21"/>
      <c r="E4" s="21"/>
      <c r="F4" s="21"/>
      <c r="G4" s="21"/>
      <c r="H4" s="21"/>
      <c r="I4" s="21"/>
      <c r="U4" s="336" t="s">
        <v>307</v>
      </c>
      <c r="V4" s="336"/>
      <c r="W4" s="428" t="str">
        <f>IF(課税事業者届出書!X4="","",課税事業者届出書!X4)</f>
        <v/>
      </c>
      <c r="X4" s="428"/>
      <c r="Y4" s="23" t="s">
        <v>13</v>
      </c>
      <c r="Z4" s="429" t="str">
        <f>IF(課税事業者届出書!AA4="","",課税事業者届出書!AA4)</f>
        <v/>
      </c>
      <c r="AA4" s="429"/>
      <c r="AB4" s="23" t="s">
        <v>14</v>
      </c>
      <c r="AC4" s="425" t="str">
        <f>IF(課税事業者届出書!AD4="","",課税事業者届出書!AD4)</f>
        <v/>
      </c>
      <c r="AD4" s="425"/>
      <c r="AE4" s="23" t="s">
        <v>15</v>
      </c>
    </row>
    <row r="5" spans="1:35" s="43" customFormat="1" ht="18" customHeight="1">
      <c r="A5" s="21"/>
      <c r="B5" s="21"/>
      <c r="C5" s="21"/>
      <c r="D5" s="21"/>
      <c r="E5" s="21"/>
      <c r="F5" s="21"/>
      <c r="G5" s="21"/>
      <c r="H5" s="21"/>
      <c r="I5" s="21"/>
      <c r="X5" s="31"/>
      <c r="Z5" s="23"/>
      <c r="AA5" s="23"/>
      <c r="AB5" s="23"/>
      <c r="AC5" s="23"/>
      <c r="AD5" s="23"/>
      <c r="AE5" s="23"/>
    </row>
    <row r="6" spans="1:35" ht="18" customHeight="1">
      <c r="R6" s="43"/>
    </row>
    <row r="7" spans="1:35" ht="18" customHeight="1">
      <c r="B7" s="132" t="str">
        <f>"西都市長　"&amp;'入力シート '!C1&amp;"　様"</f>
        <v>西都市長　押川　修一郎　様</v>
      </c>
      <c r="C7" s="132"/>
      <c r="D7" s="132"/>
      <c r="E7" s="132"/>
      <c r="F7" s="132"/>
      <c r="G7" s="132"/>
      <c r="H7" s="132"/>
      <c r="I7" s="132"/>
      <c r="J7" s="132"/>
      <c r="K7" s="132"/>
      <c r="L7" s="132"/>
      <c r="M7" s="43"/>
      <c r="N7" s="43"/>
      <c r="O7" s="43"/>
      <c r="P7" s="43"/>
      <c r="Q7" s="43"/>
      <c r="R7" s="43"/>
      <c r="S7" s="43"/>
      <c r="T7" s="43"/>
      <c r="U7" s="43"/>
      <c r="V7" s="43"/>
      <c r="W7" s="43"/>
      <c r="X7" s="43"/>
      <c r="Y7" s="43"/>
      <c r="Z7" s="43"/>
      <c r="AA7" s="43"/>
      <c r="AB7" s="43"/>
      <c r="AC7" s="43"/>
      <c r="AD7" s="43"/>
      <c r="AE7" s="43"/>
    </row>
    <row r="8" spans="1:35" ht="18" customHeight="1">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row>
    <row r="9" spans="1:35" ht="18" customHeight="1">
      <c r="B9" s="43"/>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row>
    <row r="10" spans="1:35" ht="18" customHeight="1">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row>
    <row r="11" spans="1:35" ht="18" customHeight="1">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row>
    <row r="12" spans="1:35" s="43" customFormat="1" ht="18" customHeight="1">
      <c r="A12" s="21"/>
      <c r="F12" s="336"/>
      <c r="G12" s="336"/>
      <c r="H12" s="336"/>
    </row>
    <row r="13" spans="1:35" s="43" customFormat="1" ht="18" customHeight="1">
      <c r="A13" s="21"/>
      <c r="I13" s="44" t="s">
        <v>34</v>
      </c>
      <c r="J13" s="44"/>
      <c r="K13" s="44"/>
    </row>
    <row r="14" spans="1:35" s="43" customFormat="1" ht="18" customHeight="1">
      <c r="A14" s="21"/>
      <c r="H14" s="40"/>
      <c r="I14" s="40"/>
      <c r="J14" s="424" t="s">
        <v>3</v>
      </c>
      <c r="K14" s="424"/>
      <c r="L14" s="424"/>
      <c r="M14" s="424"/>
      <c r="N14" s="424"/>
      <c r="O14" s="424"/>
      <c r="P14" s="134"/>
      <c r="Q14" s="442" t="str">
        <f>IF('入力シート '!C12="","",'入力シート '!C12)</f>
        <v/>
      </c>
      <c r="R14" s="442"/>
      <c r="S14" s="442"/>
      <c r="T14" s="442"/>
      <c r="U14" s="442"/>
      <c r="V14" s="442"/>
      <c r="W14" s="442"/>
      <c r="X14" s="442"/>
      <c r="Y14" s="442"/>
      <c r="Z14" s="442"/>
      <c r="AA14" s="442"/>
      <c r="AB14" s="442"/>
      <c r="AC14" s="442"/>
      <c r="AD14" s="442"/>
    </row>
    <row r="15" spans="1:35" s="43" customFormat="1" ht="18" customHeight="1">
      <c r="A15" s="21"/>
      <c r="H15" s="40"/>
      <c r="I15" s="40"/>
      <c r="J15" s="424" t="s">
        <v>6</v>
      </c>
      <c r="K15" s="424"/>
      <c r="L15" s="424"/>
      <c r="M15" s="424"/>
      <c r="N15" s="424"/>
      <c r="O15" s="424"/>
      <c r="P15" s="134"/>
      <c r="Q15" s="442" t="str">
        <f>IF('入力シート '!C13="","",'入力シート '!C13)</f>
        <v/>
      </c>
      <c r="R15" s="442"/>
      <c r="S15" s="442"/>
      <c r="T15" s="442"/>
      <c r="U15" s="442"/>
      <c r="V15" s="442"/>
      <c r="W15" s="442"/>
      <c r="X15" s="442"/>
      <c r="Y15" s="442"/>
      <c r="Z15" s="442"/>
      <c r="AA15" s="442"/>
      <c r="AB15" s="442"/>
      <c r="AC15" s="442"/>
      <c r="AD15" s="442"/>
    </row>
    <row r="16" spans="1:35" ht="18" customHeight="1">
      <c r="B16" s="43"/>
      <c r="C16" s="43"/>
      <c r="D16" s="43"/>
      <c r="E16" s="43"/>
      <c r="F16" s="43"/>
      <c r="G16" s="43"/>
      <c r="H16" s="40"/>
      <c r="I16" s="40"/>
      <c r="J16" s="424" t="s">
        <v>0</v>
      </c>
      <c r="K16" s="424"/>
      <c r="L16" s="424"/>
      <c r="M16" s="424"/>
      <c r="N16" s="424"/>
      <c r="O16" s="424"/>
      <c r="P16" s="134"/>
      <c r="Q16" s="442" t="str">
        <f>IF('入力シート '!C14="","",'入力シート '!C14)</f>
        <v/>
      </c>
      <c r="R16" s="442"/>
      <c r="S16" s="442"/>
      <c r="T16" s="442"/>
      <c r="U16" s="442"/>
      <c r="V16" s="442"/>
      <c r="W16" s="442"/>
      <c r="X16" s="442"/>
      <c r="Y16" s="442"/>
      <c r="Z16" s="442"/>
      <c r="AA16" s="442"/>
      <c r="AB16" s="442"/>
      <c r="AC16" s="442"/>
      <c r="AD16" s="442"/>
      <c r="AE16" s="49" t="s">
        <v>1</v>
      </c>
      <c r="AH16" s="3" t="s">
        <v>242</v>
      </c>
      <c r="AI16" s="3"/>
    </row>
    <row r="17" spans="1:32" ht="18" customHeight="1">
      <c r="B17" s="43"/>
      <c r="C17" s="43"/>
      <c r="D17" s="43"/>
      <c r="E17" s="43"/>
      <c r="F17" s="43"/>
      <c r="G17" s="43"/>
      <c r="H17" s="40"/>
      <c r="I17" s="40"/>
      <c r="J17" s="134"/>
      <c r="K17" s="40"/>
      <c r="L17" s="43"/>
      <c r="M17" s="43"/>
      <c r="N17" s="43"/>
      <c r="O17" s="43"/>
      <c r="P17" s="134"/>
      <c r="Q17" s="43"/>
      <c r="R17" s="49"/>
      <c r="S17" s="43"/>
      <c r="T17" s="43"/>
      <c r="U17" s="43"/>
      <c r="V17" s="43"/>
      <c r="W17" s="43"/>
      <c r="X17" s="43"/>
      <c r="Y17" s="43"/>
      <c r="Z17" s="43"/>
      <c r="AA17" s="43"/>
      <c r="AB17" s="43"/>
      <c r="AC17" s="43"/>
      <c r="AD17" s="43"/>
      <c r="AE17" s="49"/>
    </row>
    <row r="18" spans="1:32" s="43" customFormat="1" ht="18" customHeight="1">
      <c r="A18" s="21"/>
    </row>
    <row r="19" spans="1:32" s="43" customFormat="1" ht="18" customHeight="1">
      <c r="A19" s="21"/>
      <c r="C19" s="40"/>
      <c r="D19" s="336" t="str">
        <f>"令和"</f>
        <v>令和</v>
      </c>
      <c r="E19" s="336"/>
      <c r="F19" s="428" t="str">
        <f>IF(W4="","",W4)</f>
        <v/>
      </c>
      <c r="G19" s="428"/>
      <c r="H19" s="40" t="s">
        <v>13</v>
      </c>
      <c r="I19" s="429" t="str">
        <f>IF(Z4="","",Z4)</f>
        <v/>
      </c>
      <c r="J19" s="429"/>
      <c r="K19" s="44" t="s">
        <v>14</v>
      </c>
      <c r="L19" s="425" t="str">
        <f>IF(AC4="","",AC4)</f>
        <v/>
      </c>
      <c r="M19" s="425"/>
      <c r="N19" s="132" t="s">
        <v>213</v>
      </c>
      <c r="O19" s="132"/>
      <c r="P19" s="132"/>
      <c r="Q19" s="132"/>
      <c r="R19" s="132"/>
      <c r="S19" s="132"/>
      <c r="T19" s="132"/>
      <c r="U19" s="132"/>
      <c r="V19" s="132"/>
      <c r="W19" s="132"/>
      <c r="X19" s="132"/>
      <c r="Y19" s="132"/>
      <c r="Z19" s="132"/>
      <c r="AA19" s="132"/>
      <c r="AB19" s="132"/>
      <c r="AC19" s="132"/>
      <c r="AD19" s="132"/>
      <c r="AE19" s="132"/>
    </row>
    <row r="20" spans="1:32" s="43" customFormat="1" ht="18" customHeight="1">
      <c r="A20" s="21"/>
      <c r="C20" s="440" t="str">
        <f>"『"&amp;IF('入力シート '!$C$3="","",'入力シート '!$C$3)&amp;""&amp;IF('入力シート '!$C$4="","",'入力シート '!$C$4)&amp;"』に係る契約保証金を下記の理由により免除して下さるよう申請します。"</f>
        <v>『』に係る契約保証金を下記の理由により免除して下さるよう申請します。</v>
      </c>
      <c r="D20" s="440"/>
      <c r="E20" s="440"/>
      <c r="F20" s="440"/>
      <c r="G20" s="440"/>
      <c r="H20" s="440"/>
      <c r="I20" s="440"/>
      <c r="J20" s="440"/>
      <c r="K20" s="440"/>
      <c r="L20" s="440"/>
      <c r="M20" s="440"/>
      <c r="N20" s="440"/>
      <c r="O20" s="440"/>
      <c r="P20" s="440"/>
      <c r="Q20" s="440"/>
      <c r="R20" s="440"/>
      <c r="S20" s="440"/>
      <c r="T20" s="440"/>
      <c r="U20" s="440"/>
      <c r="V20" s="440"/>
      <c r="W20" s="440"/>
      <c r="X20" s="440"/>
      <c r="Y20" s="440"/>
      <c r="Z20" s="440"/>
      <c r="AA20" s="440"/>
      <c r="AB20" s="440"/>
      <c r="AC20" s="440"/>
      <c r="AD20" s="440"/>
      <c r="AE20" s="440"/>
      <c r="AF20" s="440"/>
    </row>
    <row r="21" spans="1:32" ht="18" customHeight="1">
      <c r="B21" s="43"/>
      <c r="C21" s="440"/>
      <c r="D21" s="440"/>
      <c r="E21" s="440"/>
      <c r="F21" s="440"/>
      <c r="G21" s="440"/>
      <c r="H21" s="440"/>
      <c r="I21" s="440"/>
      <c r="J21" s="440"/>
      <c r="K21" s="440"/>
      <c r="L21" s="440"/>
      <c r="M21" s="440"/>
      <c r="N21" s="440"/>
      <c r="O21" s="440"/>
      <c r="P21" s="440"/>
      <c r="Q21" s="440"/>
      <c r="R21" s="440"/>
      <c r="S21" s="440"/>
      <c r="T21" s="440"/>
      <c r="U21" s="440"/>
      <c r="V21" s="440"/>
      <c r="W21" s="440"/>
      <c r="X21" s="440"/>
      <c r="Y21" s="440"/>
      <c r="Z21" s="440"/>
      <c r="AA21" s="440"/>
      <c r="AB21" s="440"/>
      <c r="AC21" s="440"/>
      <c r="AD21" s="440"/>
      <c r="AE21" s="440"/>
      <c r="AF21" s="440"/>
    </row>
    <row r="22" spans="1:32" ht="18" customHeight="1">
      <c r="B22" s="43"/>
      <c r="C22" s="440"/>
      <c r="D22" s="440"/>
      <c r="E22" s="440"/>
      <c r="F22" s="440"/>
      <c r="G22" s="440"/>
      <c r="H22" s="440"/>
      <c r="I22" s="440"/>
      <c r="J22" s="440"/>
      <c r="K22" s="440"/>
      <c r="L22" s="440"/>
      <c r="M22" s="440"/>
      <c r="N22" s="440"/>
      <c r="O22" s="440"/>
      <c r="P22" s="440"/>
      <c r="Q22" s="440"/>
      <c r="R22" s="440"/>
      <c r="S22" s="440"/>
      <c r="T22" s="440"/>
      <c r="U22" s="440"/>
      <c r="V22" s="440"/>
      <c r="W22" s="440"/>
      <c r="X22" s="440"/>
      <c r="Y22" s="440"/>
      <c r="Z22" s="440"/>
      <c r="AA22" s="440"/>
      <c r="AB22" s="440"/>
      <c r="AC22" s="440"/>
      <c r="AD22" s="440"/>
      <c r="AE22" s="440"/>
      <c r="AF22" s="440"/>
    </row>
    <row r="23" spans="1:32" ht="18" customHeight="1">
      <c r="B23" s="43"/>
      <c r="C23" s="40"/>
      <c r="D23" s="43"/>
      <c r="E23" s="43"/>
      <c r="F23" s="43"/>
      <c r="G23" s="43"/>
      <c r="H23" s="43"/>
      <c r="I23" s="43"/>
      <c r="J23" s="43"/>
      <c r="K23" s="131"/>
      <c r="L23" s="131"/>
      <c r="M23" s="131"/>
      <c r="N23" s="131"/>
      <c r="O23" s="131"/>
      <c r="P23" s="131"/>
      <c r="Q23" s="131"/>
      <c r="R23" s="131"/>
      <c r="S23" s="131"/>
      <c r="T23" s="131"/>
      <c r="U23" s="131"/>
      <c r="V23" s="131"/>
      <c r="W23" s="131"/>
      <c r="X23" s="131"/>
      <c r="Y23" s="131"/>
      <c r="Z23" s="131"/>
      <c r="AA23" s="131"/>
      <c r="AB23" s="131"/>
      <c r="AC23" s="131"/>
      <c r="AD23" s="131"/>
      <c r="AE23" s="43"/>
    </row>
    <row r="24" spans="1:32" ht="18" customHeight="1">
      <c r="B24" s="43"/>
      <c r="C24" s="132" t="s">
        <v>214</v>
      </c>
      <c r="D24" s="43"/>
      <c r="E24" s="43"/>
      <c r="F24" s="43"/>
      <c r="G24" s="43"/>
      <c r="H24" s="43"/>
      <c r="I24" s="43"/>
      <c r="J24" s="43"/>
      <c r="K24" s="131"/>
      <c r="L24" s="131"/>
      <c r="M24" s="131"/>
      <c r="N24" s="131"/>
      <c r="O24" s="131"/>
      <c r="P24" s="131"/>
      <c r="Q24" s="131"/>
      <c r="R24" s="131"/>
      <c r="S24" s="131"/>
      <c r="T24" s="131"/>
      <c r="U24" s="131"/>
      <c r="V24" s="131"/>
      <c r="W24" s="131"/>
      <c r="X24" s="131"/>
      <c r="Y24" s="131"/>
      <c r="Z24" s="131"/>
      <c r="AA24" s="131"/>
      <c r="AB24" s="131"/>
      <c r="AC24" s="131"/>
      <c r="AD24" s="131"/>
      <c r="AE24" s="43"/>
    </row>
    <row r="25" spans="1:32" s="43" customFormat="1" ht="18" customHeight="1">
      <c r="A25" s="21"/>
      <c r="D25" s="43" t="s">
        <v>215</v>
      </c>
    </row>
    <row r="26" spans="1:32" ht="18" customHeight="1">
      <c r="B26" s="43"/>
      <c r="C26" s="132" t="s">
        <v>216</v>
      </c>
      <c r="D26" s="40"/>
      <c r="E26" s="40"/>
      <c r="F26" s="40"/>
      <c r="G26" s="40"/>
      <c r="H26" s="40"/>
      <c r="I26" s="40"/>
      <c r="J26" s="40"/>
      <c r="K26" s="44"/>
      <c r="L26" s="44"/>
      <c r="M26" s="40"/>
      <c r="N26" s="131"/>
      <c r="O26" s="44"/>
      <c r="P26" s="44"/>
      <c r="Q26" s="44"/>
      <c r="R26" s="44"/>
      <c r="S26" s="44"/>
      <c r="T26" s="44"/>
      <c r="U26" s="44"/>
      <c r="V26" s="44"/>
      <c r="W26" s="44"/>
      <c r="X26" s="43"/>
      <c r="Y26" s="43"/>
      <c r="Z26" s="43"/>
      <c r="AA26" s="43"/>
      <c r="AB26" s="43"/>
      <c r="AC26" s="43"/>
      <c r="AD26" s="43"/>
      <c r="AE26" s="43"/>
    </row>
    <row r="27" spans="1:32" ht="18" customHeight="1">
      <c r="B27" s="43"/>
      <c r="C27" s="43" t="s">
        <v>217</v>
      </c>
      <c r="D27" s="43"/>
      <c r="E27" s="40"/>
      <c r="F27" s="43"/>
      <c r="G27" s="43"/>
      <c r="H27" s="43"/>
      <c r="I27" s="43"/>
      <c r="J27" s="43"/>
      <c r="K27" s="43"/>
      <c r="L27" s="43"/>
      <c r="M27" s="40"/>
      <c r="N27" s="131"/>
      <c r="O27" s="131"/>
      <c r="P27" s="44"/>
      <c r="R27" s="44"/>
      <c r="S27" s="44"/>
      <c r="T27" s="44"/>
      <c r="U27" s="44"/>
      <c r="V27" s="43"/>
      <c r="W27" s="43"/>
      <c r="X27" s="43"/>
      <c r="Y27" s="43"/>
      <c r="Z27" s="43"/>
      <c r="AA27" s="43"/>
      <c r="AB27" s="43"/>
      <c r="AC27" s="43"/>
      <c r="AD27" s="43"/>
      <c r="AE27" s="43"/>
    </row>
    <row r="28" spans="1:32" ht="18" customHeight="1">
      <c r="B28" s="43"/>
      <c r="C28" s="43"/>
      <c r="D28" s="43"/>
      <c r="E28" s="40"/>
      <c r="F28" s="43"/>
      <c r="G28" s="43"/>
      <c r="H28" s="43"/>
      <c r="I28" s="43"/>
      <c r="J28" s="43"/>
      <c r="K28" s="43"/>
      <c r="L28" s="43"/>
      <c r="M28" s="40"/>
      <c r="N28" s="131"/>
      <c r="O28" s="131"/>
      <c r="P28" s="44"/>
      <c r="Q28" s="132" t="s">
        <v>218</v>
      </c>
      <c r="R28" s="44"/>
      <c r="S28" s="44"/>
      <c r="T28" s="44"/>
      <c r="U28" s="44"/>
      <c r="V28" s="43"/>
      <c r="W28" s="43"/>
      <c r="X28" s="43"/>
      <c r="Y28" s="43"/>
      <c r="Z28" s="43"/>
      <c r="AA28" s="43"/>
      <c r="AB28" s="43"/>
      <c r="AC28" s="43"/>
      <c r="AD28" s="43"/>
      <c r="AE28" s="43"/>
    </row>
    <row r="29" spans="1:32" ht="18" customHeight="1">
      <c r="B29" s="43"/>
      <c r="C29" s="40"/>
      <c r="D29" s="40"/>
      <c r="E29" s="40"/>
      <c r="F29" s="40"/>
      <c r="G29" s="40"/>
      <c r="H29" s="40"/>
      <c r="I29" s="40"/>
      <c r="J29" s="40"/>
      <c r="K29" s="44"/>
      <c r="L29" s="44"/>
      <c r="M29" s="40"/>
      <c r="N29" s="131"/>
      <c r="O29" s="44"/>
      <c r="P29" s="44"/>
      <c r="Q29" s="44"/>
      <c r="R29" s="44"/>
      <c r="S29" s="44"/>
      <c r="T29" s="44"/>
      <c r="U29" s="44"/>
      <c r="V29" s="44"/>
      <c r="W29" s="44"/>
      <c r="X29" s="43"/>
      <c r="Y29" s="43"/>
      <c r="Z29" s="43"/>
      <c r="AA29" s="43"/>
      <c r="AB29" s="43"/>
      <c r="AC29" s="43"/>
      <c r="AD29" s="43"/>
      <c r="AE29" s="43"/>
    </row>
    <row r="30" spans="1:32" ht="30.75" customHeight="1">
      <c r="A30" s="348" t="s">
        <v>91</v>
      </c>
      <c r="B30" s="348"/>
      <c r="C30" s="348"/>
      <c r="D30" s="348"/>
      <c r="E30" s="348"/>
      <c r="F30" s="441" t="s">
        <v>219</v>
      </c>
      <c r="G30" s="441"/>
      <c r="H30" s="441"/>
      <c r="I30" s="441"/>
      <c r="J30" s="441"/>
      <c r="K30" s="441"/>
      <c r="L30" s="441"/>
      <c r="M30" s="441"/>
      <c r="N30" s="441"/>
      <c r="O30" s="441"/>
      <c r="P30" s="441" t="s">
        <v>220</v>
      </c>
      <c r="Q30" s="441"/>
      <c r="R30" s="441"/>
      <c r="S30" s="441"/>
      <c r="T30" s="441"/>
      <c r="U30" s="441" t="s">
        <v>221</v>
      </c>
      <c r="V30" s="441"/>
      <c r="W30" s="441"/>
      <c r="X30" s="441"/>
      <c r="Y30" s="441"/>
      <c r="Z30" s="441"/>
      <c r="AA30" s="441" t="s">
        <v>222</v>
      </c>
      <c r="AB30" s="441"/>
      <c r="AC30" s="441"/>
      <c r="AD30" s="441"/>
      <c r="AE30" s="441"/>
      <c r="AF30" s="441"/>
    </row>
    <row r="31" spans="1:32" ht="18" customHeight="1">
      <c r="A31" s="436"/>
      <c r="B31" s="436"/>
      <c r="C31" s="436"/>
      <c r="D31" s="436"/>
      <c r="E31" s="436"/>
      <c r="F31" s="437"/>
      <c r="G31" s="437"/>
      <c r="H31" s="437"/>
      <c r="I31" s="437"/>
      <c r="J31" s="437"/>
      <c r="K31" s="437"/>
      <c r="L31" s="437"/>
      <c r="M31" s="437"/>
      <c r="N31" s="437"/>
      <c r="O31" s="437"/>
      <c r="P31" s="438"/>
      <c r="Q31" s="438"/>
      <c r="R31" s="438"/>
      <c r="S31" s="438"/>
      <c r="T31" s="438"/>
      <c r="U31" s="439"/>
      <c r="V31" s="439"/>
      <c r="W31" s="439"/>
      <c r="X31" s="439"/>
      <c r="Y31" s="439"/>
      <c r="Z31" s="439"/>
      <c r="AA31" s="435"/>
      <c r="AB31" s="435"/>
      <c r="AC31" s="435"/>
      <c r="AD31" s="435"/>
      <c r="AE31" s="435"/>
      <c r="AF31" s="435"/>
    </row>
    <row r="32" spans="1:32" ht="18" customHeight="1">
      <c r="A32" s="436"/>
      <c r="B32" s="436"/>
      <c r="C32" s="436"/>
      <c r="D32" s="436"/>
      <c r="E32" s="436"/>
      <c r="F32" s="437"/>
      <c r="G32" s="437"/>
      <c r="H32" s="437"/>
      <c r="I32" s="437"/>
      <c r="J32" s="437"/>
      <c r="K32" s="437"/>
      <c r="L32" s="437"/>
      <c r="M32" s="437"/>
      <c r="N32" s="437"/>
      <c r="O32" s="437"/>
      <c r="P32" s="438"/>
      <c r="Q32" s="438"/>
      <c r="R32" s="438"/>
      <c r="S32" s="438"/>
      <c r="T32" s="438"/>
      <c r="U32" s="439"/>
      <c r="V32" s="439"/>
      <c r="W32" s="439"/>
      <c r="X32" s="439"/>
      <c r="Y32" s="439"/>
      <c r="Z32" s="439"/>
      <c r="AA32" s="435"/>
      <c r="AB32" s="435"/>
      <c r="AC32" s="435"/>
      <c r="AD32" s="435"/>
      <c r="AE32" s="435"/>
      <c r="AF32" s="435"/>
    </row>
    <row r="33" spans="1:32" ht="18" customHeight="1">
      <c r="A33" s="436"/>
      <c r="B33" s="436"/>
      <c r="C33" s="436"/>
      <c r="D33" s="436"/>
      <c r="E33" s="436"/>
      <c r="F33" s="437"/>
      <c r="G33" s="437"/>
      <c r="H33" s="437"/>
      <c r="I33" s="437"/>
      <c r="J33" s="437"/>
      <c r="K33" s="437"/>
      <c r="L33" s="437"/>
      <c r="M33" s="437"/>
      <c r="N33" s="437"/>
      <c r="O33" s="437"/>
      <c r="P33" s="438"/>
      <c r="Q33" s="438"/>
      <c r="R33" s="438"/>
      <c r="S33" s="438"/>
      <c r="T33" s="438"/>
      <c r="U33" s="439"/>
      <c r="V33" s="439"/>
      <c r="W33" s="439"/>
      <c r="X33" s="439"/>
      <c r="Y33" s="439"/>
      <c r="Z33" s="439"/>
      <c r="AA33" s="435"/>
      <c r="AB33" s="435"/>
      <c r="AC33" s="435"/>
      <c r="AD33" s="435"/>
      <c r="AE33" s="435"/>
      <c r="AF33" s="435"/>
    </row>
    <row r="34" spans="1:32" ht="18" customHeight="1">
      <c r="A34" s="436"/>
      <c r="B34" s="436"/>
      <c r="C34" s="436"/>
      <c r="D34" s="436"/>
      <c r="E34" s="436"/>
      <c r="F34" s="437"/>
      <c r="G34" s="437"/>
      <c r="H34" s="437"/>
      <c r="I34" s="437"/>
      <c r="J34" s="437"/>
      <c r="K34" s="437"/>
      <c r="L34" s="437"/>
      <c r="M34" s="437"/>
      <c r="N34" s="437"/>
      <c r="O34" s="437"/>
      <c r="P34" s="438"/>
      <c r="Q34" s="438"/>
      <c r="R34" s="438"/>
      <c r="S34" s="438"/>
      <c r="T34" s="438"/>
      <c r="U34" s="439"/>
      <c r="V34" s="439"/>
      <c r="W34" s="439"/>
      <c r="X34" s="439"/>
      <c r="Y34" s="439"/>
      <c r="Z34" s="439"/>
      <c r="AA34" s="435"/>
      <c r="AB34" s="435"/>
      <c r="AC34" s="435"/>
      <c r="AD34" s="435"/>
      <c r="AE34" s="435"/>
      <c r="AF34" s="435"/>
    </row>
    <row r="35" spans="1:32" ht="18" customHeight="1">
      <c r="A35" s="436"/>
      <c r="B35" s="436"/>
      <c r="C35" s="436"/>
      <c r="D35" s="436"/>
      <c r="E35" s="436"/>
      <c r="F35" s="437"/>
      <c r="G35" s="437"/>
      <c r="H35" s="437"/>
      <c r="I35" s="437"/>
      <c r="J35" s="437"/>
      <c r="K35" s="437"/>
      <c r="L35" s="437"/>
      <c r="M35" s="437"/>
      <c r="N35" s="437"/>
      <c r="O35" s="437"/>
      <c r="P35" s="438"/>
      <c r="Q35" s="438"/>
      <c r="R35" s="438"/>
      <c r="S35" s="438"/>
      <c r="T35" s="438"/>
      <c r="U35" s="439"/>
      <c r="V35" s="439"/>
      <c r="W35" s="439"/>
      <c r="X35" s="439"/>
      <c r="Y35" s="439"/>
      <c r="Z35" s="439"/>
      <c r="AA35" s="435"/>
      <c r="AB35" s="435"/>
      <c r="AC35" s="435"/>
      <c r="AD35" s="435"/>
      <c r="AE35" s="435"/>
      <c r="AF35" s="435"/>
    </row>
    <row r="36" spans="1:32" ht="18" customHeight="1">
      <c r="A36" s="436"/>
      <c r="B36" s="436"/>
      <c r="C36" s="436"/>
      <c r="D36" s="436"/>
      <c r="E36" s="436"/>
      <c r="F36" s="437"/>
      <c r="G36" s="437"/>
      <c r="H36" s="437"/>
      <c r="I36" s="437"/>
      <c r="J36" s="437"/>
      <c r="K36" s="437"/>
      <c r="L36" s="437"/>
      <c r="M36" s="437"/>
      <c r="N36" s="437"/>
      <c r="O36" s="437"/>
      <c r="P36" s="438"/>
      <c r="Q36" s="438"/>
      <c r="R36" s="438"/>
      <c r="S36" s="438"/>
      <c r="T36" s="438"/>
      <c r="U36" s="439"/>
      <c r="V36" s="439"/>
      <c r="W36" s="439"/>
      <c r="X36" s="439"/>
      <c r="Y36" s="439"/>
      <c r="Z36" s="439"/>
      <c r="AA36" s="435"/>
      <c r="AB36" s="435"/>
      <c r="AC36" s="435"/>
      <c r="AD36" s="435"/>
      <c r="AE36" s="435"/>
      <c r="AF36" s="435"/>
    </row>
    <row r="37" spans="1:32" ht="18" customHeight="1">
      <c r="A37" s="436"/>
      <c r="B37" s="436"/>
      <c r="C37" s="436"/>
      <c r="D37" s="436"/>
      <c r="E37" s="436"/>
      <c r="F37" s="437"/>
      <c r="G37" s="437"/>
      <c r="H37" s="437"/>
      <c r="I37" s="437"/>
      <c r="J37" s="437"/>
      <c r="K37" s="437"/>
      <c r="L37" s="437"/>
      <c r="M37" s="437"/>
      <c r="N37" s="437"/>
      <c r="O37" s="437"/>
      <c r="P37" s="438"/>
      <c r="Q37" s="438"/>
      <c r="R37" s="438"/>
      <c r="S37" s="438"/>
      <c r="T37" s="438"/>
      <c r="U37" s="439"/>
      <c r="V37" s="439"/>
      <c r="W37" s="439"/>
      <c r="X37" s="439"/>
      <c r="Y37" s="439"/>
      <c r="Z37" s="439"/>
      <c r="AA37" s="435"/>
      <c r="AB37" s="435"/>
      <c r="AC37" s="435"/>
      <c r="AD37" s="435"/>
      <c r="AE37" s="435"/>
      <c r="AF37" s="435"/>
    </row>
    <row r="38" spans="1:32" ht="18" customHeight="1">
      <c r="A38" s="436"/>
      <c r="B38" s="436"/>
      <c r="C38" s="436"/>
      <c r="D38" s="436"/>
      <c r="E38" s="436"/>
      <c r="F38" s="437"/>
      <c r="G38" s="437"/>
      <c r="H38" s="437"/>
      <c r="I38" s="437"/>
      <c r="J38" s="437"/>
      <c r="K38" s="437"/>
      <c r="L38" s="437"/>
      <c r="M38" s="437"/>
      <c r="N38" s="437"/>
      <c r="O38" s="437"/>
      <c r="P38" s="438"/>
      <c r="Q38" s="438"/>
      <c r="R38" s="438"/>
      <c r="S38" s="438"/>
      <c r="T38" s="438"/>
      <c r="U38" s="439"/>
      <c r="V38" s="439"/>
      <c r="W38" s="439"/>
      <c r="X38" s="439"/>
      <c r="Y38" s="439"/>
      <c r="Z38" s="439"/>
      <c r="AA38" s="435"/>
      <c r="AB38" s="435"/>
      <c r="AC38" s="435"/>
      <c r="AD38" s="435"/>
      <c r="AE38" s="435"/>
      <c r="AF38" s="435"/>
    </row>
    <row r="39" spans="1:32" ht="18" customHeight="1">
      <c r="A39" s="436"/>
      <c r="B39" s="436"/>
      <c r="C39" s="436"/>
      <c r="D39" s="436"/>
      <c r="E39" s="436"/>
      <c r="F39" s="437"/>
      <c r="G39" s="437"/>
      <c r="H39" s="437"/>
      <c r="I39" s="437"/>
      <c r="J39" s="437"/>
      <c r="K39" s="437"/>
      <c r="L39" s="437"/>
      <c r="M39" s="437"/>
      <c r="N39" s="437"/>
      <c r="O39" s="437"/>
      <c r="P39" s="438"/>
      <c r="Q39" s="438"/>
      <c r="R39" s="438"/>
      <c r="S39" s="438"/>
      <c r="T39" s="438"/>
      <c r="U39" s="439"/>
      <c r="V39" s="439"/>
      <c r="W39" s="439"/>
      <c r="X39" s="439"/>
      <c r="Y39" s="439"/>
      <c r="Z39" s="439"/>
      <c r="AA39" s="435"/>
      <c r="AB39" s="435"/>
      <c r="AC39" s="435"/>
      <c r="AD39" s="435"/>
      <c r="AE39" s="435"/>
      <c r="AF39" s="435"/>
    </row>
    <row r="40" spans="1:32" ht="18" customHeight="1">
      <c r="A40" s="436"/>
      <c r="B40" s="436"/>
      <c r="C40" s="436"/>
      <c r="D40" s="436"/>
      <c r="E40" s="436"/>
      <c r="F40" s="437"/>
      <c r="G40" s="437"/>
      <c r="H40" s="437"/>
      <c r="I40" s="437"/>
      <c r="J40" s="437"/>
      <c r="K40" s="437"/>
      <c r="L40" s="437"/>
      <c r="M40" s="437"/>
      <c r="N40" s="437"/>
      <c r="O40" s="437"/>
      <c r="P40" s="438"/>
      <c r="Q40" s="438"/>
      <c r="R40" s="438"/>
      <c r="S40" s="438"/>
      <c r="T40" s="438"/>
      <c r="U40" s="439"/>
      <c r="V40" s="439"/>
      <c r="W40" s="439"/>
      <c r="X40" s="439"/>
      <c r="Y40" s="439"/>
      <c r="Z40" s="439"/>
      <c r="AA40" s="435"/>
      <c r="AB40" s="435"/>
      <c r="AC40" s="435"/>
      <c r="AD40" s="435"/>
      <c r="AE40" s="435"/>
      <c r="AF40" s="435"/>
    </row>
    <row r="41" spans="1:32" ht="18" customHeight="1">
      <c r="A41" s="436"/>
      <c r="B41" s="436"/>
      <c r="C41" s="436"/>
      <c r="D41" s="436"/>
      <c r="E41" s="436"/>
      <c r="F41" s="437"/>
      <c r="G41" s="437"/>
      <c r="H41" s="437"/>
      <c r="I41" s="437"/>
      <c r="J41" s="437"/>
      <c r="K41" s="437"/>
      <c r="L41" s="437"/>
      <c r="M41" s="437"/>
      <c r="N41" s="437"/>
      <c r="O41" s="437"/>
      <c r="P41" s="438"/>
      <c r="Q41" s="438"/>
      <c r="R41" s="438"/>
      <c r="S41" s="438"/>
      <c r="T41" s="438"/>
      <c r="U41" s="439"/>
      <c r="V41" s="439"/>
      <c r="W41" s="439"/>
      <c r="X41" s="439"/>
      <c r="Y41" s="439"/>
      <c r="Z41" s="439"/>
      <c r="AA41" s="435"/>
      <c r="AB41" s="435"/>
      <c r="AC41" s="435"/>
      <c r="AD41" s="435"/>
      <c r="AE41" s="435"/>
      <c r="AF41" s="435"/>
    </row>
    <row r="42" spans="1:32" ht="18" customHeight="1">
      <c r="A42" s="436"/>
      <c r="B42" s="436"/>
      <c r="C42" s="436"/>
      <c r="D42" s="436"/>
      <c r="E42" s="436"/>
      <c r="F42" s="437"/>
      <c r="G42" s="437"/>
      <c r="H42" s="437"/>
      <c r="I42" s="437"/>
      <c r="J42" s="437"/>
      <c r="K42" s="437"/>
      <c r="L42" s="437"/>
      <c r="M42" s="437"/>
      <c r="N42" s="437"/>
      <c r="O42" s="437"/>
      <c r="P42" s="438"/>
      <c r="Q42" s="438"/>
      <c r="R42" s="438"/>
      <c r="S42" s="438"/>
      <c r="T42" s="438"/>
      <c r="U42" s="439"/>
      <c r="V42" s="439"/>
      <c r="W42" s="439"/>
      <c r="X42" s="439"/>
      <c r="Y42" s="439"/>
      <c r="Z42" s="439"/>
      <c r="AA42" s="435"/>
      <c r="AB42" s="435"/>
      <c r="AC42" s="435"/>
      <c r="AD42" s="435"/>
      <c r="AE42" s="435"/>
      <c r="AF42" s="435"/>
    </row>
    <row r="43" spans="1:32" ht="18" customHeight="1">
      <c r="A43" s="21" t="s">
        <v>223</v>
      </c>
    </row>
    <row r="44" spans="1:32" ht="18" customHeight="1"/>
    <row r="45" spans="1:32" ht="18" customHeight="1"/>
    <row r="46" spans="1:32" ht="18" customHeight="1"/>
    <row r="47" spans="1:32" ht="6.75" customHeight="1"/>
    <row r="48" spans="1:32" ht="18" customHeight="1"/>
    <row r="49" ht="18" customHeight="1"/>
    <row r="50" ht="18" customHeight="1"/>
    <row r="51" ht="18" customHeight="1"/>
    <row r="52" ht="18" customHeight="1"/>
  </sheetData>
  <mergeCells count="37">
    <mergeCell ref="B1:AE1"/>
    <mergeCell ref="W4:X4"/>
    <mergeCell ref="Z4:AA4"/>
    <mergeCell ref="AC4:AD4"/>
    <mergeCell ref="J15:O15"/>
    <mergeCell ref="Q15:AD15"/>
    <mergeCell ref="U4:V4"/>
    <mergeCell ref="Q16:AD16"/>
    <mergeCell ref="F12:H12"/>
    <mergeCell ref="J14:O14"/>
    <mergeCell ref="Q14:AD14"/>
    <mergeCell ref="D19:E19"/>
    <mergeCell ref="F19:G19"/>
    <mergeCell ref="I19:J19"/>
    <mergeCell ref="L19:M19"/>
    <mergeCell ref="J16:O16"/>
    <mergeCell ref="C20:AF22"/>
    <mergeCell ref="AA30:AF30"/>
    <mergeCell ref="A31:E34"/>
    <mergeCell ref="F31:O34"/>
    <mergeCell ref="P31:T34"/>
    <mergeCell ref="U31:Z34"/>
    <mergeCell ref="AA31:AF34"/>
    <mergeCell ref="A30:E30"/>
    <mergeCell ref="F30:O30"/>
    <mergeCell ref="P30:T30"/>
    <mergeCell ref="U30:Z30"/>
    <mergeCell ref="AA35:AF38"/>
    <mergeCell ref="A39:E42"/>
    <mergeCell ref="F39:O42"/>
    <mergeCell ref="P39:T42"/>
    <mergeCell ref="U39:Z42"/>
    <mergeCell ref="AA39:AF42"/>
    <mergeCell ref="A35:E38"/>
    <mergeCell ref="F35:O38"/>
    <mergeCell ref="P35:T38"/>
    <mergeCell ref="U35:Z38"/>
  </mergeCells>
  <phoneticPr fontId="2"/>
  <pageMargins left="0.75" right="0.75" top="1" bottom="1" header="0.51200000000000001" footer="0.51200000000000001"/>
  <pageSetup paperSize="9" scale="95" orientation="portrait"/>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33E7C-24F9-4490-AC7F-FDB7F318AC0F}">
  <dimension ref="A1:T38"/>
  <sheetViews>
    <sheetView topLeftCell="A3" zoomScaleNormal="100" workbookViewId="0">
      <selection activeCell="C13" sqref="C13:M13"/>
    </sheetView>
  </sheetViews>
  <sheetFormatPr defaultColWidth="9" defaultRowHeight="13.5"/>
  <cols>
    <col min="1" max="1" width="3.75" style="103" customWidth="1"/>
    <col min="2" max="2" width="17" style="103" customWidth="1"/>
    <col min="3" max="13" width="5.75" style="103" customWidth="1"/>
    <col min="14" max="15" width="5.625" style="103" customWidth="1"/>
    <col min="16" max="16" width="10.5" style="103" bestFit="1" customWidth="1"/>
    <col min="17" max="17" width="5.625" style="103" customWidth="1"/>
    <col min="18" max="46" width="2.5" style="103" customWidth="1"/>
    <col min="47" max="16384" width="9" style="103"/>
  </cols>
  <sheetData>
    <row r="1" spans="1:20">
      <c r="G1" s="348" t="s">
        <v>133</v>
      </c>
      <c r="H1" s="348"/>
      <c r="I1" s="348"/>
      <c r="J1" s="348"/>
      <c r="K1" s="348"/>
      <c r="L1" s="348"/>
      <c r="M1" s="348"/>
    </row>
    <row r="2" spans="1:20" ht="21" customHeight="1">
      <c r="G2" s="444" t="s">
        <v>134</v>
      </c>
      <c r="H2" s="444"/>
      <c r="I2" s="445" t="str">
        <f>IF('入力シート '!C23="","",'入力シート '!C23)</f>
        <v/>
      </c>
      <c r="J2" s="446"/>
      <c r="K2" s="446"/>
      <c r="L2" s="446"/>
      <c r="M2" s="447"/>
    </row>
    <row r="3" spans="1:20" ht="21" customHeight="1">
      <c r="G3" s="444" t="s">
        <v>135</v>
      </c>
      <c r="H3" s="444"/>
      <c r="I3" s="348" t="str">
        <f>IF('入力シート '!C24="","",'入力シート '!C24)</f>
        <v/>
      </c>
      <c r="J3" s="348"/>
      <c r="K3" s="348"/>
      <c r="L3" s="348"/>
      <c r="M3" s="348"/>
    </row>
    <row r="4" spans="1:20" ht="21" customHeight="1">
      <c r="G4" s="444" t="s">
        <v>136</v>
      </c>
      <c r="H4" s="444"/>
      <c r="I4" s="348" t="str">
        <f>IF('入力シート '!C25="","",'入力シート '!C25)</f>
        <v/>
      </c>
      <c r="J4" s="348"/>
      <c r="K4" s="348"/>
      <c r="L4" s="348"/>
      <c r="M4" s="348"/>
    </row>
    <row r="5" spans="1:20">
      <c r="G5" s="448" t="s">
        <v>190</v>
      </c>
      <c r="H5" s="448"/>
      <c r="I5" s="449" t="str">
        <f>IF('入力シート '!C26="","",'入力シート '!C26)</f>
        <v/>
      </c>
      <c r="J5" s="449"/>
      <c r="K5" s="449"/>
      <c r="L5" s="449"/>
      <c r="M5" s="449"/>
    </row>
    <row r="6" spans="1:20" ht="21" customHeight="1">
      <c r="G6" s="450" t="s">
        <v>137</v>
      </c>
      <c r="H6" s="450"/>
      <c r="I6" s="451" t="str">
        <f>IF('入力シート '!C27="","",'入力シート '!C27)</f>
        <v/>
      </c>
      <c r="J6" s="451"/>
      <c r="K6" s="451"/>
      <c r="L6" s="451"/>
      <c r="M6" s="451"/>
    </row>
    <row r="8" spans="1:20" ht="33.75" customHeight="1">
      <c r="A8" s="452" t="s">
        <v>210</v>
      </c>
      <c r="B8" s="452"/>
      <c r="C8" s="452"/>
      <c r="D8" s="452"/>
      <c r="E8" s="452"/>
      <c r="F8" s="452"/>
      <c r="G8" s="452"/>
      <c r="H8" s="452"/>
      <c r="I8" s="452"/>
      <c r="J8" s="452"/>
      <c r="K8" s="452"/>
      <c r="L8" s="452"/>
      <c r="M8" s="452"/>
    </row>
    <row r="9" spans="1:20" ht="12" customHeight="1">
      <c r="A9" s="195"/>
      <c r="B9" s="196"/>
      <c r="C9" s="195"/>
      <c r="D9" s="196"/>
      <c r="E9" s="196"/>
      <c r="F9" s="196"/>
      <c r="G9" s="196"/>
      <c r="H9" s="196"/>
      <c r="I9" s="196"/>
      <c r="J9" s="196"/>
      <c r="K9" s="196"/>
      <c r="L9" s="196"/>
      <c r="M9" s="197"/>
    </row>
    <row r="10" spans="1:20">
      <c r="A10" s="453" t="s">
        <v>138</v>
      </c>
      <c r="B10" s="454"/>
      <c r="C10" s="198"/>
      <c r="D10" s="172" t="s">
        <v>139</v>
      </c>
      <c r="E10" s="172" t="s">
        <v>140</v>
      </c>
      <c r="F10" s="172" t="s">
        <v>141</v>
      </c>
      <c r="G10" s="172" t="s">
        <v>207</v>
      </c>
      <c r="H10" s="172" t="s">
        <v>142</v>
      </c>
      <c r="I10" s="172" t="s">
        <v>140</v>
      </c>
      <c r="J10" s="172" t="s">
        <v>141</v>
      </c>
      <c r="K10" s="172" t="s">
        <v>207</v>
      </c>
      <c r="L10" s="172" t="s">
        <v>143</v>
      </c>
      <c r="M10" s="176"/>
    </row>
    <row r="11" spans="1:20" ht="38.25" customHeight="1">
      <c r="A11" s="455"/>
      <c r="B11" s="456"/>
      <c r="C11" s="199"/>
      <c r="D11" s="200" t="str">
        <f>IF('入力シート '!C28="","",IF('入力シート '!C28&lt;=9999999,"",IF('入力シート '!C28&lt;100000000,"\",ROUNDDOWN('入力シート '!C28/100000000,0)-ROUNDDOWN('入力シート '!C28/1000000000,0)*10)))</f>
        <v/>
      </c>
      <c r="E11" s="200" t="str">
        <f>IF('入力シート '!C28="","",IF('入力シート '!C28&lt;=999999,"",IF('入力シート '!C28&lt;10000000,"\",ROUNDDOWN('入力シート '!C28/10000000,0)-ROUNDDOWN('入力シート '!C28/100000000,0)*10)))</f>
        <v/>
      </c>
      <c r="F11" s="200" t="str">
        <f>IF('入力シート '!C28="","",IF('入力シート '!C28&lt;=99999,"",IF('入力シート '!C28&lt;1000000,"\",ROUNDDOWN('入力シート '!C28/1000000,0)-ROUNDDOWN('入力シート '!C28/10000000,0)*10)))</f>
        <v/>
      </c>
      <c r="G11" s="200" t="str">
        <f>IF('入力シート '!C28="","",IF('入力シート '!C28&lt;100000,"\",ROUNDDOWN('入力シート '!C28/100000,0)-ROUNDDOWN('入力シート '!C28/1000000,0)*10))</f>
        <v/>
      </c>
      <c r="H11" s="200" t="str">
        <f>IF('入力シート '!C28="","",IF('入力シート '!C28&lt;10000,"",ROUNDDOWN('入力シート '!C28/10000,0)-ROUNDDOWN('入力シート '!C28/100000,0)*10))</f>
        <v/>
      </c>
      <c r="I11" s="200" t="str">
        <f>IF('入力シート '!C28="","",IF('入力シート '!C28&lt;1000,"",ROUNDDOWN('入力シート '!C28/1000,0)-ROUNDDOWN('入力シート '!C28/10000,0)*10))</f>
        <v/>
      </c>
      <c r="J11" s="200" t="str">
        <f>IF('入力シート '!C28="","",IF('入力シート '!C28&lt;100,"",ROUNDDOWN('入力シート '!C28/100,0)-ROUNDDOWN('入力シート '!C28/1000,0)*10))</f>
        <v/>
      </c>
      <c r="K11" s="200" t="str">
        <f>IF('入力シート '!C28="","",IF('入力シート '!C28&lt;10,"",ROUNDDOWN('入力シート '!C28/10,0)-ROUNDDOWN('入力シート '!C28/100,0)*10))</f>
        <v/>
      </c>
      <c r="L11" s="200" t="str">
        <f>IF('入力シート '!C28="","",IF('入力シート '!C28=0,"",'入力シート '!C28-ROUNDDOWN('入力シート '!C28/10,0)*10))</f>
        <v/>
      </c>
      <c r="M11" s="176"/>
      <c r="P11" s="333" t="s">
        <v>211</v>
      </c>
      <c r="Q11" s="333"/>
      <c r="R11" s="333"/>
      <c r="S11" s="333"/>
      <c r="T11" s="333"/>
    </row>
    <row r="12" spans="1:20">
      <c r="A12" s="455"/>
      <c r="B12" s="456"/>
      <c r="C12" s="355"/>
      <c r="D12" s="457"/>
      <c r="E12" s="457"/>
      <c r="F12" s="457"/>
      <c r="G12" s="457"/>
      <c r="H12" s="457"/>
      <c r="I12" s="457"/>
      <c r="J12" s="457"/>
      <c r="K12" s="457"/>
      <c r="L12" s="338"/>
      <c r="M12" s="356"/>
    </row>
    <row r="13" spans="1:20" ht="60" customHeight="1">
      <c r="A13" s="455" t="s">
        <v>162</v>
      </c>
      <c r="B13" s="456"/>
      <c r="C13" s="458" t="str">
        <f>IF('入力シート '!$C$3="","",'入力シート '!$C$3)&amp;"　"&amp;IF('入力シート '!$C$4="","",'入力シート '!$C$4)</f>
        <v>　</v>
      </c>
      <c r="D13" s="459"/>
      <c r="E13" s="459"/>
      <c r="F13" s="459"/>
      <c r="G13" s="459"/>
      <c r="H13" s="459"/>
      <c r="I13" s="459"/>
      <c r="J13" s="459"/>
      <c r="K13" s="459"/>
      <c r="L13" s="459"/>
      <c r="M13" s="460"/>
    </row>
    <row r="14" spans="1:20" ht="60" customHeight="1">
      <c r="A14" s="455" t="s">
        <v>163</v>
      </c>
      <c r="B14" s="456"/>
      <c r="C14" s="458" t="str">
        <f>IF('入力シート '!C5="","　西都市","　"&amp;'入力シート '!C5)</f>
        <v>　西都市</v>
      </c>
      <c r="D14" s="459"/>
      <c r="E14" s="459"/>
      <c r="F14" s="459"/>
      <c r="G14" s="459"/>
      <c r="H14" s="459"/>
      <c r="I14" s="459"/>
      <c r="J14" s="459"/>
      <c r="K14" s="459"/>
      <c r="L14" s="459"/>
      <c r="M14" s="460"/>
    </row>
    <row r="15" spans="1:20" ht="15" customHeight="1">
      <c r="A15" s="455" t="s">
        <v>208</v>
      </c>
      <c r="B15" s="456"/>
      <c r="C15" s="461" t="s">
        <v>144</v>
      </c>
      <c r="D15" s="174"/>
      <c r="E15" s="351" t="s">
        <v>307</v>
      </c>
      <c r="F15" s="463" t="str">
        <f>IF('入力シート '!C6="","",'入力シート '!C6)</f>
        <v/>
      </c>
      <c r="G15" s="351" t="s">
        <v>145</v>
      </c>
      <c r="H15" s="465" t="str">
        <f>IF('入力シート '!C6="","",'入力シート '!C6)</f>
        <v/>
      </c>
      <c r="I15" s="351" t="s">
        <v>146</v>
      </c>
      <c r="J15" s="466" t="str">
        <f>IF('入力シート '!C6="","",'入力シート '!C6)</f>
        <v/>
      </c>
      <c r="K15" s="351" t="s">
        <v>147</v>
      </c>
      <c r="L15" s="174"/>
      <c r="M15" s="175"/>
    </row>
    <row r="16" spans="1:20" ht="15" customHeight="1">
      <c r="A16" s="455"/>
      <c r="B16" s="456"/>
      <c r="C16" s="462"/>
      <c r="E16" s="322"/>
      <c r="F16" s="343"/>
      <c r="G16" s="322"/>
      <c r="H16" s="344"/>
      <c r="I16" s="322"/>
      <c r="J16" s="345"/>
      <c r="K16" s="322"/>
      <c r="M16" s="176"/>
    </row>
    <row r="17" spans="1:17" ht="15" customHeight="1">
      <c r="A17" s="455"/>
      <c r="B17" s="456"/>
      <c r="C17" s="462" t="s">
        <v>148</v>
      </c>
      <c r="E17" s="322" t="s">
        <v>307</v>
      </c>
      <c r="F17" s="343" t="str">
        <f>IF('入力シート '!C7="","",'入力シート '!C7)</f>
        <v/>
      </c>
      <c r="G17" s="322" t="s">
        <v>145</v>
      </c>
      <c r="H17" s="344" t="str">
        <f>IF('入力シート '!C7="","",'入力シート '!C7)</f>
        <v/>
      </c>
      <c r="I17" s="322" t="s">
        <v>146</v>
      </c>
      <c r="J17" s="345" t="str">
        <f>IF('入力シート '!C7="","",'入力シート '!C7)</f>
        <v/>
      </c>
      <c r="K17" s="322" t="s">
        <v>147</v>
      </c>
      <c r="M17" s="176"/>
    </row>
    <row r="18" spans="1:17" ht="15" customHeight="1">
      <c r="A18" s="455"/>
      <c r="B18" s="456"/>
      <c r="C18" s="474"/>
      <c r="D18" s="177"/>
      <c r="E18" s="338"/>
      <c r="F18" s="467"/>
      <c r="G18" s="338"/>
      <c r="H18" s="468"/>
      <c r="I18" s="338"/>
      <c r="J18" s="464"/>
      <c r="K18" s="338"/>
      <c r="L18" s="177"/>
      <c r="M18" s="178"/>
    </row>
    <row r="19" spans="1:17" ht="60" customHeight="1">
      <c r="A19" s="455" t="s">
        <v>192</v>
      </c>
      <c r="B19" s="456"/>
      <c r="C19" s="469"/>
      <c r="D19" s="457"/>
      <c r="E19" s="181" t="s">
        <v>149</v>
      </c>
      <c r="F19" s="470" t="str">
        <f>IF('入力シート '!C8="","",'入力シート '!C8)</f>
        <v/>
      </c>
      <c r="G19" s="470"/>
      <c r="H19" s="470"/>
      <c r="I19" s="470"/>
      <c r="J19" s="470"/>
      <c r="K19" s="181" t="s">
        <v>143</v>
      </c>
      <c r="L19" s="180"/>
      <c r="M19" s="182"/>
    </row>
    <row r="20" spans="1:17">
      <c r="A20" s="201"/>
      <c r="B20" s="174"/>
      <c r="C20" s="174"/>
      <c r="D20" s="174"/>
      <c r="E20" s="174"/>
      <c r="F20" s="174"/>
      <c r="G20" s="174"/>
      <c r="H20" s="174"/>
      <c r="I20" s="174"/>
      <c r="J20" s="174"/>
      <c r="K20" s="174"/>
      <c r="L20" s="174"/>
      <c r="M20" s="175"/>
    </row>
    <row r="21" spans="1:17">
      <c r="A21" s="187"/>
      <c r="M21" s="176"/>
    </row>
    <row r="22" spans="1:17">
      <c r="A22" s="187"/>
      <c r="M22" s="176"/>
    </row>
    <row r="23" spans="1:17">
      <c r="A23" s="471" t="s">
        <v>209</v>
      </c>
      <c r="B23" s="323"/>
      <c r="C23" s="323"/>
      <c r="D23" s="323"/>
      <c r="E23" s="323"/>
      <c r="F23" s="323"/>
      <c r="G23" s="323"/>
      <c r="H23" s="323"/>
      <c r="I23" s="323"/>
      <c r="J23" s="323"/>
      <c r="K23" s="323"/>
      <c r="L23" s="323"/>
      <c r="M23" s="472"/>
    </row>
    <row r="24" spans="1:17">
      <c r="A24" s="192"/>
      <c r="B24" s="20"/>
      <c r="C24" s="20"/>
      <c r="D24" s="20"/>
      <c r="E24" s="20"/>
      <c r="F24" s="20"/>
      <c r="G24" s="20"/>
      <c r="H24" s="20"/>
      <c r="I24" s="20"/>
      <c r="J24" s="20"/>
      <c r="K24" s="20"/>
      <c r="L24" s="20"/>
      <c r="M24" s="193"/>
    </row>
    <row r="25" spans="1:17">
      <c r="A25" s="187"/>
      <c r="M25" s="176"/>
    </row>
    <row r="26" spans="1:17">
      <c r="A26" s="187"/>
      <c r="M26" s="176"/>
    </row>
    <row r="27" spans="1:17">
      <c r="A27" s="187"/>
      <c r="C27" s="23" t="s">
        <v>307</v>
      </c>
      <c r="D27" s="266"/>
      <c r="E27" s="23" t="s">
        <v>145</v>
      </c>
      <c r="F27" s="267"/>
      <c r="G27" s="23" t="s">
        <v>146</v>
      </c>
      <c r="H27" s="268"/>
      <c r="I27" s="23" t="s">
        <v>147</v>
      </c>
      <c r="M27" s="176"/>
    </row>
    <row r="28" spans="1:17">
      <c r="A28" s="187"/>
      <c r="C28" s="23"/>
      <c r="D28" s="29"/>
      <c r="E28" s="23"/>
      <c r="F28" s="29"/>
      <c r="G28" s="23"/>
      <c r="H28" s="29"/>
      <c r="I28" s="23"/>
      <c r="M28" s="176"/>
    </row>
    <row r="29" spans="1:17">
      <c r="A29" s="187"/>
      <c r="M29" s="176"/>
    </row>
    <row r="30" spans="1:17" ht="18.75" customHeight="1">
      <c r="A30" s="187"/>
      <c r="B30" s="103" t="s">
        <v>156</v>
      </c>
      <c r="C30" s="321" t="s">
        <v>157</v>
      </c>
      <c r="D30" s="321"/>
      <c r="E30" s="321"/>
      <c r="F30" s="19"/>
      <c r="G30" s="317" t="str">
        <f>IF('入力シート '!C12="","",'入力シート '!C12)</f>
        <v/>
      </c>
      <c r="H30" s="317"/>
      <c r="I30" s="317"/>
      <c r="J30" s="317"/>
      <c r="K30" s="317"/>
      <c r="L30" s="317"/>
      <c r="M30" s="473"/>
    </row>
    <row r="31" spans="1:17" ht="18.75" customHeight="1">
      <c r="A31" s="187"/>
      <c r="C31" s="321" t="s">
        <v>158</v>
      </c>
      <c r="D31" s="321"/>
      <c r="E31" s="321"/>
      <c r="F31" s="19"/>
      <c r="G31" s="317" t="str">
        <f>IF('入力シート '!C13="","",'入力シート '!C13)</f>
        <v/>
      </c>
      <c r="H31" s="317"/>
      <c r="I31" s="317"/>
      <c r="J31" s="317"/>
      <c r="K31" s="317"/>
      <c r="L31" s="317"/>
      <c r="M31" s="473"/>
    </row>
    <row r="32" spans="1:17" ht="18.75" customHeight="1">
      <c r="A32" s="187"/>
      <c r="C32" s="321" t="s">
        <v>159</v>
      </c>
      <c r="D32" s="321"/>
      <c r="E32" s="321"/>
      <c r="F32" s="19"/>
      <c r="G32" s="317" t="str">
        <f>IF('入力シート '!C14="","",'入力シート '!C14)&amp;"　印"</f>
        <v>　印</v>
      </c>
      <c r="H32" s="317"/>
      <c r="I32" s="317"/>
      <c r="J32" s="317"/>
      <c r="K32" s="317"/>
      <c r="L32" s="317"/>
      <c r="M32" s="473"/>
      <c r="P32" s="3" t="s">
        <v>242</v>
      </c>
      <c r="Q32" s="3"/>
    </row>
    <row r="33" spans="1:13">
      <c r="A33" s="187"/>
      <c r="M33" s="176"/>
    </row>
    <row r="34" spans="1:13">
      <c r="A34" s="187"/>
      <c r="M34" s="176"/>
    </row>
    <row r="35" spans="1:13">
      <c r="A35" s="187"/>
      <c r="M35" s="176"/>
    </row>
    <row r="36" spans="1:13" ht="14.25">
      <c r="A36" s="187"/>
      <c r="D36" s="322" t="s">
        <v>160</v>
      </c>
      <c r="E36" s="322"/>
      <c r="G36" s="170" t="str">
        <f>"西都市長　"&amp;'入力シート '!C1&amp;"　様"</f>
        <v>西都市長　押川　修一郎　様</v>
      </c>
      <c r="M36" s="176"/>
    </row>
    <row r="37" spans="1:13">
      <c r="A37" s="187"/>
      <c r="M37" s="176"/>
    </row>
    <row r="38" spans="1:13">
      <c r="A38" s="202"/>
      <c r="B38" s="177"/>
      <c r="C38" s="177"/>
      <c r="D38" s="177"/>
      <c r="E38" s="177"/>
      <c r="F38" s="177"/>
      <c r="G38" s="177"/>
      <c r="H38" s="177"/>
      <c r="I38" s="177"/>
      <c r="J38" s="177"/>
      <c r="K38" s="177"/>
      <c r="L38" s="177"/>
      <c r="M38" s="178"/>
    </row>
  </sheetData>
  <mergeCells count="47">
    <mergeCell ref="D36:E36"/>
    <mergeCell ref="P11:T11"/>
    <mergeCell ref="C30:E30"/>
    <mergeCell ref="G30:M30"/>
    <mergeCell ref="C31:E31"/>
    <mergeCell ref="G31:M31"/>
    <mergeCell ref="K15:K16"/>
    <mergeCell ref="C17:C18"/>
    <mergeCell ref="K17:K18"/>
    <mergeCell ref="G15:G16"/>
    <mergeCell ref="A19:B19"/>
    <mergeCell ref="C19:D19"/>
    <mergeCell ref="F19:J19"/>
    <mergeCell ref="A23:M23"/>
    <mergeCell ref="C32:E32"/>
    <mergeCell ref="G32:M32"/>
    <mergeCell ref="A14:B14"/>
    <mergeCell ref="C14:M14"/>
    <mergeCell ref="A15:B18"/>
    <mergeCell ref="C15:C16"/>
    <mergeCell ref="E15:E16"/>
    <mergeCell ref="F15:F16"/>
    <mergeCell ref="I17:I18"/>
    <mergeCell ref="J17:J18"/>
    <mergeCell ref="H15:H16"/>
    <mergeCell ref="I15:I16"/>
    <mergeCell ref="J15:J16"/>
    <mergeCell ref="E17:E18"/>
    <mergeCell ref="F17:F18"/>
    <mergeCell ref="G17:G18"/>
    <mergeCell ref="H17:H18"/>
    <mergeCell ref="A8:M8"/>
    <mergeCell ref="A10:B12"/>
    <mergeCell ref="C12:M12"/>
    <mergeCell ref="A13:B13"/>
    <mergeCell ref="C13:M13"/>
    <mergeCell ref="G4:H4"/>
    <mergeCell ref="I4:M4"/>
    <mergeCell ref="G5:H5"/>
    <mergeCell ref="I5:M5"/>
    <mergeCell ref="G6:H6"/>
    <mergeCell ref="I6:M6"/>
    <mergeCell ref="G1:M1"/>
    <mergeCell ref="G2:H2"/>
    <mergeCell ref="I2:M2"/>
    <mergeCell ref="G3:H3"/>
    <mergeCell ref="I3:M3"/>
  </mergeCells>
  <phoneticPr fontId="2"/>
  <dataValidations count="1">
    <dataValidation allowBlank="1" showInputMessage="1" showErrorMessage="1" sqref="I5:M5 D27:H28 F15:J19" xr:uid="{6A938CBB-E35C-454A-A0AC-50DCC9E8B75A}"/>
  </dataValidations>
  <pageMargins left="0.75" right="0.75" top="1" bottom="1" header="0.51200000000000001" footer="0.51200000000000001"/>
  <pageSetup paperSize="9" orientation="portrait"/>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7C836-41A7-4AFE-9854-F21C6F9E27F6}">
  <dimension ref="A2:AK44"/>
  <sheetViews>
    <sheetView view="pageBreakPreview" zoomScale="85" zoomScaleNormal="100" zoomScaleSheetLayoutView="85" workbookViewId="0">
      <selection activeCell="V7" sqref="V7"/>
    </sheetView>
  </sheetViews>
  <sheetFormatPr defaultColWidth="2.625" defaultRowHeight="18" customHeight="1"/>
  <cols>
    <col min="1" max="2" width="2.625" style="1"/>
    <col min="3" max="16384" width="2.625" style="3"/>
  </cols>
  <sheetData>
    <row r="2" spans="1:33" ht="22.5" customHeight="1">
      <c r="D2" s="12"/>
      <c r="E2" s="12"/>
      <c r="F2" s="12"/>
      <c r="G2" s="12"/>
      <c r="H2" s="330" t="s">
        <v>333</v>
      </c>
      <c r="I2" s="330"/>
      <c r="J2" s="330"/>
      <c r="K2" s="330"/>
      <c r="L2" s="330"/>
      <c r="M2" s="330"/>
      <c r="N2" s="330"/>
      <c r="O2" s="330"/>
      <c r="P2" s="330"/>
      <c r="Q2" s="330"/>
      <c r="R2" s="330"/>
      <c r="S2" s="330"/>
      <c r="T2" s="330"/>
      <c r="U2" s="330"/>
      <c r="V2" s="330"/>
      <c r="W2" s="330"/>
      <c r="X2" s="330"/>
      <c r="Y2" s="330"/>
      <c r="Z2" s="330"/>
      <c r="AA2" s="12"/>
      <c r="AB2" s="12"/>
      <c r="AC2" s="12"/>
      <c r="AF2" s="478"/>
      <c r="AG2" s="478"/>
    </row>
    <row r="3" spans="1:33" ht="22.5" customHeight="1">
      <c r="C3" s="4"/>
      <c r="D3" s="4"/>
      <c r="E3" s="4"/>
      <c r="F3" s="4"/>
      <c r="G3" s="4"/>
      <c r="H3" s="4"/>
      <c r="I3" s="4"/>
      <c r="J3" s="4"/>
      <c r="K3" s="4"/>
      <c r="L3" s="4"/>
      <c r="M3" s="4"/>
      <c r="N3" s="4"/>
      <c r="O3" s="4"/>
      <c r="P3" s="4"/>
      <c r="Q3" s="4"/>
      <c r="R3" s="4"/>
      <c r="S3" s="4"/>
      <c r="T3" s="4"/>
      <c r="U3" s="4"/>
      <c r="V3" s="4"/>
      <c r="W3" s="4"/>
      <c r="X3" s="4"/>
      <c r="Y3" s="4"/>
      <c r="Z3" s="4"/>
      <c r="AA3" s="4"/>
      <c r="AB3" s="4"/>
      <c r="AC3" s="4"/>
      <c r="AF3" s="478"/>
      <c r="AG3" s="478"/>
    </row>
    <row r="4" spans="1:33" ht="18" customHeight="1">
      <c r="K4" s="5"/>
      <c r="L4" s="43" t="str">
        <f>IF('入力シート '!$C$3="","",'入力シート '!$C$3)</f>
        <v/>
      </c>
      <c r="M4" s="43"/>
      <c r="N4" s="43"/>
      <c r="O4" s="43"/>
      <c r="P4" s="43"/>
      <c r="Q4" s="43"/>
      <c r="R4" s="43"/>
      <c r="S4" s="43"/>
      <c r="T4" s="43"/>
      <c r="U4" s="43"/>
      <c r="V4" s="43"/>
      <c r="W4" s="43"/>
      <c r="X4" s="43"/>
      <c r="Y4" s="43"/>
      <c r="Z4" s="43"/>
      <c r="AA4" s="43"/>
      <c r="AB4" s="43"/>
      <c r="AC4" s="43"/>
      <c r="AD4" s="43"/>
    </row>
    <row r="5" spans="1:33" ht="18" customHeight="1">
      <c r="A5" s="6" t="s">
        <v>117</v>
      </c>
      <c r="B5" s="6"/>
      <c r="C5" s="309" t="s">
        <v>195</v>
      </c>
      <c r="D5" s="309"/>
      <c r="E5" s="309"/>
      <c r="F5" s="309"/>
      <c r="G5" s="309"/>
      <c r="H5" s="309"/>
      <c r="I5" s="309"/>
      <c r="J5" s="7"/>
      <c r="K5" s="8"/>
      <c r="L5" s="272" t="str">
        <f>IF('入力シート '!$C$4="","",'入力シート '!$C$4)</f>
        <v/>
      </c>
      <c r="M5" s="272"/>
      <c r="N5" s="272"/>
      <c r="O5" s="272"/>
      <c r="P5" s="272"/>
      <c r="Q5" s="272"/>
      <c r="R5" s="272"/>
      <c r="S5" s="272"/>
      <c r="T5" s="272"/>
      <c r="U5" s="272"/>
      <c r="V5" s="272"/>
      <c r="W5" s="272"/>
      <c r="X5" s="272"/>
      <c r="Y5" s="272"/>
      <c r="Z5" s="272"/>
      <c r="AA5" s="272"/>
      <c r="AB5" s="272"/>
      <c r="AC5" s="272"/>
      <c r="AD5" s="272"/>
    </row>
    <row r="6" spans="1:33" ht="18" customHeight="1">
      <c r="A6" s="6"/>
      <c r="B6" s="6"/>
      <c r="C6" s="7"/>
      <c r="D6" s="7"/>
      <c r="E6" s="7"/>
      <c r="F6" s="7"/>
      <c r="G6" s="7"/>
      <c r="H6" s="7"/>
      <c r="I6" s="7"/>
      <c r="J6" s="7"/>
      <c r="K6" s="8"/>
      <c r="L6" s="132"/>
      <c r="M6" s="132"/>
      <c r="N6" s="132"/>
      <c r="O6" s="132"/>
      <c r="P6" s="132"/>
      <c r="Q6" s="132"/>
      <c r="R6" s="132"/>
      <c r="S6" s="132"/>
      <c r="T6" s="132"/>
      <c r="U6" s="132"/>
      <c r="V6" s="132"/>
      <c r="W6" s="132"/>
      <c r="X6" s="132"/>
      <c r="Y6" s="132"/>
      <c r="Z6" s="132"/>
      <c r="AA6" s="132"/>
      <c r="AB6" s="132"/>
      <c r="AC6" s="132"/>
      <c r="AD6" s="132"/>
    </row>
    <row r="7" spans="1:33" ht="18" customHeight="1">
      <c r="A7" s="6"/>
      <c r="B7" s="6"/>
      <c r="C7" s="7"/>
      <c r="D7" s="7"/>
      <c r="E7" s="7"/>
      <c r="F7" s="7"/>
      <c r="G7" s="7"/>
      <c r="H7" s="7"/>
      <c r="I7" s="7"/>
      <c r="J7" s="7"/>
      <c r="K7" s="8"/>
      <c r="L7" s="132"/>
      <c r="M7" s="132"/>
      <c r="N7" s="132"/>
      <c r="O7" s="132"/>
      <c r="P7" s="132"/>
      <c r="Q7" s="132"/>
      <c r="R7" s="132"/>
      <c r="S7" s="132"/>
      <c r="T7" s="132"/>
      <c r="U7" s="132"/>
      <c r="V7" s="132"/>
      <c r="W7" s="132"/>
      <c r="X7" s="132"/>
      <c r="Y7" s="132"/>
      <c r="Z7" s="132"/>
      <c r="AA7" s="132"/>
      <c r="AB7" s="132"/>
      <c r="AC7" s="132"/>
      <c r="AD7" s="132"/>
    </row>
    <row r="8" spans="1:33" ht="18" customHeight="1">
      <c r="A8" s="6" t="s">
        <v>118</v>
      </c>
      <c r="B8" s="6"/>
      <c r="C8" s="309" t="s">
        <v>46</v>
      </c>
      <c r="D8" s="309"/>
      <c r="E8" s="309"/>
      <c r="F8" s="309"/>
      <c r="G8" s="309"/>
      <c r="H8" s="309"/>
      <c r="I8" s="309"/>
      <c r="J8" s="7"/>
      <c r="K8" s="8"/>
      <c r="L8" s="479" t="str">
        <f>IF('入力シート '!$C$5="","",'入力シート '!$C$5)</f>
        <v/>
      </c>
      <c r="M8" s="479"/>
      <c r="N8" s="479"/>
      <c r="O8" s="479"/>
      <c r="P8" s="479"/>
      <c r="Q8" s="479"/>
      <c r="R8" s="479"/>
      <c r="S8" s="479"/>
      <c r="T8" s="479"/>
      <c r="U8" s="479"/>
      <c r="V8" s="479"/>
      <c r="W8" s="479"/>
      <c r="X8" s="479"/>
      <c r="Y8" s="479"/>
      <c r="Z8" s="479"/>
      <c r="AA8" s="479"/>
      <c r="AB8" s="479"/>
      <c r="AC8" s="479"/>
      <c r="AD8" s="479"/>
    </row>
    <row r="9" spans="1:33" ht="18" customHeight="1">
      <c r="A9" s="6"/>
      <c r="B9" s="6"/>
      <c r="C9" s="7"/>
      <c r="D9" s="7"/>
      <c r="E9" s="7"/>
      <c r="F9" s="7"/>
      <c r="G9" s="7"/>
      <c r="H9" s="7"/>
      <c r="I9" s="7"/>
      <c r="J9" s="7"/>
      <c r="K9" s="8"/>
      <c r="L9" s="14"/>
      <c r="M9" s="14"/>
      <c r="N9" s="14"/>
      <c r="O9" s="14"/>
      <c r="P9" s="14"/>
      <c r="Q9" s="14"/>
      <c r="R9" s="14"/>
      <c r="S9" s="14"/>
      <c r="T9" s="14"/>
      <c r="U9" s="14"/>
      <c r="V9" s="14"/>
      <c r="W9" s="14"/>
      <c r="X9" s="14"/>
      <c r="Y9" s="14"/>
      <c r="Z9" s="14"/>
      <c r="AA9" s="14"/>
      <c r="AB9" s="14"/>
      <c r="AC9" s="14"/>
      <c r="AD9" s="14"/>
    </row>
    <row r="11" spans="1:33" ht="18" customHeight="1">
      <c r="A11" s="6" t="s">
        <v>119</v>
      </c>
      <c r="B11" s="6"/>
      <c r="C11" s="306" t="s">
        <v>11</v>
      </c>
      <c r="D11" s="306"/>
      <c r="E11" s="306"/>
      <c r="F11" s="306"/>
      <c r="G11" s="306"/>
      <c r="H11" s="306"/>
      <c r="I11" s="306"/>
      <c r="J11" s="9"/>
      <c r="L11" s="301" t="s">
        <v>307</v>
      </c>
      <c r="M11" s="301"/>
      <c r="N11" s="328" t="str">
        <f>IF('入力シート '!C6="","",'入力シート '!C6)</f>
        <v/>
      </c>
      <c r="O11" s="328"/>
      <c r="P11" s="23" t="s">
        <v>13</v>
      </c>
      <c r="Q11" s="329" t="str">
        <f>IF('入力シート '!C6="","",'入力シート '!C6)</f>
        <v/>
      </c>
      <c r="R11" s="329"/>
      <c r="S11" s="21" t="s">
        <v>14</v>
      </c>
      <c r="T11" s="327" t="str">
        <f>IF('入力シート '!C6="","",'入力シート '!C6)</f>
        <v/>
      </c>
      <c r="U11" s="327"/>
      <c r="V11" s="1" t="s">
        <v>47</v>
      </c>
      <c r="W11" s="1"/>
      <c r="X11" s="2" t="s">
        <v>120</v>
      </c>
    </row>
    <row r="12" spans="1:33" ht="18" customHeight="1">
      <c r="L12" s="9"/>
      <c r="M12" s="9"/>
      <c r="N12" s="328" t="str">
        <f>IF(AND('入力シート '!C36="",'入力シート '!C37=""),"",MAX('入力シート '!C36:C37))</f>
        <v/>
      </c>
      <c r="O12" s="328"/>
      <c r="P12" s="23"/>
      <c r="Q12" s="327" t="str">
        <f>IF(AND('入力シート '!C36="",'入力シート '!C37=""),"",MAX('入力シート '!C36:C37))</f>
        <v/>
      </c>
      <c r="R12" s="327"/>
      <c r="S12" s="23"/>
      <c r="T12" s="327" t="str">
        <f>IF(AND('入力シート '!C36="",'入力シート '!C37=""),"",MAX('入力シート '!C36:C37))</f>
        <v/>
      </c>
      <c r="U12" s="327"/>
      <c r="V12" s="1"/>
      <c r="W12" s="1"/>
      <c r="X12" s="2"/>
      <c r="Y12" s="1"/>
      <c r="Z12" s="1"/>
    </row>
    <row r="13" spans="1:33" ht="18" customHeight="1">
      <c r="L13" s="301" t="s">
        <v>307</v>
      </c>
      <c r="M13" s="301"/>
      <c r="N13" s="328" t="str">
        <f>IF('入力シート '!C7="","",'入力シート '!C7)</f>
        <v/>
      </c>
      <c r="O13" s="328"/>
      <c r="P13" s="23" t="s">
        <v>13</v>
      </c>
      <c r="Q13" s="329" t="str">
        <f>IF('入力シート '!C7="","",'入力シート '!C7)</f>
        <v/>
      </c>
      <c r="R13" s="329"/>
      <c r="S13" s="21" t="s">
        <v>14</v>
      </c>
      <c r="T13" s="327" t="str">
        <f>IF('入力シート '!C7="","",'入力シート '!C7)</f>
        <v/>
      </c>
      <c r="U13" s="327"/>
      <c r="V13" s="1" t="s">
        <v>47</v>
      </c>
      <c r="W13" s="1"/>
      <c r="X13" s="2" t="s">
        <v>121</v>
      </c>
    </row>
    <row r="14" spans="1:33" ht="18" customHeight="1">
      <c r="L14" s="1"/>
      <c r="M14" s="1"/>
      <c r="P14" s="1"/>
      <c r="Q14" s="1"/>
      <c r="R14" s="1"/>
      <c r="T14" s="1"/>
      <c r="U14" s="1"/>
      <c r="V14" s="1"/>
      <c r="W14" s="1"/>
      <c r="X14" s="2"/>
    </row>
    <row r="16" spans="1:33" ht="18" customHeight="1">
      <c r="A16" s="6" t="s">
        <v>122</v>
      </c>
      <c r="B16" s="6"/>
      <c r="C16" s="306" t="s">
        <v>126</v>
      </c>
      <c r="D16" s="306"/>
      <c r="E16" s="306"/>
      <c r="F16" s="306"/>
      <c r="G16" s="306"/>
      <c r="H16" s="306"/>
      <c r="I16" s="306"/>
      <c r="J16" s="9"/>
      <c r="N16" s="480"/>
      <c r="O16" s="480"/>
      <c r="P16" s="480"/>
      <c r="Q16" s="480"/>
      <c r="R16" s="480"/>
      <c r="S16" s="480"/>
      <c r="T16" s="480"/>
      <c r="U16" s="480"/>
      <c r="V16" s="480"/>
      <c r="W16" s="11"/>
    </row>
    <row r="17" spans="1:33" ht="18" customHeight="1" thickBot="1"/>
    <row r="18" spans="1:33" ht="18" customHeight="1" thickBot="1">
      <c r="E18" s="273" t="str">
        <f>IF('入力シート '!C30&gt;0,"✓","")</f>
        <v/>
      </c>
      <c r="F18" s="301" t="s">
        <v>127</v>
      </c>
      <c r="G18" s="301"/>
      <c r="I18" s="477" t="s">
        <v>39</v>
      </c>
      <c r="J18" s="477"/>
      <c r="K18" s="477" t="s">
        <v>41</v>
      </c>
      <c r="L18" s="477"/>
      <c r="M18" s="477" t="s">
        <v>42</v>
      </c>
      <c r="N18" s="477"/>
      <c r="O18" s="477" t="s">
        <v>129</v>
      </c>
      <c r="P18" s="477"/>
      <c r="Q18" s="477" t="s">
        <v>40</v>
      </c>
      <c r="R18" s="477"/>
      <c r="S18" s="477" t="s">
        <v>41</v>
      </c>
      <c r="T18" s="477"/>
      <c r="U18" s="477" t="s">
        <v>42</v>
      </c>
      <c r="V18" s="477"/>
      <c r="W18" s="477" t="s">
        <v>129</v>
      </c>
      <c r="X18" s="477"/>
      <c r="Y18" s="477" t="s">
        <v>2</v>
      </c>
      <c r="Z18" s="477"/>
      <c r="AA18" s="155"/>
      <c r="AB18" s="155"/>
    </row>
    <row r="19" spans="1:33" ht="18" customHeight="1" thickBot="1">
      <c r="I19" s="475" t="str">
        <f>IF(E18="","",IF('入力シート '!C30&lt;=9999999,"",IF('入力シート '!C30&lt;100000000,"\",ROUNDDOWN('入力シート '!C30/100000000,0)-ROUNDDOWN('入力シート '!C30/1000000000,0)*10)))</f>
        <v/>
      </c>
      <c r="J19" s="475"/>
      <c r="K19" s="475" t="str">
        <f>IF('入力シート '!C30="","",IF('入力シート '!C30&lt;=999999,"",IF('入力シート '!C30&lt;10000000,"\",ROUNDDOWN('入力シート '!C30/10000000,0)-ROUNDDOWN('入力シート '!C30/100000000,0)*10)))</f>
        <v/>
      </c>
      <c r="L19" s="475"/>
      <c r="M19" s="475" t="str">
        <f>IF('入力シート '!C30="","",IF('入力シート '!C30&lt;=99999,"",IF('入力シート '!C30&lt;1000000,"\",ROUNDDOWN('入力シート '!C30/1000000,0)-ROUNDDOWN('入力シート '!C30/10000000,0)*10)))</f>
        <v/>
      </c>
      <c r="N19" s="475"/>
      <c r="O19" s="475" t="str">
        <f>IF('入力シート '!C30="","",IF('入力シート '!C30&lt;100000,"\",ROUNDDOWN('入力シート '!C30/100000,0)-ROUNDDOWN('入力シート '!C30/1000000,0)*10))</f>
        <v/>
      </c>
      <c r="P19" s="475"/>
      <c r="Q19" s="475" t="str">
        <f>IF('入力シート '!C30="","",IF('入力シート '!C30&lt;10000,"",ROUNDDOWN('入力シート '!C30/10000,0)-ROUNDDOWN('入力シート '!C30/100000,0)*10))</f>
        <v/>
      </c>
      <c r="R19" s="475"/>
      <c r="S19" s="475" t="str">
        <f>IF('入力シート '!C30="","",IF('入力シート '!C30&lt;1000,"",ROUNDDOWN('入力シート '!C30/1000,0)-ROUNDDOWN('入力シート '!C30/10000,0)*10))</f>
        <v/>
      </c>
      <c r="T19" s="475"/>
      <c r="U19" s="475" t="str">
        <f>IF('入力シート '!C30="","",IF('入力シート '!C30&lt;100,"",ROUNDDOWN('入力シート '!C30/100,0)-ROUNDDOWN('入力シート '!C30/1000,0)*10))</f>
        <v/>
      </c>
      <c r="V19" s="475"/>
      <c r="W19" s="475" t="str">
        <f>IF('入力シート '!C30="","",IF('入力シート '!C30&lt;10,"",ROUNDDOWN('入力シート '!C30/10,0)-ROUNDDOWN('入力シート '!C30/100,0)*10))</f>
        <v/>
      </c>
      <c r="X19" s="475"/>
      <c r="Y19" s="475" t="str">
        <f>IF('入力シート '!C30="","",IF('入力シート '!C30=0,"",'入力シート '!C30-ROUNDDOWN('入力シート '!C30/10,0)*10))</f>
        <v/>
      </c>
      <c r="Z19" s="475"/>
      <c r="AA19" s="1"/>
      <c r="AB19" s="1"/>
    </row>
    <row r="20" spans="1:33" ht="18" customHeight="1" thickBot="1">
      <c r="E20" s="273" t="str">
        <f>IF('入力シート '!C30&lt;0,"✓","")</f>
        <v/>
      </c>
      <c r="F20" s="301" t="s">
        <v>128</v>
      </c>
      <c r="G20" s="301"/>
      <c r="I20" s="476"/>
      <c r="J20" s="476"/>
      <c r="K20" s="476"/>
      <c r="L20" s="476"/>
      <c r="M20" s="476"/>
      <c r="N20" s="476"/>
      <c r="O20" s="476"/>
      <c r="P20" s="476"/>
      <c r="Q20" s="476"/>
      <c r="R20" s="476"/>
      <c r="S20" s="476"/>
      <c r="T20" s="476"/>
      <c r="U20" s="476"/>
      <c r="V20" s="476"/>
      <c r="W20" s="476"/>
      <c r="X20" s="476"/>
      <c r="Y20" s="476"/>
      <c r="Z20" s="476"/>
      <c r="AA20" s="1"/>
      <c r="AB20" s="1"/>
    </row>
    <row r="21" spans="1:33" ht="18" customHeight="1">
      <c r="E21" s="13"/>
      <c r="G21" s="18"/>
      <c r="H21" s="18" t="s">
        <v>123</v>
      </c>
      <c r="J21" s="18"/>
      <c r="K21" s="18"/>
      <c r="L21" s="18"/>
      <c r="M21" s="18"/>
      <c r="N21" s="18"/>
      <c r="O21" s="18"/>
      <c r="P21" s="18"/>
      <c r="Q21" s="18"/>
      <c r="R21" s="18"/>
      <c r="S21" s="18"/>
      <c r="T21" s="18"/>
      <c r="U21" s="18"/>
      <c r="W21" s="3" t="s">
        <v>30</v>
      </c>
      <c r="X21" s="303">
        <f>IF('入力シート '!C9="×","",IF(ROUNDDOWN(SUM('入力シート '!C8,'入力シート '!C30)*10/110,0)-ROUNDDOWN('入力シート '!C8*10/110,0)&lt;0,-1*(ROUNDDOWN(SUM('入力シート '!C8,'入力シート '!C30)*10/110,0)-ROUNDDOWN('入力シート '!C8*10/110,0)),ROUNDDOWN(SUM('入力シート '!C8,'入力シート '!C30)*10/110,0)-ROUNDDOWN('入力シート '!C8*10/110,0)))</f>
        <v>0</v>
      </c>
      <c r="Y21" s="303"/>
      <c r="Z21" s="303"/>
      <c r="AA21" s="303"/>
      <c r="AB21" s="303"/>
      <c r="AC21" s="1" t="s">
        <v>2</v>
      </c>
      <c r="AD21" s="13" t="s">
        <v>124</v>
      </c>
    </row>
    <row r="22" spans="1:33" ht="18" customHeight="1">
      <c r="E22" s="13"/>
      <c r="G22" s="18"/>
      <c r="H22" s="18"/>
      <c r="J22" s="18"/>
      <c r="K22" s="18"/>
      <c r="L22" s="18"/>
      <c r="M22" s="18"/>
      <c r="N22" s="18"/>
      <c r="O22" s="18"/>
      <c r="P22" s="18"/>
      <c r="Q22" s="18"/>
      <c r="R22" s="18"/>
      <c r="S22" s="18"/>
      <c r="T22" s="18"/>
      <c r="U22" s="18"/>
      <c r="X22" s="16"/>
      <c r="Y22" s="16"/>
      <c r="Z22" s="16"/>
      <c r="AA22" s="16"/>
      <c r="AB22" s="16"/>
      <c r="AC22" s="1"/>
      <c r="AD22" s="13"/>
    </row>
    <row r="24" spans="1:33" ht="18" customHeight="1">
      <c r="A24" s="6" t="s">
        <v>125</v>
      </c>
      <c r="B24" s="6"/>
      <c r="C24" s="306" t="s">
        <v>196</v>
      </c>
      <c r="D24" s="306"/>
      <c r="E24" s="306"/>
      <c r="F24" s="306"/>
      <c r="G24" s="306"/>
      <c r="H24" s="306"/>
      <c r="I24" s="306"/>
      <c r="J24" s="9"/>
      <c r="L24" s="1"/>
      <c r="M24" s="314" t="s">
        <v>130</v>
      </c>
      <c r="N24" s="314"/>
      <c r="O24" s="314"/>
      <c r="P24" s="314"/>
      <c r="Q24" s="314"/>
      <c r="R24" s="314"/>
      <c r="S24" s="314"/>
      <c r="T24" s="314"/>
      <c r="U24" s="314"/>
      <c r="V24" s="314"/>
      <c r="W24" s="314"/>
      <c r="X24" s="314"/>
      <c r="Y24" s="314"/>
      <c r="Z24" s="314"/>
      <c r="AA24" s="314"/>
      <c r="AB24" s="314"/>
      <c r="AC24" s="314"/>
      <c r="AD24" s="314"/>
    </row>
    <row r="26" spans="1:33" ht="18" customHeight="1">
      <c r="A26" s="304"/>
      <c r="B26" s="305"/>
      <c r="C26" s="305"/>
      <c r="D26" s="305"/>
      <c r="E26" s="305"/>
      <c r="F26" s="305"/>
    </row>
    <row r="28" spans="1:33" ht="18" customHeight="1">
      <c r="A28" s="10"/>
      <c r="B28" s="316" t="s">
        <v>307</v>
      </c>
      <c r="C28" s="316"/>
      <c r="D28" s="481" t="str">
        <f>IF('入力シート '!C11="","",'入力シート '!C11)</f>
        <v/>
      </c>
      <c r="E28" s="481"/>
      <c r="F28" s="10" t="s">
        <v>13</v>
      </c>
      <c r="G28" s="482" t="str">
        <f>IF('入力シート '!C11="","",'入力シート '!C11)</f>
        <v/>
      </c>
      <c r="H28" s="482"/>
      <c r="I28" s="10" t="s">
        <v>14</v>
      </c>
      <c r="J28" s="483" t="str">
        <f>IF('入力シート '!C11="","",'入力シート '!C11)</f>
        <v/>
      </c>
      <c r="K28" s="483"/>
      <c r="L28" s="316" t="s">
        <v>197</v>
      </c>
      <c r="M28" s="316"/>
      <c r="N28" s="316"/>
      <c r="O28" s="316"/>
      <c r="P28" s="316"/>
      <c r="Q28" s="316"/>
      <c r="R28" s="316"/>
      <c r="S28" s="316"/>
      <c r="T28" s="316"/>
      <c r="U28" s="316"/>
      <c r="V28" s="316"/>
      <c r="W28" s="316"/>
      <c r="X28" s="316"/>
      <c r="Y28" s="316"/>
      <c r="Z28" s="316"/>
      <c r="AA28" s="316"/>
      <c r="AB28" s="316"/>
      <c r="AC28" s="316"/>
      <c r="AD28" s="316"/>
      <c r="AE28" s="316"/>
      <c r="AF28" s="316"/>
      <c r="AG28" s="10"/>
    </row>
    <row r="29" spans="1:33" ht="18" customHeight="1">
      <c r="A29" s="299" t="s">
        <v>131</v>
      </c>
      <c r="B29" s="299"/>
      <c r="C29" s="299"/>
      <c r="D29" s="299"/>
      <c r="E29" s="299"/>
      <c r="F29" s="299"/>
      <c r="G29" s="299"/>
      <c r="H29" s="299"/>
      <c r="I29" s="299"/>
      <c r="J29" s="299"/>
      <c r="K29" s="299"/>
      <c r="L29" s="299"/>
      <c r="M29" s="299"/>
      <c r="N29" s="299"/>
      <c r="O29" s="299"/>
      <c r="P29" s="299"/>
      <c r="Q29" s="299"/>
      <c r="R29" s="299"/>
      <c r="S29" s="299"/>
      <c r="T29" s="299"/>
      <c r="U29" s="299"/>
      <c r="V29" s="299"/>
      <c r="W29" s="299"/>
      <c r="X29" s="299"/>
      <c r="Y29" s="299"/>
      <c r="Z29" s="299"/>
      <c r="AA29" s="299"/>
      <c r="AB29" s="299"/>
      <c r="AC29" s="299"/>
      <c r="AD29" s="299"/>
      <c r="AE29" s="299"/>
      <c r="AF29" s="299"/>
      <c r="AG29" s="10"/>
    </row>
    <row r="30" spans="1:33" ht="18" customHeight="1">
      <c r="A30" s="299" t="s">
        <v>132</v>
      </c>
      <c r="B30" s="299"/>
      <c r="C30" s="299"/>
      <c r="D30" s="299"/>
      <c r="E30" s="299"/>
      <c r="F30" s="299"/>
      <c r="G30" s="299"/>
      <c r="H30" s="299"/>
      <c r="I30" s="299"/>
      <c r="J30" s="299"/>
      <c r="K30" s="299"/>
      <c r="L30" s="299"/>
      <c r="M30" s="299"/>
      <c r="N30" s="299"/>
      <c r="O30" s="299"/>
      <c r="P30" s="299"/>
      <c r="Q30" s="299"/>
      <c r="R30" s="299"/>
      <c r="S30" s="299"/>
      <c r="T30" s="299"/>
      <c r="U30" s="299"/>
      <c r="V30" s="299"/>
      <c r="W30" s="299"/>
      <c r="X30" s="299"/>
      <c r="Y30" s="299"/>
      <c r="Z30" s="299"/>
      <c r="AA30" s="299"/>
      <c r="AB30" s="299"/>
      <c r="AC30" s="299"/>
      <c r="AD30" s="299"/>
      <c r="AE30" s="299"/>
      <c r="AF30" s="299"/>
      <c r="AG30" s="10"/>
    </row>
    <row r="31" spans="1:33" ht="44.2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row>
    <row r="32" spans="1:33" ht="18" customHeight="1">
      <c r="C32" s="301" t="s">
        <v>307</v>
      </c>
      <c r="D32" s="301"/>
      <c r="E32" s="328" t="str">
        <f>IF('入力シート '!C38="","",'入力シート '!C38)</f>
        <v/>
      </c>
      <c r="F32" s="328"/>
      <c r="G32" s="301" t="s">
        <v>13</v>
      </c>
      <c r="H32" s="301"/>
      <c r="I32" s="329" t="str">
        <f>IF('入力シート '!C38="","",'入力シート '!C38)</f>
        <v/>
      </c>
      <c r="J32" s="329"/>
      <c r="K32" s="301" t="s">
        <v>14</v>
      </c>
      <c r="L32" s="301"/>
      <c r="M32" s="327" t="str">
        <f>IF('入力シート '!C38="","",'入力シート '!C38)</f>
        <v/>
      </c>
      <c r="N32" s="327"/>
      <c r="O32" s="301" t="s">
        <v>47</v>
      </c>
      <c r="P32" s="301"/>
    </row>
    <row r="34" spans="1:37" ht="18" customHeight="1">
      <c r="I34" s="301" t="s">
        <v>19</v>
      </c>
      <c r="J34" s="301"/>
      <c r="K34" s="301"/>
      <c r="S34" s="205" t="s">
        <v>298</v>
      </c>
      <c r="AA34" s="2"/>
    </row>
    <row r="35" spans="1:37" ht="18" customHeight="1">
      <c r="K35" s="2"/>
      <c r="L35" s="2"/>
      <c r="S35" s="207" t="str">
        <f>"西都市長　"&amp;'入力シート '!C1&amp;"　　印"</f>
        <v>西都市長　押川　修一郎　　印</v>
      </c>
    </row>
    <row r="36" spans="1:37" ht="18" customHeight="1">
      <c r="K36" s="2"/>
      <c r="L36" s="2"/>
      <c r="M36" s="2"/>
    </row>
    <row r="37" spans="1:37" ht="18" customHeight="1">
      <c r="I37" s="301" t="s">
        <v>20</v>
      </c>
      <c r="J37" s="301"/>
      <c r="K37" s="301"/>
      <c r="M37" s="309" t="s">
        <v>3</v>
      </c>
      <c r="N37" s="309"/>
      <c r="O37" s="309"/>
      <c r="P37" s="309"/>
      <c r="Q37" s="309"/>
      <c r="S37" s="313" t="str">
        <f>IF('入力シート '!C12="","",'入力シート '!C12)</f>
        <v/>
      </c>
      <c r="T37" s="313"/>
      <c r="U37" s="313"/>
      <c r="V37" s="313"/>
      <c r="W37" s="313"/>
      <c r="X37" s="313"/>
      <c r="Y37" s="313"/>
      <c r="Z37" s="313"/>
      <c r="AA37" s="313"/>
      <c r="AB37" s="313"/>
      <c r="AC37" s="313"/>
      <c r="AD37" s="313"/>
      <c r="AE37" s="313"/>
      <c r="AF37" s="313"/>
    </row>
    <row r="38" spans="1:37" ht="18" customHeight="1">
      <c r="M38" s="309" t="s">
        <v>6</v>
      </c>
      <c r="N38" s="309"/>
      <c r="O38" s="309"/>
      <c r="P38" s="309"/>
      <c r="Q38" s="309"/>
      <c r="S38" s="313" t="str">
        <f>IF('入力シート '!C13="","",'入力シート '!C13)</f>
        <v/>
      </c>
      <c r="T38" s="313"/>
      <c r="U38" s="313"/>
      <c r="V38" s="313"/>
      <c r="W38" s="313"/>
      <c r="X38" s="313"/>
      <c r="Y38" s="313"/>
      <c r="Z38" s="313"/>
      <c r="AA38" s="313"/>
      <c r="AB38" s="313"/>
      <c r="AC38" s="313"/>
      <c r="AD38" s="313"/>
      <c r="AE38" s="313"/>
      <c r="AF38" s="313"/>
    </row>
    <row r="39" spans="1:37" ht="18" customHeight="1">
      <c r="M39" s="309" t="s">
        <v>0</v>
      </c>
      <c r="N39" s="309"/>
      <c r="O39" s="309"/>
      <c r="P39" s="309"/>
      <c r="Q39" s="309"/>
      <c r="S39" s="313" t="str">
        <f>IF('入力シート '!C14="","",'入力シート '!C14)&amp;"　　印"</f>
        <v>　　印</v>
      </c>
      <c r="T39" s="313"/>
      <c r="U39" s="313"/>
      <c r="V39" s="313"/>
      <c r="W39" s="313"/>
      <c r="X39" s="313"/>
      <c r="Y39" s="313"/>
      <c r="Z39" s="313"/>
      <c r="AA39" s="313"/>
      <c r="AB39" s="313"/>
      <c r="AC39" s="313"/>
      <c r="AD39" s="313"/>
      <c r="AE39" s="313"/>
      <c r="AF39" s="313"/>
      <c r="AK39" s="3" t="s">
        <v>242</v>
      </c>
    </row>
    <row r="40" spans="1:37" ht="18" customHeight="1">
      <c r="M40" s="7"/>
      <c r="N40" s="7"/>
      <c r="O40" s="7"/>
      <c r="P40" s="7"/>
      <c r="Q40" s="7"/>
      <c r="S40" s="2"/>
      <c r="T40" s="2"/>
      <c r="U40" s="2"/>
      <c r="V40" s="2"/>
      <c r="W40" s="2"/>
      <c r="X40" s="2"/>
      <c r="Y40" s="2"/>
      <c r="Z40" s="2"/>
      <c r="AA40" s="2"/>
      <c r="AB40" s="2"/>
      <c r="AC40" s="2"/>
      <c r="AD40" s="2"/>
    </row>
    <row r="41" spans="1:37" ht="18" customHeight="1">
      <c r="M41" s="7"/>
      <c r="N41" s="7"/>
      <c r="O41" s="7"/>
      <c r="P41" s="7"/>
      <c r="Q41" s="7"/>
      <c r="S41" s="2"/>
      <c r="T41" s="2"/>
      <c r="U41" s="2"/>
      <c r="V41" s="2"/>
      <c r="W41" s="2"/>
      <c r="X41" s="2"/>
      <c r="Y41" s="2"/>
      <c r="Z41" s="2"/>
      <c r="AA41" s="2"/>
      <c r="AB41" s="2"/>
      <c r="AC41" s="2"/>
      <c r="AD41" s="2"/>
    </row>
    <row r="43" spans="1:37" ht="18" customHeight="1">
      <c r="B43" s="308"/>
      <c r="C43" s="308"/>
      <c r="D43" s="308"/>
      <c r="E43" s="308"/>
      <c r="F43" s="308"/>
      <c r="G43" s="308"/>
      <c r="H43" s="308"/>
      <c r="I43" s="308"/>
      <c r="J43" s="308"/>
      <c r="K43" s="308"/>
      <c r="L43" s="308"/>
      <c r="M43" s="308"/>
      <c r="N43" s="308"/>
      <c r="O43" s="308"/>
      <c r="P43" s="308"/>
      <c r="Q43" s="308"/>
      <c r="R43" s="308"/>
      <c r="S43" s="308"/>
      <c r="T43" s="308"/>
      <c r="U43" s="308"/>
      <c r="V43" s="308"/>
      <c r="W43" s="308"/>
      <c r="X43" s="308"/>
      <c r="Y43" s="308"/>
      <c r="Z43" s="308"/>
      <c r="AA43" s="308"/>
      <c r="AB43" s="308"/>
      <c r="AC43" s="308"/>
      <c r="AD43" s="308"/>
      <c r="AE43" s="308"/>
      <c r="AF43" s="308"/>
      <c r="AG43" s="17"/>
    </row>
    <row r="44" spans="1:37" ht="18" customHeight="1">
      <c r="A44" s="18"/>
      <c r="B44" s="9"/>
      <c r="C44" s="308"/>
      <c r="D44" s="308"/>
      <c r="E44" s="308"/>
      <c r="F44" s="308"/>
      <c r="G44" s="308"/>
      <c r="H44" s="308"/>
      <c r="I44" s="308"/>
      <c r="J44" s="308"/>
      <c r="K44" s="308"/>
      <c r="L44" s="308"/>
      <c r="M44" s="308"/>
      <c r="N44" s="308"/>
      <c r="O44" s="308"/>
      <c r="P44" s="308"/>
      <c r="Q44" s="308"/>
      <c r="R44" s="308"/>
      <c r="S44" s="308"/>
      <c r="T44" s="308"/>
      <c r="U44" s="308"/>
      <c r="V44" s="308"/>
      <c r="W44" s="308"/>
      <c r="X44" s="308"/>
      <c r="Y44" s="308"/>
      <c r="Z44" s="308"/>
      <c r="AA44" s="308"/>
      <c r="AB44" s="308"/>
      <c r="AC44" s="308"/>
      <c r="AD44" s="308"/>
      <c r="AE44" s="308"/>
      <c r="AF44" s="308"/>
      <c r="AG44" s="18"/>
    </row>
  </sheetData>
  <mergeCells count="67">
    <mergeCell ref="C44:AF44"/>
    <mergeCell ref="N16:V16"/>
    <mergeCell ref="I34:K34"/>
    <mergeCell ref="I37:K37"/>
    <mergeCell ref="M38:Q38"/>
    <mergeCell ref="K32:L32"/>
    <mergeCell ref="M32:N32"/>
    <mergeCell ref="O32:P32"/>
    <mergeCell ref="B28:C28"/>
    <mergeCell ref="D28:E28"/>
    <mergeCell ref="G28:H28"/>
    <mergeCell ref="J28:K28"/>
    <mergeCell ref="A26:F26"/>
    <mergeCell ref="F18:G18"/>
    <mergeCell ref="S37:AF37"/>
    <mergeCell ref="O18:P18"/>
    <mergeCell ref="B43:AF43"/>
    <mergeCell ref="C32:D32"/>
    <mergeCell ref="E32:F32"/>
    <mergeCell ref="G32:H32"/>
    <mergeCell ref="I32:J32"/>
    <mergeCell ref="M39:Q39"/>
    <mergeCell ref="M37:Q37"/>
    <mergeCell ref="S38:AF38"/>
    <mergeCell ref="S39:AF39"/>
    <mergeCell ref="AF2:AG3"/>
    <mergeCell ref="L8:AD8"/>
    <mergeCell ref="H2:Z2"/>
    <mergeCell ref="C5:I5"/>
    <mergeCell ref="C11:I11"/>
    <mergeCell ref="L11:M11"/>
    <mergeCell ref="C8:I8"/>
    <mergeCell ref="Q11:R11"/>
    <mergeCell ref="T11:U11"/>
    <mergeCell ref="N11:O11"/>
    <mergeCell ref="T12:U12"/>
    <mergeCell ref="Q12:R12"/>
    <mergeCell ref="N12:O12"/>
    <mergeCell ref="T13:U13"/>
    <mergeCell ref="L13:M13"/>
    <mergeCell ref="N13:O13"/>
    <mergeCell ref="U18:V18"/>
    <mergeCell ref="I18:J18"/>
    <mergeCell ref="Q13:R13"/>
    <mergeCell ref="M18:N18"/>
    <mergeCell ref="L28:AF28"/>
    <mergeCell ref="W18:X18"/>
    <mergeCell ref="Y18:Z18"/>
    <mergeCell ref="K18:L18"/>
    <mergeCell ref="C16:I16"/>
    <mergeCell ref="Q18:R18"/>
    <mergeCell ref="S18:T18"/>
    <mergeCell ref="A29:AF29"/>
    <mergeCell ref="A30:AF30"/>
    <mergeCell ref="K19:L20"/>
    <mergeCell ref="M19:N20"/>
    <mergeCell ref="O19:P20"/>
    <mergeCell ref="Q19:R20"/>
    <mergeCell ref="S19:T20"/>
    <mergeCell ref="U19:V20"/>
    <mergeCell ref="W19:X20"/>
    <mergeCell ref="Y19:Z20"/>
    <mergeCell ref="C24:I24"/>
    <mergeCell ref="X21:AB21"/>
    <mergeCell ref="M24:AD24"/>
    <mergeCell ref="F20:G20"/>
    <mergeCell ref="I19:J20"/>
  </mergeCells>
  <phoneticPr fontId="2"/>
  <printOptions horizontalCentered="1"/>
  <pageMargins left="0.78740157480314965" right="0.78740157480314965" top="0.78740157480314965" bottom="0.78740157480314965" header="0.39370078740157483" footer="0.39370078740157483"/>
  <pageSetup paperSize="9" scale="98"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C11CE-E3B8-45F8-A1CC-68D1DBD61E48}">
  <dimension ref="B1:AJ43"/>
  <sheetViews>
    <sheetView tabSelected="1" zoomScaleNormal="100" workbookViewId="0">
      <selection activeCell="AC30" sqref="AC30:AD30"/>
    </sheetView>
  </sheetViews>
  <sheetFormatPr defaultColWidth="2.625" defaultRowHeight="13.5"/>
  <cols>
    <col min="1" max="16384" width="2.625" style="21"/>
  </cols>
  <sheetData>
    <row r="1" spans="2:31" ht="24">
      <c r="B1" s="318" t="s">
        <v>235</v>
      </c>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row>
    <row r="2" spans="2:31" ht="18" customHeight="1">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row>
    <row r="3" spans="2:31" ht="18" customHeight="1">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row>
    <row r="4" spans="2:31" ht="18" customHeight="1">
      <c r="M4" s="21" t="str">
        <f>IF('入力シート '!$C$3="","",'入力シート '!$C$3)</f>
        <v/>
      </c>
    </row>
    <row r="5" spans="2:31" ht="18" customHeight="1">
      <c r="B5" s="30" t="s">
        <v>225</v>
      </c>
      <c r="C5" s="321" t="s">
        <v>195</v>
      </c>
      <c r="D5" s="321"/>
      <c r="E5" s="321"/>
      <c r="F5" s="321"/>
      <c r="G5" s="321"/>
      <c r="H5" s="321"/>
      <c r="I5" s="321"/>
      <c r="J5" s="321"/>
      <c r="K5" s="322" t="s">
        <v>226</v>
      </c>
      <c r="L5" s="322"/>
      <c r="M5" s="274" t="str">
        <f>IF('入力シート '!$C$4="","",'入力シート '!$C$4)</f>
        <v/>
      </c>
      <c r="N5" s="271"/>
      <c r="O5" s="271"/>
      <c r="P5" s="271"/>
      <c r="Q5" s="271"/>
      <c r="R5" s="271"/>
      <c r="S5" s="271"/>
      <c r="T5" s="271"/>
      <c r="U5" s="271"/>
      <c r="V5" s="271"/>
      <c r="W5" s="271"/>
      <c r="X5" s="271"/>
      <c r="Y5" s="271"/>
      <c r="Z5" s="271"/>
      <c r="AA5" s="271"/>
      <c r="AB5" s="271"/>
      <c r="AC5" s="271"/>
      <c r="AD5" s="271"/>
      <c r="AE5" s="271"/>
    </row>
    <row r="6" spans="2:31" ht="18" customHeight="1">
      <c r="C6" s="19"/>
      <c r="D6" s="19"/>
      <c r="E6" s="19"/>
      <c r="F6" s="19"/>
      <c r="G6" s="19"/>
      <c r="H6" s="19"/>
      <c r="I6" s="19"/>
      <c r="J6" s="19"/>
      <c r="K6" s="23"/>
      <c r="L6" s="20"/>
      <c r="M6" s="20"/>
      <c r="N6" s="20"/>
      <c r="O6" s="20"/>
      <c r="P6" s="20"/>
      <c r="Q6" s="20"/>
      <c r="R6" s="20"/>
      <c r="S6" s="20"/>
      <c r="T6" s="20"/>
      <c r="U6" s="20"/>
      <c r="V6" s="20"/>
      <c r="W6" s="20"/>
      <c r="X6" s="20"/>
      <c r="Y6" s="20"/>
      <c r="Z6" s="20"/>
      <c r="AA6" s="20"/>
      <c r="AB6" s="20"/>
      <c r="AC6" s="20"/>
      <c r="AD6" s="20"/>
      <c r="AE6" s="20"/>
    </row>
    <row r="7" spans="2:31" ht="18" customHeight="1"/>
    <row r="8" spans="2:31" ht="18" customHeight="1">
      <c r="B8" s="30" t="s">
        <v>227</v>
      </c>
      <c r="C8" s="321" t="s">
        <v>46</v>
      </c>
      <c r="D8" s="321"/>
      <c r="E8" s="321"/>
      <c r="F8" s="321"/>
      <c r="G8" s="321"/>
      <c r="H8" s="321"/>
      <c r="I8" s="321"/>
      <c r="J8" s="321"/>
      <c r="K8" s="322" t="s">
        <v>226</v>
      </c>
      <c r="L8" s="322"/>
      <c r="M8" s="274" t="str">
        <f>IF('入力シート '!$C$5="","",'入力シート '!$C$5)</f>
        <v/>
      </c>
      <c r="N8" s="271"/>
      <c r="O8" s="271"/>
      <c r="P8" s="271"/>
      <c r="Q8" s="271"/>
      <c r="R8" s="271"/>
      <c r="S8" s="271"/>
      <c r="T8" s="271"/>
      <c r="U8" s="271"/>
      <c r="V8" s="271"/>
      <c r="W8" s="271"/>
      <c r="X8" s="271"/>
      <c r="Y8" s="271"/>
      <c r="Z8" s="271"/>
      <c r="AA8" s="271"/>
      <c r="AB8" s="271"/>
      <c r="AC8" s="271"/>
      <c r="AD8" s="271"/>
      <c r="AE8" s="271"/>
    </row>
    <row r="9" spans="2:31" ht="18" customHeight="1">
      <c r="C9" s="19"/>
      <c r="D9" s="19"/>
      <c r="E9" s="19"/>
      <c r="F9" s="19"/>
      <c r="G9" s="19"/>
      <c r="H9" s="19"/>
      <c r="I9" s="19"/>
      <c r="J9" s="19"/>
      <c r="L9" s="31"/>
      <c r="M9" s="31"/>
      <c r="N9" s="31"/>
      <c r="O9" s="31"/>
      <c r="P9" s="31"/>
      <c r="Q9" s="31"/>
      <c r="R9" s="31"/>
      <c r="S9" s="31"/>
      <c r="T9" s="31"/>
      <c r="U9" s="31"/>
      <c r="V9" s="31"/>
      <c r="W9" s="31"/>
      <c r="X9" s="31"/>
    </row>
    <row r="10" spans="2:31" ht="18" customHeight="1">
      <c r="Q10" s="343"/>
      <c r="R10" s="343"/>
      <c r="T10" s="486"/>
      <c r="U10" s="486"/>
      <c r="W10" s="485"/>
      <c r="X10" s="485"/>
    </row>
    <row r="11" spans="2:31" ht="18" customHeight="1">
      <c r="B11" s="30" t="s">
        <v>228</v>
      </c>
      <c r="C11" s="321" t="s">
        <v>11</v>
      </c>
      <c r="D11" s="321"/>
      <c r="E11" s="321"/>
      <c r="F11" s="321"/>
      <c r="G11" s="321"/>
      <c r="H11" s="321"/>
      <c r="I11" s="321"/>
      <c r="J11" s="321"/>
      <c r="K11" s="322" t="s">
        <v>226</v>
      </c>
      <c r="L11" s="322"/>
      <c r="M11" s="23"/>
      <c r="N11" s="23"/>
      <c r="O11" s="322" t="s">
        <v>307</v>
      </c>
      <c r="P11" s="322"/>
      <c r="Q11" s="343" t="str">
        <f>IF('入力シート '!C6="","",'入力シート '!C6)</f>
        <v/>
      </c>
      <c r="R11" s="343"/>
      <c r="S11" s="23" t="s">
        <v>13</v>
      </c>
      <c r="T11" s="344" t="str">
        <f>IF('入力シート '!C6="","",'入力シート '!C6)</f>
        <v/>
      </c>
      <c r="U11" s="344"/>
      <c r="V11" s="23" t="s">
        <v>14</v>
      </c>
      <c r="W11" s="345" t="str">
        <f>IF('入力シート '!C6="","",'入力シート '!C6)</f>
        <v/>
      </c>
      <c r="X11" s="345"/>
      <c r="Y11" s="23" t="s">
        <v>15</v>
      </c>
      <c r="Z11" s="23"/>
    </row>
    <row r="12" spans="2:31" ht="18" customHeight="1">
      <c r="B12" s="30"/>
      <c r="C12" s="19"/>
      <c r="D12" s="19"/>
      <c r="E12" s="19"/>
      <c r="F12" s="19"/>
      <c r="G12" s="19"/>
      <c r="H12" s="19"/>
      <c r="I12" s="19"/>
      <c r="J12" s="19"/>
      <c r="K12" s="23"/>
      <c r="L12" s="23"/>
      <c r="M12" s="23"/>
      <c r="N12" s="23"/>
      <c r="O12" s="23"/>
      <c r="P12" s="23"/>
      <c r="Q12" s="484" t="str">
        <f>IF(AND('入力シート '!C36="",'入力シート '!C37=""),"",MAX('入力シート '!C36:C37))</f>
        <v/>
      </c>
      <c r="R12" s="484"/>
      <c r="S12" s="23"/>
      <c r="T12" s="344" t="str">
        <f>IF(AND('入力シート '!C36="",'入力シート '!C37=""),"",MAX('入力シート '!C36:C37))</f>
        <v/>
      </c>
      <c r="U12" s="344"/>
      <c r="V12" s="23"/>
      <c r="W12" s="345" t="str">
        <f>IF(AND('入力シート '!C36="",'入力シート '!C37=""),"",MAX('入力シート '!C36:C37))</f>
        <v/>
      </c>
      <c r="X12" s="345"/>
      <c r="Y12" s="23"/>
      <c r="Z12" s="23"/>
    </row>
    <row r="13" spans="2:31" ht="18" customHeight="1">
      <c r="B13" s="30"/>
      <c r="C13" s="19"/>
      <c r="D13" s="19"/>
      <c r="E13" s="19"/>
      <c r="F13" s="19"/>
      <c r="G13" s="19"/>
      <c r="H13" s="19"/>
      <c r="I13" s="19"/>
      <c r="J13" s="19"/>
      <c r="K13" s="23"/>
      <c r="L13" s="23"/>
      <c r="M13" s="23"/>
      <c r="N13" s="23"/>
      <c r="O13" s="322" t="s">
        <v>307</v>
      </c>
      <c r="P13" s="322"/>
      <c r="Q13" s="343" t="str">
        <f>IF('入力シート '!C7="","",'入力シート '!C7)</f>
        <v/>
      </c>
      <c r="R13" s="343"/>
      <c r="S13" s="23" t="s">
        <v>13</v>
      </c>
      <c r="T13" s="344" t="str">
        <f>IF('入力シート '!C7="","",'入力シート '!C7)</f>
        <v/>
      </c>
      <c r="U13" s="344"/>
      <c r="V13" s="23" t="s">
        <v>14</v>
      </c>
      <c r="W13" s="345" t="str">
        <f>IF('入力シート '!C7="","",'入力シート '!C7)</f>
        <v/>
      </c>
      <c r="X13" s="345"/>
      <c r="Y13" s="23" t="s">
        <v>15</v>
      </c>
      <c r="Z13" s="23"/>
    </row>
    <row r="14" spans="2:31" ht="18" customHeight="1">
      <c r="C14" s="19"/>
      <c r="D14" s="19"/>
      <c r="E14" s="19"/>
      <c r="F14" s="19"/>
      <c r="G14" s="19"/>
      <c r="H14" s="19"/>
      <c r="I14" s="19"/>
      <c r="J14" s="19"/>
      <c r="K14" s="23"/>
      <c r="L14" s="23"/>
      <c r="M14" s="23"/>
      <c r="N14" s="23"/>
      <c r="O14" s="23"/>
      <c r="P14" s="23"/>
      <c r="Q14" s="23"/>
      <c r="R14" s="23"/>
      <c r="S14" s="23"/>
      <c r="T14" s="23"/>
      <c r="U14" s="23"/>
      <c r="V14" s="23"/>
      <c r="W14" s="23"/>
      <c r="X14" s="23"/>
    </row>
    <row r="15" spans="2:31" ht="18" customHeight="1">
      <c r="C15" s="19"/>
      <c r="D15" s="19"/>
      <c r="E15" s="19"/>
      <c r="F15" s="19"/>
      <c r="L15" s="31"/>
      <c r="M15" s="31"/>
      <c r="N15" s="23"/>
      <c r="O15" s="23"/>
      <c r="P15" s="23"/>
      <c r="Q15" s="23"/>
      <c r="R15" s="23"/>
      <c r="S15" s="23"/>
      <c r="T15" s="23"/>
      <c r="U15" s="23"/>
      <c r="V15" s="23"/>
      <c r="W15" s="23"/>
      <c r="X15" s="23"/>
    </row>
    <row r="16" spans="2:31" ht="18" customHeight="1">
      <c r="B16" s="30" t="s">
        <v>229</v>
      </c>
      <c r="C16" s="321" t="s">
        <v>230</v>
      </c>
      <c r="D16" s="321"/>
      <c r="E16" s="321"/>
      <c r="F16" s="321"/>
      <c r="G16" s="321"/>
      <c r="H16" s="321"/>
      <c r="I16" s="321"/>
      <c r="J16" s="321"/>
      <c r="K16" s="322" t="s">
        <v>231</v>
      </c>
      <c r="L16" s="322"/>
      <c r="M16" s="322" t="s">
        <v>43</v>
      </c>
      <c r="N16" s="322"/>
      <c r="O16" s="204"/>
      <c r="P16" s="342" t="str">
        <f>IF(AND('入力シート '!C40="",'入力シート '!C16=""),"",IF('入力シート '!C39="",IF('入力シート '!C15="","",'入力シート '!C15),'入力シート '!C39))</f>
        <v/>
      </c>
      <c r="Q16" s="342"/>
      <c r="R16" s="342"/>
      <c r="S16" s="342"/>
      <c r="T16" s="342"/>
      <c r="U16" s="342"/>
      <c r="V16" s="342"/>
      <c r="W16" s="342"/>
      <c r="X16" s="342"/>
      <c r="Y16" s="342"/>
      <c r="Z16" s="342"/>
      <c r="AA16" s="342"/>
      <c r="AB16" s="342"/>
      <c r="AC16" s="342"/>
      <c r="AD16" s="342"/>
      <c r="AE16" s="342"/>
    </row>
    <row r="17" spans="2:31" ht="18" customHeight="1">
      <c r="B17" s="30"/>
      <c r="C17" s="19"/>
      <c r="D17" s="19"/>
      <c r="E17" s="19"/>
      <c r="F17" s="19"/>
      <c r="G17" s="19"/>
      <c r="H17" s="19"/>
      <c r="I17" s="19"/>
      <c r="J17" s="19"/>
      <c r="K17" s="23"/>
      <c r="L17" s="23"/>
      <c r="M17" s="322" t="s">
        <v>5</v>
      </c>
      <c r="N17" s="322"/>
      <c r="O17" s="204"/>
      <c r="P17" s="342" t="str">
        <f>IF(AND('入力シート '!C40="",'入力シート '!C16=""),"",IF('入力シート '!C40="",'入力シート '!C16,'入力シート '!C40))</f>
        <v/>
      </c>
      <c r="Q17" s="342"/>
      <c r="R17" s="342"/>
      <c r="S17" s="342"/>
      <c r="T17" s="342"/>
      <c r="U17" s="342"/>
      <c r="V17" s="342"/>
      <c r="W17" s="342"/>
      <c r="X17" s="342"/>
      <c r="Y17" s="342"/>
      <c r="Z17" s="342"/>
      <c r="AA17" s="342"/>
      <c r="AB17" s="342"/>
      <c r="AC17" s="342"/>
      <c r="AD17" s="342"/>
      <c r="AE17" s="342"/>
    </row>
    <row r="18" spans="2:31" ht="18" customHeight="1">
      <c r="H18" s="19"/>
      <c r="I18" s="19"/>
      <c r="J18" s="19"/>
      <c r="K18" s="19"/>
      <c r="P18" s="31"/>
      <c r="Q18" s="31"/>
      <c r="R18" s="23"/>
      <c r="S18" s="23"/>
      <c r="T18" s="23"/>
      <c r="U18" s="23"/>
      <c r="V18" s="23"/>
      <c r="W18" s="23"/>
      <c r="X18" s="23"/>
      <c r="Y18" s="23"/>
      <c r="Z18" s="23"/>
      <c r="AA18" s="23"/>
      <c r="AB18" s="23"/>
    </row>
    <row r="19" spans="2:31" ht="18" customHeight="1">
      <c r="B19" s="30" t="s">
        <v>232</v>
      </c>
      <c r="C19" s="321" t="s">
        <v>332</v>
      </c>
      <c r="D19" s="321"/>
      <c r="E19" s="321"/>
      <c r="F19" s="321"/>
      <c r="G19" s="321"/>
      <c r="H19" s="321"/>
      <c r="I19" s="321"/>
      <c r="J19" s="321"/>
      <c r="K19" s="322" t="s">
        <v>59</v>
      </c>
      <c r="L19" s="322"/>
      <c r="M19" s="322" t="s">
        <v>43</v>
      </c>
      <c r="N19" s="322"/>
      <c r="O19" s="204"/>
      <c r="P19" s="342" t="str">
        <f>IF(AND('入力シート '!C42="",'入力シート '!C18=""),"",IF('入力シート '!C41="",IF('入力シート '!C17="","",'入力シート '!C17),'入力シート '!C41))</f>
        <v/>
      </c>
      <c r="Q19" s="342"/>
      <c r="R19" s="342"/>
      <c r="S19" s="342"/>
      <c r="T19" s="342"/>
      <c r="U19" s="342"/>
      <c r="V19" s="342"/>
      <c r="W19" s="342"/>
      <c r="X19" s="342"/>
      <c r="Y19" s="342"/>
      <c r="Z19" s="342"/>
      <c r="AA19" s="342"/>
      <c r="AB19" s="342"/>
      <c r="AC19" s="342"/>
      <c r="AD19" s="342"/>
      <c r="AE19" s="342"/>
    </row>
    <row r="20" spans="2:31" ht="18" customHeight="1">
      <c r="B20" s="30"/>
      <c r="C20" s="321"/>
      <c r="D20" s="321"/>
      <c r="E20" s="321"/>
      <c r="F20" s="321"/>
      <c r="G20" s="19"/>
      <c r="H20" s="19"/>
      <c r="I20" s="19"/>
      <c r="J20" s="19"/>
      <c r="K20" s="23"/>
      <c r="L20" s="23"/>
      <c r="M20" s="322" t="s">
        <v>5</v>
      </c>
      <c r="N20" s="322"/>
      <c r="O20" s="204"/>
      <c r="P20" s="342" t="str">
        <f>IF(AND('入力シート '!C42="",'入力シート '!C18=""),"",IF('入力シート '!C42="",'入力シート '!C18,'入力シート '!C42))</f>
        <v/>
      </c>
      <c r="Q20" s="342"/>
      <c r="R20" s="342"/>
      <c r="S20" s="342"/>
      <c r="T20" s="342"/>
      <c r="U20" s="342"/>
      <c r="V20" s="342"/>
      <c r="W20" s="342"/>
      <c r="X20" s="342"/>
      <c r="Y20" s="342"/>
      <c r="Z20" s="342"/>
      <c r="AA20" s="342"/>
      <c r="AB20" s="342"/>
      <c r="AC20" s="342"/>
      <c r="AD20" s="342"/>
      <c r="AE20" s="342"/>
    </row>
    <row r="21" spans="2:31" ht="18" customHeight="1">
      <c r="B21" s="30"/>
      <c r="C21" s="19"/>
      <c r="D21" s="19"/>
      <c r="E21" s="19"/>
      <c r="F21" s="19"/>
      <c r="G21" s="19"/>
      <c r="H21" s="19"/>
      <c r="I21" s="19"/>
      <c r="J21" s="19"/>
      <c r="K21" s="23"/>
      <c r="L21" s="23"/>
      <c r="M21" s="20"/>
      <c r="N21" s="20"/>
      <c r="O21" s="20"/>
      <c r="P21" s="20"/>
      <c r="Q21" s="20"/>
      <c r="R21" s="20"/>
      <c r="S21" s="20"/>
      <c r="T21" s="20"/>
      <c r="U21" s="20"/>
      <c r="V21" s="20"/>
      <c r="W21" s="20"/>
      <c r="X21" s="20"/>
      <c r="Y21" s="20"/>
      <c r="Z21" s="20"/>
      <c r="AA21" s="20"/>
      <c r="AB21" s="20"/>
      <c r="AC21" s="20"/>
      <c r="AD21" s="20"/>
      <c r="AE21" s="20"/>
    </row>
    <row r="22" spans="2:31" ht="18" customHeight="1">
      <c r="B22" s="30" t="str">
        <f>IF(AND('入力シート '!C20="",'入力シート '!C44=""),"","6.")</f>
        <v/>
      </c>
      <c r="C22" s="321" t="str">
        <f>IF(AND('入力シート '!C20="",'入力シート '!C44=""),"","担当技術者")</f>
        <v/>
      </c>
      <c r="D22" s="321"/>
      <c r="E22" s="321"/>
      <c r="F22" s="321"/>
      <c r="G22" s="321"/>
      <c r="H22" s="321"/>
      <c r="I22" s="321"/>
      <c r="J22" s="321"/>
      <c r="K22" s="322" t="str">
        <f>IF(AND('入力シート '!C20="",'入力シート '!C44=""),"",":")</f>
        <v/>
      </c>
      <c r="L22" s="322"/>
      <c r="M22" s="322" t="str">
        <f>IF(AND('入力シート '!C20="",'入力シート '!C44=""),"","住所")</f>
        <v/>
      </c>
      <c r="N22" s="322"/>
      <c r="O22" s="204"/>
      <c r="P22" s="341" t="str">
        <f>IF(AND('入力シート '!C44="",'入力シート '!C20=""),"",IF('入力シート '!C43="",IF('入力シート '!C19="","",'入力シート '!C19),'入力シート '!C43))</f>
        <v/>
      </c>
      <c r="Q22" s="341"/>
      <c r="R22" s="341"/>
      <c r="S22" s="341"/>
      <c r="T22" s="341"/>
      <c r="U22" s="341"/>
      <c r="V22" s="341"/>
      <c r="W22" s="341"/>
      <c r="X22" s="341"/>
      <c r="Y22" s="341"/>
      <c r="Z22" s="341"/>
      <c r="AA22" s="341"/>
      <c r="AB22" s="341"/>
      <c r="AC22" s="341"/>
      <c r="AD22" s="341"/>
      <c r="AE22" s="341"/>
    </row>
    <row r="23" spans="2:31" ht="18" customHeight="1">
      <c r="B23" s="30"/>
      <c r="C23" s="19"/>
      <c r="D23" s="19"/>
      <c r="E23" s="19"/>
      <c r="F23" s="19"/>
      <c r="G23" s="23"/>
      <c r="H23" s="23"/>
      <c r="I23" s="23"/>
      <c r="J23" s="23"/>
      <c r="K23" s="23"/>
      <c r="L23" s="23"/>
      <c r="M23" s="322" t="str">
        <f>IF(AND('入力シート '!C20="",'入力シート '!C44=""),"","氏名")</f>
        <v/>
      </c>
      <c r="N23" s="322"/>
      <c r="O23" s="204"/>
      <c r="P23" s="341" t="str">
        <f>IF(AND('入力シート '!C44="",'入力シート '!C20=""),"",IF('入力シート '!C44="",'入力シート '!C20,'入力シート '!C44))</f>
        <v/>
      </c>
      <c r="Q23" s="341"/>
      <c r="R23" s="341"/>
      <c r="S23" s="341"/>
      <c r="T23" s="341"/>
      <c r="U23" s="341"/>
      <c r="V23" s="341"/>
      <c r="W23" s="341"/>
      <c r="X23" s="341"/>
      <c r="Y23" s="341"/>
      <c r="Z23" s="341"/>
      <c r="AA23" s="341"/>
      <c r="AB23" s="341"/>
      <c r="AC23" s="341"/>
      <c r="AD23" s="341"/>
      <c r="AE23" s="341"/>
    </row>
    <row r="24" spans="2:31" ht="18" customHeight="1">
      <c r="B24" s="30"/>
      <c r="C24" s="19"/>
      <c r="D24" s="19"/>
      <c r="E24" s="19"/>
      <c r="F24" s="19"/>
      <c r="G24" s="19"/>
      <c r="H24" s="19"/>
      <c r="I24" s="19"/>
      <c r="J24" s="19"/>
      <c r="K24" s="23"/>
      <c r="L24" s="23"/>
      <c r="M24" s="20"/>
      <c r="N24" s="20"/>
      <c r="O24" s="20"/>
      <c r="P24" s="20"/>
      <c r="Q24" s="20"/>
      <c r="R24" s="20"/>
      <c r="S24" s="20"/>
      <c r="T24" s="20"/>
      <c r="U24" s="20"/>
      <c r="V24" s="20"/>
      <c r="W24" s="20"/>
      <c r="X24" s="20"/>
      <c r="Y24" s="20"/>
      <c r="Z24" s="20"/>
      <c r="AA24" s="20"/>
      <c r="AB24" s="20"/>
      <c r="AC24" s="20"/>
      <c r="AD24" s="20"/>
      <c r="AE24" s="20"/>
    </row>
    <row r="25" spans="2:31" ht="18" customHeight="1">
      <c r="B25" s="30"/>
      <c r="C25" s="19"/>
      <c r="D25" s="19"/>
      <c r="E25" s="19"/>
      <c r="F25" s="19"/>
      <c r="G25" s="19"/>
      <c r="H25" s="19"/>
      <c r="I25" s="19"/>
      <c r="J25" s="19"/>
      <c r="K25" s="23"/>
      <c r="L25" s="23"/>
      <c r="M25" s="20"/>
      <c r="N25" s="20"/>
      <c r="O25" s="20"/>
      <c r="P25" s="20"/>
      <c r="Q25" s="20"/>
      <c r="R25" s="20"/>
      <c r="S25" s="20"/>
      <c r="T25" s="20"/>
      <c r="U25" s="20"/>
      <c r="V25" s="20"/>
      <c r="W25" s="20"/>
      <c r="X25" s="20"/>
      <c r="Y25" s="20"/>
      <c r="Z25" s="20"/>
      <c r="AA25" s="20"/>
      <c r="AB25" s="20"/>
      <c r="AC25" s="20"/>
      <c r="AD25" s="20"/>
      <c r="AE25" s="20"/>
    </row>
    <row r="26" spans="2:31" ht="18" customHeight="1">
      <c r="B26" s="30"/>
      <c r="C26" s="19"/>
      <c r="D26" s="19"/>
      <c r="E26" s="19"/>
      <c r="F26" s="19"/>
      <c r="G26" s="19"/>
      <c r="H26" s="19"/>
      <c r="I26" s="19"/>
      <c r="J26" s="19"/>
      <c r="K26" s="23"/>
      <c r="L26" s="23"/>
      <c r="M26" s="20"/>
      <c r="N26" s="20"/>
      <c r="O26" s="20"/>
      <c r="P26" s="20"/>
      <c r="Q26" s="20"/>
      <c r="R26" s="20"/>
      <c r="S26" s="20"/>
      <c r="T26" s="20"/>
      <c r="U26" s="20"/>
      <c r="V26" s="20"/>
      <c r="W26" s="20"/>
      <c r="X26" s="20"/>
      <c r="Y26" s="20"/>
      <c r="Z26" s="20"/>
      <c r="AA26" s="20"/>
      <c r="AB26" s="20"/>
      <c r="AC26" s="20"/>
      <c r="AD26" s="20"/>
      <c r="AE26" s="20"/>
    </row>
    <row r="27" spans="2:31" ht="18" customHeight="1">
      <c r="B27" s="30"/>
      <c r="C27" s="19"/>
      <c r="D27" s="19"/>
      <c r="E27" s="19"/>
      <c r="F27" s="19"/>
      <c r="G27" s="19"/>
      <c r="H27" s="19"/>
      <c r="I27" s="19"/>
      <c r="J27" s="19"/>
      <c r="K27" s="23"/>
      <c r="L27" s="23"/>
      <c r="M27" s="20"/>
      <c r="N27" s="20"/>
      <c r="O27" s="20"/>
      <c r="P27" s="20"/>
      <c r="Q27" s="20"/>
      <c r="R27" s="20"/>
      <c r="S27" s="20"/>
      <c r="T27" s="20"/>
      <c r="U27" s="20"/>
      <c r="V27" s="20"/>
      <c r="W27" s="20"/>
      <c r="X27" s="20"/>
      <c r="Y27" s="20"/>
      <c r="Z27" s="20"/>
      <c r="AA27" s="20"/>
      <c r="AB27" s="20"/>
      <c r="AC27" s="20"/>
      <c r="AD27" s="20"/>
      <c r="AE27" s="20"/>
    </row>
    <row r="28" spans="2:31" ht="18" customHeight="1">
      <c r="D28" s="326" t="s">
        <v>236</v>
      </c>
      <c r="E28" s="326"/>
      <c r="F28" s="326"/>
      <c r="G28" s="326"/>
      <c r="H28" s="326"/>
      <c r="I28" s="326"/>
      <c r="J28" s="326"/>
      <c r="K28" s="326"/>
      <c r="L28" s="326"/>
      <c r="M28" s="326"/>
      <c r="N28" s="326"/>
      <c r="O28" s="326"/>
      <c r="P28" s="326"/>
      <c r="Q28" s="326"/>
      <c r="R28" s="326"/>
      <c r="S28" s="326"/>
      <c r="T28" s="326"/>
      <c r="U28" s="326"/>
      <c r="V28" s="326"/>
      <c r="W28" s="326"/>
      <c r="X28" s="326"/>
      <c r="Y28" s="326"/>
      <c r="Z28" s="326"/>
      <c r="AA28" s="326"/>
      <c r="AB28" s="326"/>
      <c r="AC28" s="326"/>
      <c r="AD28" s="326"/>
      <c r="AE28" s="326"/>
    </row>
    <row r="29" spans="2:31" ht="18" customHeight="1">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row>
    <row r="30" spans="2:31" ht="18" customHeight="1">
      <c r="U30" s="322" t="s">
        <v>307</v>
      </c>
      <c r="V30" s="322"/>
      <c r="W30" s="307" t="str">
        <f>IF('入力シート '!C38="","",'入力シート '!C38)</f>
        <v/>
      </c>
      <c r="X30" s="307"/>
      <c r="Y30" s="23" t="s">
        <v>13</v>
      </c>
      <c r="Z30" s="310" t="str">
        <f>IF('入力シート '!C38="","",'入力シート '!C38)</f>
        <v/>
      </c>
      <c r="AA30" s="310"/>
      <c r="AB30" s="23" t="s">
        <v>14</v>
      </c>
      <c r="AC30" s="311" t="str">
        <f>IF('入力シート '!C38="","",'入力シート '!C38)</f>
        <v/>
      </c>
      <c r="AD30" s="311"/>
      <c r="AE30" s="23" t="s">
        <v>15</v>
      </c>
    </row>
    <row r="31" spans="2:31" ht="18" customHeight="1">
      <c r="J31" s="322"/>
      <c r="K31" s="322"/>
      <c r="L31" s="322"/>
      <c r="M31" s="322"/>
      <c r="N31" s="322"/>
    </row>
    <row r="32" spans="2:31" ht="18" customHeight="1">
      <c r="J32" s="23"/>
      <c r="K32" s="23"/>
      <c r="L32" s="23"/>
      <c r="M32" s="23"/>
      <c r="N32" s="23"/>
    </row>
    <row r="33" spans="2:36" ht="18" customHeight="1">
      <c r="K33" s="321" t="s">
        <v>3</v>
      </c>
      <c r="L33" s="321"/>
      <c r="M33" s="321"/>
      <c r="N33" s="321"/>
      <c r="O33" s="321"/>
      <c r="P33" s="321"/>
      <c r="R33" s="300" t="str">
        <f>IF('入力シート '!C12="","",'入力シート '!C12)</f>
        <v/>
      </c>
      <c r="S33" s="300"/>
      <c r="T33" s="300"/>
      <c r="U33" s="300"/>
      <c r="V33" s="300"/>
      <c r="W33" s="300"/>
      <c r="X33" s="300"/>
      <c r="Y33" s="300"/>
      <c r="Z33" s="300"/>
      <c r="AA33" s="300"/>
      <c r="AB33" s="300"/>
      <c r="AC33" s="300"/>
      <c r="AD33" s="300"/>
      <c r="AE33" s="33"/>
    </row>
    <row r="34" spans="2:36" ht="18" customHeight="1">
      <c r="K34" s="19"/>
      <c r="L34" s="19"/>
      <c r="M34" s="19"/>
      <c r="N34" s="19"/>
      <c r="O34" s="19"/>
      <c r="P34" s="19"/>
      <c r="R34" s="33"/>
      <c r="S34" s="33"/>
      <c r="T34" s="33"/>
      <c r="U34" s="33"/>
      <c r="V34" s="33"/>
      <c r="W34" s="33"/>
      <c r="X34" s="33"/>
      <c r="Y34" s="33"/>
      <c r="Z34" s="33"/>
      <c r="AA34" s="33"/>
      <c r="AB34" s="33"/>
      <c r="AC34" s="33"/>
      <c r="AD34" s="33"/>
      <c r="AE34" s="33"/>
    </row>
    <row r="35" spans="2:36" ht="18" customHeight="1">
      <c r="E35" s="322" t="s">
        <v>12</v>
      </c>
      <c r="F35" s="322"/>
      <c r="G35" s="322"/>
      <c r="H35" s="322"/>
      <c r="I35" s="322"/>
      <c r="K35" s="321" t="s">
        <v>6</v>
      </c>
      <c r="L35" s="321"/>
      <c r="M35" s="321"/>
      <c r="N35" s="321"/>
      <c r="O35" s="321"/>
      <c r="P35" s="321"/>
      <c r="R35" s="300" t="str">
        <f>IF('入力シート '!C13="","",'入力シート '!C13)</f>
        <v/>
      </c>
      <c r="S35" s="300"/>
      <c r="T35" s="300"/>
      <c r="U35" s="300"/>
      <c r="V35" s="300"/>
      <c r="W35" s="300"/>
      <c r="X35" s="300"/>
      <c r="Y35" s="300"/>
      <c r="Z35" s="300"/>
      <c r="AA35" s="300"/>
      <c r="AB35" s="300"/>
      <c r="AC35" s="300"/>
      <c r="AD35" s="300"/>
      <c r="AE35" s="33"/>
    </row>
    <row r="36" spans="2:36" ht="18" customHeight="1">
      <c r="K36" s="19"/>
      <c r="L36" s="19"/>
      <c r="M36" s="19"/>
      <c r="N36" s="19"/>
      <c r="O36" s="19"/>
      <c r="P36" s="19"/>
      <c r="R36" s="129"/>
      <c r="S36" s="129"/>
      <c r="T36" s="129"/>
      <c r="U36" s="129"/>
      <c r="V36" s="129"/>
      <c r="W36" s="129"/>
      <c r="X36" s="129"/>
      <c r="Y36" s="129"/>
      <c r="Z36" s="129"/>
      <c r="AA36" s="129"/>
      <c r="AB36" s="129"/>
      <c r="AC36" s="129"/>
      <c r="AD36" s="129"/>
      <c r="AE36" s="33"/>
    </row>
    <row r="37" spans="2:36" ht="18" customHeight="1">
      <c r="K37" s="321" t="s">
        <v>0</v>
      </c>
      <c r="L37" s="321"/>
      <c r="M37" s="321"/>
      <c r="N37" s="321"/>
      <c r="O37" s="321"/>
      <c r="P37" s="321"/>
      <c r="R37" s="300" t="str">
        <f>IF('入力シート '!C14="","",'入力シート '!C14)&amp;"　　印"</f>
        <v>　　印</v>
      </c>
      <c r="S37" s="300"/>
      <c r="T37" s="300"/>
      <c r="U37" s="300"/>
      <c r="V37" s="300"/>
      <c r="W37" s="300"/>
      <c r="X37" s="300"/>
      <c r="Y37" s="300"/>
      <c r="Z37" s="300"/>
      <c r="AA37" s="300"/>
      <c r="AB37" s="300"/>
      <c r="AC37" s="300"/>
      <c r="AD37" s="300"/>
      <c r="AE37" s="34"/>
      <c r="AJ37" s="3" t="s">
        <v>242</v>
      </c>
    </row>
    <row r="38" spans="2:36" ht="18" customHeight="1">
      <c r="K38" s="19"/>
      <c r="L38" s="19"/>
      <c r="M38" s="19"/>
      <c r="N38" s="19"/>
      <c r="O38" s="19"/>
      <c r="P38" s="19"/>
      <c r="R38" s="33"/>
      <c r="S38" s="33"/>
      <c r="T38" s="33"/>
      <c r="U38" s="33"/>
      <c r="V38" s="33"/>
      <c r="W38" s="33"/>
      <c r="X38" s="33"/>
      <c r="Y38" s="33"/>
      <c r="Z38" s="33"/>
      <c r="AA38" s="33"/>
      <c r="AB38" s="33"/>
      <c r="AC38" s="33"/>
      <c r="AD38" s="34"/>
      <c r="AE38" s="34"/>
    </row>
    <row r="39" spans="2:36" ht="18" customHeight="1">
      <c r="B39" s="20"/>
      <c r="C39" s="20"/>
      <c r="D39" s="20"/>
      <c r="E39" s="20"/>
      <c r="F39" s="20"/>
      <c r="G39" s="20"/>
      <c r="H39" s="20"/>
      <c r="I39" s="20"/>
      <c r="J39" s="20"/>
      <c r="K39" s="20"/>
      <c r="L39" s="20"/>
    </row>
    <row r="40" spans="2:36" ht="18" customHeight="1">
      <c r="B40" s="20"/>
      <c r="C40" s="20"/>
      <c r="D40" s="20"/>
      <c r="E40" s="320" t="s">
        <v>91</v>
      </c>
      <c r="F40" s="320"/>
      <c r="G40" s="320"/>
      <c r="H40" s="320"/>
      <c r="I40" s="320"/>
      <c r="J40" s="20"/>
      <c r="K40" s="20" t="str">
        <f>"西都市長　"&amp;'入力シート '!C1&amp;"　様"</f>
        <v>西都市長　押川　修一郎　様</v>
      </c>
      <c r="L40" s="20"/>
      <c r="M40" s="20"/>
      <c r="N40" s="20"/>
      <c r="O40" s="20"/>
      <c r="P40" s="20"/>
      <c r="Q40" s="20"/>
      <c r="R40" s="206"/>
      <c r="T40" s="206"/>
      <c r="U40" s="206"/>
      <c r="V40" s="206"/>
      <c r="W40" s="206"/>
      <c r="X40" s="206"/>
    </row>
    <row r="41" spans="2:36" ht="18" customHeight="1">
      <c r="K41" s="19"/>
      <c r="L41" s="19"/>
      <c r="M41" s="19"/>
      <c r="N41" s="19"/>
      <c r="O41" s="19"/>
      <c r="P41" s="19"/>
      <c r="Q41" s="19"/>
      <c r="R41" s="33"/>
      <c r="S41" s="33"/>
      <c r="T41" s="33"/>
      <c r="U41" s="33"/>
      <c r="V41" s="33"/>
      <c r="W41" s="33"/>
      <c r="X41" s="33"/>
      <c r="Y41" s="33"/>
      <c r="Z41" s="33"/>
      <c r="AA41" s="33"/>
      <c r="AB41" s="33"/>
      <c r="AC41" s="33"/>
      <c r="AD41" s="34"/>
      <c r="AE41" s="34"/>
    </row>
    <row r="42" spans="2:36" ht="18" customHeight="1"/>
    <row r="43" spans="2:36" ht="18" customHeight="1"/>
  </sheetData>
  <mergeCells count="54">
    <mergeCell ref="W11:X11"/>
    <mergeCell ref="B1:AE1"/>
    <mergeCell ref="C5:J5"/>
    <mergeCell ref="K5:L5"/>
    <mergeCell ref="C8:J8"/>
    <mergeCell ref="K8:L8"/>
    <mergeCell ref="C11:J11"/>
    <mergeCell ref="K11:L11"/>
    <mergeCell ref="O11:P11"/>
    <mergeCell ref="Q11:R11"/>
    <mergeCell ref="T11:U11"/>
    <mergeCell ref="W10:X10"/>
    <mergeCell ref="T10:U10"/>
    <mergeCell ref="Q10:R10"/>
    <mergeCell ref="O13:P13"/>
    <mergeCell ref="Q13:R13"/>
    <mergeCell ref="T13:U13"/>
    <mergeCell ref="W13:X13"/>
    <mergeCell ref="C16:J16"/>
    <mergeCell ref="K16:L16"/>
    <mergeCell ref="M16:N16"/>
    <mergeCell ref="P16:AE16"/>
    <mergeCell ref="M17:N17"/>
    <mergeCell ref="P17:AE17"/>
    <mergeCell ref="C19:J19"/>
    <mergeCell ref="K19:L19"/>
    <mergeCell ref="M19:N19"/>
    <mergeCell ref="P19:AE19"/>
    <mergeCell ref="W30:X30"/>
    <mergeCell ref="Z30:AA30"/>
    <mergeCell ref="AC30:AD30"/>
    <mergeCell ref="C20:F20"/>
    <mergeCell ref="M20:N20"/>
    <mergeCell ref="P20:AE20"/>
    <mergeCell ref="C22:J22"/>
    <mergeCell ref="K22:L22"/>
    <mergeCell ref="M22:N22"/>
    <mergeCell ref="P22:AE22"/>
    <mergeCell ref="W12:X12"/>
    <mergeCell ref="T12:U12"/>
    <mergeCell ref="Q12:R12"/>
    <mergeCell ref="K37:P37"/>
    <mergeCell ref="E40:I40"/>
    <mergeCell ref="J31:N31"/>
    <mergeCell ref="K33:P33"/>
    <mergeCell ref="R33:AD33"/>
    <mergeCell ref="E35:I35"/>
    <mergeCell ref="K35:P35"/>
    <mergeCell ref="R35:AD35"/>
    <mergeCell ref="R37:AD37"/>
    <mergeCell ref="M23:N23"/>
    <mergeCell ref="P23:AE23"/>
    <mergeCell ref="D28:AE28"/>
    <mergeCell ref="U30:V30"/>
  </mergeCells>
  <phoneticPr fontId="2"/>
  <conditionalFormatting sqref="P22:AE23">
    <cfRule type="expression" dxfId="0" priority="2">
      <formula>"IF(OR('入力シート '!C20&lt;&gt;"""",'入力シート '!C44&lt;&gt;""""))"</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07E00-8404-4276-B023-0445FA6F3F33}">
  <dimension ref="A1:BZ65"/>
  <sheetViews>
    <sheetView zoomScale="85" zoomScaleNormal="85" zoomScaleSheetLayoutView="70" workbookViewId="0">
      <selection activeCell="AO17" sqref="AO17:AZ19"/>
    </sheetView>
  </sheetViews>
  <sheetFormatPr defaultColWidth="2.625" defaultRowHeight="8.1" customHeight="1"/>
  <cols>
    <col min="1" max="16384" width="2.625" style="21"/>
  </cols>
  <sheetData>
    <row r="1" spans="1:54" ht="8.1" customHeight="1">
      <c r="A1" s="20"/>
      <c r="B1" s="20"/>
      <c r="C1" s="20"/>
      <c r="D1" s="20"/>
      <c r="E1" s="20"/>
      <c r="F1" s="20"/>
      <c r="G1" s="20"/>
      <c r="H1" s="20"/>
      <c r="I1" s="20"/>
      <c r="J1" s="20"/>
      <c r="K1" s="20"/>
      <c r="AR1" s="22"/>
      <c r="AS1" s="22"/>
      <c r="AT1" s="22"/>
      <c r="AU1" s="22"/>
      <c r="AV1" s="23"/>
      <c r="AW1" s="23"/>
      <c r="AX1" s="23"/>
      <c r="AY1" s="23"/>
      <c r="AZ1" s="23"/>
      <c r="BA1" s="23"/>
      <c r="BB1" s="23"/>
    </row>
    <row r="2" spans="1:54" ht="8.1" customHeight="1">
      <c r="A2" s="20"/>
      <c r="B2" s="20"/>
      <c r="C2" s="20"/>
      <c r="D2" s="20"/>
      <c r="E2" s="20"/>
      <c r="F2" s="20"/>
      <c r="G2" s="20"/>
      <c r="H2" s="20"/>
      <c r="I2" s="20"/>
      <c r="J2" s="20"/>
      <c r="K2" s="20"/>
      <c r="AR2" s="22"/>
      <c r="AS2" s="22"/>
      <c r="AT2" s="22"/>
      <c r="AU2" s="22"/>
      <c r="AV2" s="23"/>
      <c r="AW2" s="23"/>
      <c r="AX2" s="23"/>
      <c r="AY2" s="23"/>
      <c r="AZ2" s="23"/>
      <c r="BA2" s="23"/>
      <c r="BB2" s="23"/>
    </row>
    <row r="3" spans="1:54" ht="8.1" customHeight="1">
      <c r="A3" s="20"/>
      <c r="B3" s="20"/>
      <c r="C3" s="20"/>
      <c r="D3" s="20"/>
      <c r="E3" s="20"/>
      <c r="F3" s="20"/>
      <c r="G3" s="20"/>
      <c r="H3" s="20"/>
      <c r="I3" s="20"/>
      <c r="J3" s="20"/>
      <c r="K3" s="20"/>
      <c r="O3" s="43"/>
      <c r="P3" s="43"/>
      <c r="Q3" s="43"/>
      <c r="R3" s="43"/>
      <c r="S3" s="43"/>
      <c r="T3" s="43"/>
      <c r="U3" s="43"/>
      <c r="V3" s="330" t="s">
        <v>337</v>
      </c>
      <c r="W3" s="330"/>
      <c r="X3" s="330"/>
      <c r="Y3" s="330"/>
      <c r="Z3" s="330"/>
      <c r="AA3" s="330"/>
      <c r="AB3" s="330"/>
      <c r="AC3" s="330"/>
      <c r="AD3" s="330"/>
      <c r="AE3" s="330"/>
      <c r="AF3" s="330"/>
      <c r="AG3" s="330"/>
      <c r="AH3" s="43"/>
      <c r="AI3" s="43"/>
      <c r="AJ3" s="43"/>
      <c r="AK3" s="43"/>
      <c r="AL3" s="43"/>
      <c r="AM3" s="43"/>
      <c r="AN3" s="43"/>
      <c r="AO3" s="43"/>
      <c r="AP3" s="43"/>
      <c r="AQ3" s="43"/>
      <c r="AR3" s="22"/>
      <c r="AS3" s="22"/>
      <c r="AT3" s="22"/>
      <c r="AU3" s="22"/>
      <c r="AV3" s="23"/>
      <c r="AW3" s="23"/>
      <c r="AX3" s="23"/>
      <c r="AY3" s="23"/>
      <c r="AZ3" s="23"/>
      <c r="BA3" s="23"/>
      <c r="BB3" s="23"/>
    </row>
    <row r="4" spans="1:54" ht="8.1" customHeight="1">
      <c r="A4" s="20"/>
      <c r="B4" s="20"/>
      <c r="C4" s="20"/>
      <c r="D4" s="20"/>
      <c r="E4" s="20"/>
      <c r="F4" s="20"/>
      <c r="G4" s="20"/>
      <c r="H4" s="20"/>
      <c r="I4" s="20"/>
      <c r="J4" s="20"/>
      <c r="K4" s="20"/>
      <c r="O4" s="43"/>
      <c r="P4" s="43"/>
      <c r="Q4" s="43"/>
      <c r="R4" s="43"/>
      <c r="S4" s="43"/>
      <c r="T4" s="43"/>
      <c r="U4" s="43"/>
      <c r="V4" s="330"/>
      <c r="W4" s="330"/>
      <c r="X4" s="330"/>
      <c r="Y4" s="330"/>
      <c r="Z4" s="330"/>
      <c r="AA4" s="330"/>
      <c r="AB4" s="330"/>
      <c r="AC4" s="330"/>
      <c r="AD4" s="330"/>
      <c r="AE4" s="330"/>
      <c r="AF4" s="330"/>
      <c r="AG4" s="330"/>
      <c r="AH4" s="43"/>
      <c r="AI4" s="43"/>
      <c r="AJ4" s="43"/>
      <c r="AK4" s="43"/>
      <c r="AL4" s="43"/>
      <c r="AM4" s="43"/>
      <c r="AN4" s="43"/>
      <c r="AO4" s="43"/>
      <c r="AP4" s="43"/>
      <c r="AQ4" s="43"/>
      <c r="AR4" s="22"/>
      <c r="AS4" s="22"/>
      <c r="AT4" s="22"/>
      <c r="AU4" s="22"/>
      <c r="AV4" s="23"/>
      <c r="AW4" s="23"/>
      <c r="AX4" s="23"/>
      <c r="AY4" s="23"/>
      <c r="AZ4" s="23"/>
      <c r="BA4" s="23"/>
      <c r="BB4" s="23"/>
    </row>
    <row r="5" spans="1:54" ht="7.5" customHeight="1">
      <c r="O5" s="43"/>
      <c r="P5" s="43"/>
      <c r="Q5" s="43"/>
      <c r="R5" s="43"/>
      <c r="S5" s="43"/>
      <c r="T5" s="43"/>
      <c r="U5" s="43"/>
      <c r="V5" s="330"/>
      <c r="W5" s="330"/>
      <c r="X5" s="330"/>
      <c r="Y5" s="330"/>
      <c r="Z5" s="330"/>
      <c r="AA5" s="330"/>
      <c r="AB5" s="330"/>
      <c r="AC5" s="330"/>
      <c r="AD5" s="330"/>
      <c r="AE5" s="330"/>
      <c r="AF5" s="330"/>
      <c r="AG5" s="330"/>
      <c r="AH5" s="43"/>
      <c r="AI5" s="43"/>
      <c r="AJ5" s="43"/>
      <c r="AK5" s="43"/>
      <c r="AL5" s="43"/>
      <c r="AM5" s="43"/>
      <c r="AN5" s="43"/>
      <c r="AO5" s="43"/>
      <c r="AP5" s="43"/>
      <c r="AQ5" s="43"/>
      <c r="AR5" s="32"/>
      <c r="AS5" s="32"/>
      <c r="AT5" s="32"/>
      <c r="AU5" s="32"/>
    </row>
    <row r="6" spans="1:54" ht="7.5" customHeight="1">
      <c r="O6" s="43"/>
      <c r="P6" s="43"/>
      <c r="Q6" s="43"/>
      <c r="R6" s="43"/>
      <c r="S6" s="43"/>
      <c r="T6" s="43"/>
      <c r="U6" s="43"/>
      <c r="V6" s="43"/>
      <c r="W6" s="43"/>
      <c r="BB6" s="43"/>
    </row>
    <row r="7" spans="1:54" ht="8.1" customHeight="1">
      <c r="O7" s="43"/>
      <c r="P7" s="43"/>
      <c r="Q7" s="43"/>
      <c r="R7" s="43"/>
      <c r="S7" s="43"/>
      <c r="T7" s="43"/>
      <c r="U7" s="43"/>
      <c r="V7" s="43"/>
      <c r="W7" s="43"/>
      <c r="AQ7" s="322" t="s">
        <v>291</v>
      </c>
      <c r="AR7" s="322"/>
      <c r="AS7" s="328" t="str">
        <f>IF('入力シート '!C38="","",'入力シート '!C38)</f>
        <v/>
      </c>
      <c r="AT7" s="328"/>
      <c r="AU7" s="322" t="s">
        <v>13</v>
      </c>
      <c r="AV7" s="329" t="str">
        <f>IF('入力シート '!C38="","",'入力シート '!C38)</f>
        <v/>
      </c>
      <c r="AW7" s="329"/>
      <c r="AX7" s="322" t="s">
        <v>14</v>
      </c>
      <c r="AY7" s="327" t="str">
        <f>IF('入力シート '!C38="","",'入力シート '!C38)</f>
        <v/>
      </c>
      <c r="AZ7" s="327"/>
      <c r="BA7" s="322" t="s">
        <v>15</v>
      </c>
    </row>
    <row r="8" spans="1:54" ht="8.1" customHeight="1">
      <c r="B8" s="322" t="str">
        <f>"西都市長　"&amp;'入力シート '!C1&amp;"　様"</f>
        <v>西都市長　押川　修一郎　様</v>
      </c>
      <c r="C8" s="322"/>
      <c r="D8" s="322"/>
      <c r="E8" s="322"/>
      <c r="F8" s="322"/>
      <c r="G8" s="322"/>
      <c r="H8" s="322"/>
      <c r="I8" s="322"/>
      <c r="J8" s="322"/>
      <c r="K8" s="322"/>
      <c r="L8" s="322" t="s">
        <v>4</v>
      </c>
      <c r="M8" s="322"/>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22"/>
      <c r="AQ8" s="322"/>
      <c r="AR8" s="322"/>
      <c r="AS8" s="328"/>
      <c r="AT8" s="328"/>
      <c r="AU8" s="322"/>
      <c r="AV8" s="329"/>
      <c r="AW8" s="329"/>
      <c r="AX8" s="322"/>
      <c r="AY8" s="327"/>
      <c r="AZ8" s="327"/>
      <c r="BA8" s="322"/>
    </row>
    <row r="9" spans="1:54" ht="8.1" customHeight="1">
      <c r="B9" s="322"/>
      <c r="C9" s="322"/>
      <c r="D9" s="322"/>
      <c r="E9" s="322"/>
      <c r="F9" s="322"/>
      <c r="G9" s="322"/>
      <c r="H9" s="322"/>
      <c r="I9" s="322"/>
      <c r="J9" s="322"/>
      <c r="K9" s="322"/>
      <c r="L9" s="322"/>
      <c r="M9" s="322"/>
      <c r="O9" s="43"/>
      <c r="P9" s="43"/>
      <c r="Q9" s="43"/>
      <c r="R9" s="43"/>
      <c r="S9" s="43"/>
      <c r="T9" s="43"/>
      <c r="U9" s="43"/>
      <c r="V9" s="43"/>
      <c r="W9" s="43"/>
      <c r="X9" s="43"/>
      <c r="Y9" s="43"/>
      <c r="Z9" s="43"/>
      <c r="AA9" s="43"/>
      <c r="AB9" s="43"/>
      <c r="AC9" s="43"/>
      <c r="AD9" s="43"/>
      <c r="AE9" s="43"/>
      <c r="AF9" s="43"/>
      <c r="AG9" s="43"/>
      <c r="AH9" s="43"/>
      <c r="AI9" s="43"/>
      <c r="AJ9" s="43"/>
      <c r="AK9" s="43"/>
      <c r="AL9" s="43"/>
      <c r="AM9" s="43"/>
      <c r="AN9" s="22"/>
      <c r="AO9" s="22"/>
      <c r="AP9" s="22"/>
      <c r="AQ9" s="22"/>
      <c r="AR9" s="23"/>
      <c r="AS9" s="23"/>
      <c r="AT9" s="23"/>
      <c r="AU9" s="23"/>
      <c r="AV9" s="23"/>
      <c r="AW9" s="23"/>
      <c r="AX9" s="23"/>
    </row>
    <row r="10" spans="1:54" ht="8.1" customHeight="1">
      <c r="B10" s="322"/>
      <c r="C10" s="322"/>
      <c r="D10" s="322"/>
      <c r="E10" s="322"/>
      <c r="F10" s="322"/>
      <c r="G10" s="322"/>
      <c r="H10" s="322"/>
      <c r="I10" s="322"/>
      <c r="J10" s="322"/>
      <c r="K10" s="322"/>
      <c r="L10" s="322"/>
      <c r="M10" s="322"/>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22"/>
      <c r="AO10" s="22"/>
      <c r="AP10" s="22"/>
      <c r="AQ10" s="22"/>
      <c r="AR10" s="23"/>
      <c r="AS10" s="23"/>
      <c r="AT10" s="23"/>
      <c r="AU10" s="23"/>
      <c r="AV10" s="23"/>
      <c r="AW10" s="23"/>
      <c r="AX10" s="23"/>
    </row>
    <row r="11" spans="1:54" ht="8.1" customHeight="1">
      <c r="A11" s="20"/>
      <c r="K11" s="20"/>
      <c r="O11" s="43"/>
      <c r="P11" s="43"/>
      <c r="Q11" s="43"/>
      <c r="R11" s="43"/>
      <c r="S11" s="43"/>
      <c r="T11" s="43"/>
      <c r="U11" s="43"/>
      <c r="V11" s="43"/>
      <c r="W11" s="43"/>
      <c r="X11" s="43"/>
      <c r="Y11" s="43"/>
      <c r="Z11" s="43"/>
      <c r="AA11" s="43"/>
      <c r="AB11" s="43"/>
      <c r="AC11" s="43"/>
      <c r="AD11" s="43"/>
      <c r="AE11" s="321" t="s">
        <v>20</v>
      </c>
      <c r="AF11" s="321"/>
      <c r="AG11" s="321"/>
      <c r="AI11" s="399" t="s">
        <v>3</v>
      </c>
      <c r="AJ11" s="399"/>
      <c r="AK11" s="399"/>
      <c r="AL11" s="399"/>
      <c r="AM11" s="399"/>
      <c r="AO11" s="323" t="str">
        <f>IF('入力シート '!C12="","",'入力シート '!C12)</f>
        <v/>
      </c>
      <c r="AP11" s="323"/>
      <c r="AQ11" s="323"/>
      <c r="AR11" s="323"/>
      <c r="AS11" s="323"/>
      <c r="AT11" s="323"/>
      <c r="AU11" s="323"/>
      <c r="AV11" s="323"/>
      <c r="AW11" s="323"/>
      <c r="AX11" s="323"/>
      <c r="AY11" s="323"/>
      <c r="AZ11" s="323"/>
      <c r="BA11" s="323"/>
    </row>
    <row r="12" spans="1:54" ht="8.1" customHeight="1">
      <c r="A12" s="20"/>
      <c r="K12" s="20"/>
      <c r="O12" s="43"/>
      <c r="P12" s="43"/>
      <c r="Q12" s="43"/>
      <c r="R12" s="43"/>
      <c r="S12" s="43"/>
      <c r="T12" s="43"/>
      <c r="U12" s="43"/>
      <c r="V12" s="43"/>
      <c r="W12" s="43"/>
      <c r="X12" s="43"/>
      <c r="Y12" s="43"/>
      <c r="Z12" s="43"/>
      <c r="AA12" s="43"/>
      <c r="AB12" s="43"/>
      <c r="AC12" s="43"/>
      <c r="AD12" s="43"/>
      <c r="AE12" s="321"/>
      <c r="AF12" s="321"/>
      <c r="AG12" s="321"/>
      <c r="AI12" s="399"/>
      <c r="AJ12" s="399"/>
      <c r="AK12" s="399"/>
      <c r="AL12" s="399"/>
      <c r="AM12" s="399"/>
      <c r="AO12" s="323"/>
      <c r="AP12" s="323"/>
      <c r="AQ12" s="323"/>
      <c r="AR12" s="323"/>
      <c r="AS12" s="323"/>
      <c r="AT12" s="323"/>
      <c r="AU12" s="323"/>
      <c r="AV12" s="323"/>
      <c r="AW12" s="323"/>
      <c r="AX12" s="323"/>
      <c r="AY12" s="323"/>
      <c r="AZ12" s="323"/>
      <c r="BA12" s="323"/>
    </row>
    <row r="13" spans="1:54" ht="8.1" customHeight="1">
      <c r="A13" s="20"/>
      <c r="O13" s="43"/>
      <c r="P13" s="43"/>
      <c r="Q13" s="43"/>
      <c r="R13" s="43"/>
      <c r="S13" s="43"/>
      <c r="T13" s="43"/>
      <c r="U13" s="43"/>
      <c r="V13" s="43"/>
      <c r="W13" s="43"/>
      <c r="X13" s="43"/>
      <c r="Y13" s="43"/>
      <c r="Z13" s="43"/>
      <c r="AA13" s="43"/>
      <c r="AB13" s="43"/>
      <c r="AC13" s="43"/>
      <c r="AD13" s="43"/>
      <c r="AE13" s="321"/>
      <c r="AF13" s="321"/>
      <c r="AG13" s="321"/>
      <c r="AI13" s="399"/>
      <c r="AJ13" s="399"/>
      <c r="AK13" s="399"/>
      <c r="AL13" s="399"/>
      <c r="AM13" s="399"/>
      <c r="AO13" s="323"/>
      <c r="AP13" s="323"/>
      <c r="AQ13" s="323"/>
      <c r="AR13" s="323"/>
      <c r="AS13" s="323"/>
      <c r="AT13" s="323"/>
      <c r="AU13" s="323"/>
      <c r="AV13" s="323"/>
      <c r="AW13" s="323"/>
      <c r="AX13" s="323"/>
      <c r="AY13" s="323"/>
      <c r="AZ13" s="323"/>
      <c r="BA13" s="323"/>
    </row>
    <row r="14" spans="1:54" ht="8.1" customHeight="1">
      <c r="A14" s="20"/>
      <c r="B14" s="20"/>
      <c r="C14" s="20"/>
      <c r="D14" s="20"/>
      <c r="E14" s="20"/>
      <c r="F14" s="20"/>
      <c r="O14" s="43"/>
      <c r="P14" s="43"/>
      <c r="Q14" s="43"/>
      <c r="R14" s="43"/>
      <c r="S14" s="43"/>
      <c r="T14" s="43"/>
      <c r="U14" s="43"/>
      <c r="V14" s="43"/>
      <c r="W14" s="43"/>
      <c r="X14" s="43"/>
      <c r="Y14" s="43"/>
      <c r="Z14" s="43"/>
      <c r="AA14" s="43"/>
      <c r="AB14" s="43"/>
      <c r="AC14" s="43"/>
      <c r="AD14" s="43"/>
      <c r="AE14" s="43"/>
      <c r="AF14" s="43"/>
      <c r="AG14" s="43"/>
      <c r="AH14" s="43"/>
      <c r="AI14" s="399" t="s">
        <v>6</v>
      </c>
      <c r="AJ14" s="399"/>
      <c r="AK14" s="399"/>
      <c r="AL14" s="399"/>
      <c r="AM14" s="399"/>
      <c r="AO14" s="323" t="str">
        <f>IF('入力シート '!C13="","",'入力シート '!C13)</f>
        <v/>
      </c>
      <c r="AP14" s="323"/>
      <c r="AQ14" s="323"/>
      <c r="AR14" s="323"/>
      <c r="AS14" s="323"/>
      <c r="AT14" s="323"/>
      <c r="AU14" s="323"/>
      <c r="AV14" s="323"/>
      <c r="AW14" s="323"/>
      <c r="AX14" s="323"/>
      <c r="AY14" s="323"/>
      <c r="AZ14" s="323"/>
      <c r="BA14" s="323"/>
    </row>
    <row r="15" spans="1:54" ht="8.1" customHeight="1">
      <c r="A15" s="20"/>
      <c r="B15" s="20"/>
      <c r="C15" s="20"/>
      <c r="D15" s="20"/>
      <c r="E15" s="20"/>
      <c r="F15" s="20"/>
      <c r="O15" s="43"/>
      <c r="P15" s="43"/>
      <c r="Q15" s="43"/>
      <c r="R15" s="43"/>
      <c r="S15" s="43"/>
      <c r="T15" s="43"/>
      <c r="U15" s="43"/>
      <c r="V15" s="43"/>
      <c r="W15" s="43"/>
      <c r="X15" s="43"/>
      <c r="Y15" s="43"/>
      <c r="Z15" s="43"/>
      <c r="AA15" s="43"/>
      <c r="AB15" s="43"/>
      <c r="AC15" s="43"/>
      <c r="AD15" s="43"/>
      <c r="AE15" s="43"/>
      <c r="AF15" s="43"/>
      <c r="AG15" s="43"/>
      <c r="AH15" s="43"/>
      <c r="AI15" s="399"/>
      <c r="AJ15" s="399"/>
      <c r="AK15" s="399"/>
      <c r="AL15" s="399"/>
      <c r="AM15" s="399"/>
      <c r="AO15" s="323"/>
      <c r="AP15" s="323"/>
      <c r="AQ15" s="323"/>
      <c r="AR15" s="323"/>
      <c r="AS15" s="323"/>
      <c r="AT15" s="323"/>
      <c r="AU15" s="323"/>
      <c r="AV15" s="323"/>
      <c r="AW15" s="323"/>
      <c r="AX15" s="323"/>
      <c r="AY15" s="323"/>
      <c r="AZ15" s="323"/>
      <c r="BA15" s="323"/>
    </row>
    <row r="16" spans="1:54" ht="8.1" customHeight="1">
      <c r="A16" s="20"/>
      <c r="B16" s="20"/>
      <c r="C16" s="20"/>
      <c r="D16" s="20"/>
      <c r="E16" s="20"/>
      <c r="F16" s="20"/>
      <c r="O16" s="43"/>
      <c r="P16" s="43"/>
      <c r="Q16" s="43"/>
      <c r="R16" s="43"/>
      <c r="S16" s="43"/>
      <c r="T16" s="43"/>
      <c r="U16" s="43"/>
      <c r="V16" s="43"/>
      <c r="W16" s="43"/>
      <c r="AE16" s="43"/>
      <c r="AF16" s="43"/>
      <c r="AG16" s="43"/>
      <c r="AH16" s="43"/>
      <c r="AI16" s="399"/>
      <c r="AJ16" s="399"/>
      <c r="AK16" s="399"/>
      <c r="AL16" s="399"/>
      <c r="AM16" s="399"/>
      <c r="AO16" s="323"/>
      <c r="AP16" s="323"/>
      <c r="AQ16" s="323"/>
      <c r="AR16" s="323"/>
      <c r="AS16" s="323"/>
      <c r="AT16" s="323"/>
      <c r="AU16" s="323"/>
      <c r="AV16" s="323"/>
      <c r="AW16" s="323"/>
      <c r="AX16" s="323"/>
      <c r="AY16" s="323"/>
      <c r="AZ16" s="323"/>
      <c r="BA16" s="323"/>
    </row>
    <row r="17" spans="1:78" ht="8.1" customHeight="1">
      <c r="A17" s="20"/>
      <c r="B17" s="20"/>
      <c r="C17" s="20"/>
      <c r="D17" s="20"/>
      <c r="E17" s="20"/>
      <c r="F17" s="20"/>
      <c r="G17" s="115"/>
      <c r="H17" s="115"/>
      <c r="I17" s="115"/>
      <c r="J17" s="115"/>
      <c r="K17" s="115"/>
      <c r="L17" s="115"/>
      <c r="M17" s="115"/>
      <c r="N17" s="115"/>
      <c r="O17" s="115"/>
      <c r="AI17" s="399" t="s">
        <v>0</v>
      </c>
      <c r="AJ17" s="399"/>
      <c r="AK17" s="399"/>
      <c r="AL17" s="399"/>
      <c r="AM17" s="399"/>
      <c r="AO17" s="323" t="str">
        <f>IF('入力シート '!C14="","",'入力シート '!C14)</f>
        <v/>
      </c>
      <c r="AP17" s="323"/>
      <c r="AQ17" s="323"/>
      <c r="AR17" s="323"/>
      <c r="AS17" s="323"/>
      <c r="AT17" s="323"/>
      <c r="AU17" s="323"/>
      <c r="AV17" s="323"/>
      <c r="AW17" s="323"/>
      <c r="AX17" s="323"/>
      <c r="AY17" s="323"/>
      <c r="AZ17" s="323"/>
      <c r="BA17" s="322" t="s">
        <v>1</v>
      </c>
    </row>
    <row r="18" spans="1:78" ht="8.1" customHeight="1">
      <c r="A18" s="20"/>
      <c r="B18" s="20"/>
      <c r="C18" s="20"/>
      <c r="D18" s="20"/>
      <c r="E18" s="20"/>
      <c r="F18" s="20"/>
      <c r="G18" s="115"/>
      <c r="H18" s="115"/>
      <c r="I18" s="115"/>
      <c r="J18" s="115"/>
      <c r="K18" s="115"/>
      <c r="L18" s="115"/>
      <c r="M18" s="115"/>
      <c r="N18" s="115"/>
      <c r="O18" s="115"/>
      <c r="AI18" s="399"/>
      <c r="AJ18" s="399"/>
      <c r="AK18" s="399"/>
      <c r="AL18" s="399"/>
      <c r="AM18" s="399"/>
      <c r="AO18" s="323"/>
      <c r="AP18" s="323"/>
      <c r="AQ18" s="323"/>
      <c r="AR18" s="323"/>
      <c r="AS18" s="323"/>
      <c r="AT18" s="323"/>
      <c r="AU18" s="323"/>
      <c r="AV18" s="323"/>
      <c r="AW18" s="323"/>
      <c r="AX18" s="323"/>
      <c r="AY18" s="323"/>
      <c r="AZ18" s="323"/>
      <c r="BA18" s="322"/>
    </row>
    <row r="19" spans="1:78" ht="8.1" customHeight="1">
      <c r="B19" s="323" t="s">
        <v>237</v>
      </c>
      <c r="C19" s="323"/>
      <c r="D19" s="323"/>
      <c r="E19" s="323"/>
      <c r="F19" s="323"/>
      <c r="G19" s="323"/>
      <c r="H19" s="323"/>
      <c r="I19" s="323"/>
      <c r="J19" s="323"/>
      <c r="K19" s="323"/>
      <c r="L19" s="323"/>
      <c r="M19" s="323"/>
      <c r="N19" s="323"/>
      <c r="O19" s="323"/>
      <c r="P19" s="323"/>
      <c r="Q19" s="323"/>
      <c r="R19" s="323"/>
      <c r="S19" s="323"/>
      <c r="AD19" s="32"/>
      <c r="AE19" s="32"/>
      <c r="AF19" s="32"/>
      <c r="AG19" s="32"/>
      <c r="AH19" s="32"/>
      <c r="AI19" s="399"/>
      <c r="AJ19" s="399"/>
      <c r="AK19" s="399"/>
      <c r="AL19" s="399"/>
      <c r="AM19" s="399"/>
      <c r="AO19" s="323"/>
      <c r="AP19" s="323"/>
      <c r="AQ19" s="323"/>
      <c r="AR19" s="323"/>
      <c r="AS19" s="323"/>
      <c r="AT19" s="323"/>
      <c r="AU19" s="323"/>
      <c r="AV19" s="323"/>
      <c r="AW19" s="323"/>
      <c r="AX19" s="323"/>
      <c r="AY19" s="323"/>
      <c r="AZ19" s="323"/>
      <c r="BA19" s="322"/>
    </row>
    <row r="20" spans="1:78" ht="8.1" customHeight="1">
      <c r="B20" s="323"/>
      <c r="C20" s="323"/>
      <c r="D20" s="323"/>
      <c r="E20" s="323"/>
      <c r="F20" s="323"/>
      <c r="G20" s="323"/>
      <c r="H20" s="323"/>
      <c r="I20" s="323"/>
      <c r="J20" s="323"/>
      <c r="K20" s="323"/>
      <c r="L20" s="323"/>
      <c r="M20" s="323"/>
      <c r="N20" s="323"/>
      <c r="O20" s="323"/>
      <c r="P20" s="323"/>
      <c r="Q20" s="323"/>
      <c r="R20" s="323"/>
      <c r="S20" s="323"/>
      <c r="AI20" s="32"/>
      <c r="AJ20" s="32"/>
      <c r="AK20" s="32"/>
      <c r="AL20" s="32"/>
      <c r="AM20" s="32"/>
      <c r="AN20" s="32"/>
      <c r="AO20" s="32"/>
      <c r="AP20" s="32"/>
      <c r="AQ20" s="32"/>
      <c r="AR20" s="32"/>
      <c r="AS20" s="32"/>
      <c r="AT20" s="32"/>
      <c r="AU20" s="32"/>
      <c r="AV20" s="32"/>
      <c r="AW20" s="32"/>
      <c r="AX20" s="32"/>
      <c r="AY20" s="32"/>
      <c r="AZ20" s="32"/>
      <c r="BA20" s="32"/>
      <c r="BB20" s="32"/>
    </row>
    <row r="21" spans="1:78" ht="8.1" customHeight="1">
      <c r="B21" s="400"/>
      <c r="C21" s="400"/>
      <c r="D21" s="400"/>
      <c r="E21" s="400"/>
      <c r="F21" s="400"/>
      <c r="G21" s="400"/>
      <c r="H21" s="400"/>
      <c r="I21" s="400"/>
      <c r="J21" s="400"/>
      <c r="K21" s="400"/>
      <c r="L21" s="400"/>
      <c r="M21" s="400"/>
      <c r="N21" s="400"/>
      <c r="O21" s="400"/>
      <c r="P21" s="400"/>
      <c r="Q21" s="400"/>
      <c r="R21" s="400"/>
      <c r="S21" s="400"/>
      <c r="T21" s="36"/>
      <c r="U21" s="36"/>
      <c r="V21" s="36"/>
      <c r="W21" s="36"/>
      <c r="X21" s="36"/>
      <c r="Y21" s="36"/>
      <c r="Z21" s="36"/>
      <c r="AA21" s="36"/>
      <c r="AB21" s="36"/>
      <c r="AC21" s="36"/>
      <c r="AD21" s="36"/>
      <c r="AE21" s="36"/>
      <c r="AF21" s="36"/>
      <c r="AG21" s="36"/>
      <c r="AH21" s="36"/>
      <c r="AI21" s="32"/>
      <c r="AJ21" s="32"/>
      <c r="AK21" s="32"/>
      <c r="AL21" s="32"/>
      <c r="AM21" s="32"/>
      <c r="AN21" s="32"/>
      <c r="AO21" s="32"/>
      <c r="AP21" s="32"/>
      <c r="AQ21" s="32"/>
      <c r="AR21" s="32"/>
      <c r="AS21" s="32"/>
      <c r="AT21" s="32"/>
      <c r="AU21" s="32"/>
      <c r="AV21" s="32"/>
      <c r="AW21" s="32"/>
      <c r="AX21" s="32"/>
      <c r="AY21" s="32"/>
      <c r="AZ21" s="32"/>
      <c r="BA21" s="32"/>
      <c r="BB21" s="32"/>
    </row>
    <row r="22" spans="1:78" ht="8.1" customHeight="1">
      <c r="A22" s="377" t="s">
        <v>335</v>
      </c>
      <c r="B22" s="378"/>
      <c r="C22" s="378"/>
      <c r="D22" s="378"/>
      <c r="E22" s="378"/>
      <c r="F22" s="379"/>
      <c r="G22" s="386" t="str">
        <f>IF('入力シート '!$C$3="","",'入力シート '!$C$3)&amp;"　"&amp;IF('入力シート '!$C$4="","",'入力シート '!$C$4)</f>
        <v>　</v>
      </c>
      <c r="H22" s="386"/>
      <c r="I22" s="386"/>
      <c r="J22" s="386"/>
      <c r="K22" s="386"/>
      <c r="L22" s="386"/>
      <c r="M22" s="386"/>
      <c r="N22" s="386"/>
      <c r="O22" s="386"/>
      <c r="P22" s="386"/>
      <c r="Q22" s="386"/>
      <c r="R22" s="386"/>
      <c r="S22" s="386"/>
      <c r="T22" s="386"/>
      <c r="U22" s="386"/>
      <c r="V22" s="386"/>
      <c r="W22" s="386"/>
      <c r="X22" s="386"/>
      <c r="Y22" s="386"/>
      <c r="Z22" s="387" t="s">
        <v>11</v>
      </c>
      <c r="AA22" s="388"/>
      <c r="AB22" s="388"/>
      <c r="AC22" s="388"/>
      <c r="AD22" s="388"/>
      <c r="AE22" s="389"/>
      <c r="AF22" s="396"/>
      <c r="AG22" s="371"/>
      <c r="AH22" s="368" t="str">
        <f>IF('入力シート '!C6="","",'入力シート '!C6)</f>
        <v/>
      </c>
      <c r="AI22" s="368"/>
      <c r="AJ22" s="371" t="s">
        <v>13</v>
      </c>
      <c r="AK22" s="368" t="str">
        <f>IF('入力シート '!C6="","",'入力シート '!C6)</f>
        <v/>
      </c>
      <c r="AL22" s="368"/>
      <c r="AM22" s="371" t="s">
        <v>14</v>
      </c>
      <c r="AN22" s="368" t="str">
        <f>IF('入力シート '!C6="","",'入力シート '!C6)</f>
        <v/>
      </c>
      <c r="AO22" s="368"/>
      <c r="AP22" s="371" t="s">
        <v>15</v>
      </c>
      <c r="AQ22" s="371" t="s">
        <v>77</v>
      </c>
      <c r="AR22" s="371"/>
      <c r="AS22" s="371"/>
      <c r="AT22" s="487" t="str">
        <f>IF(AND('入力シート '!C37="",'入力シート '!C38=""),"",MAX('入力シート '!C37:C38))</f>
        <v/>
      </c>
      <c r="AU22" s="487"/>
      <c r="AV22" s="371" t="s">
        <v>13</v>
      </c>
      <c r="AW22" s="489" t="str">
        <f>IF(AND('入力シート '!C37="",'入力シート '!C38=""),"",MAX('入力シート '!C37:C38))</f>
        <v/>
      </c>
      <c r="AX22" s="489"/>
      <c r="AY22" s="371" t="s">
        <v>14</v>
      </c>
      <c r="AZ22" s="493" t="str">
        <f>IF(AND('入力シート '!C37="",'入力シート '!C38=""),"",MAX('入力シート '!C37:C38))</f>
        <v/>
      </c>
      <c r="BA22" s="493"/>
      <c r="BB22" s="374" t="s">
        <v>15</v>
      </c>
      <c r="BC22" s="116"/>
      <c r="BD22" s="32"/>
      <c r="BE22" s="32"/>
      <c r="BF22" s="32"/>
      <c r="BG22" s="32"/>
      <c r="BH22" s="32"/>
    </row>
    <row r="23" spans="1:78" ht="8.1" customHeight="1">
      <c r="A23" s="380"/>
      <c r="B23" s="381"/>
      <c r="C23" s="381"/>
      <c r="D23" s="381"/>
      <c r="E23" s="381"/>
      <c r="F23" s="382"/>
      <c r="G23" s="333"/>
      <c r="H23" s="333"/>
      <c r="I23" s="333"/>
      <c r="J23" s="333"/>
      <c r="K23" s="333"/>
      <c r="L23" s="333"/>
      <c r="M23" s="333"/>
      <c r="N23" s="333"/>
      <c r="O23" s="333"/>
      <c r="P23" s="333"/>
      <c r="Q23" s="333"/>
      <c r="R23" s="333"/>
      <c r="S23" s="333"/>
      <c r="T23" s="333"/>
      <c r="U23" s="333"/>
      <c r="V23" s="333"/>
      <c r="W23" s="333"/>
      <c r="X23" s="333"/>
      <c r="Y23" s="333"/>
      <c r="Z23" s="390"/>
      <c r="AA23" s="391"/>
      <c r="AB23" s="391"/>
      <c r="AC23" s="391"/>
      <c r="AD23" s="391"/>
      <c r="AE23" s="392"/>
      <c r="AF23" s="397"/>
      <c r="AG23" s="372"/>
      <c r="AH23" s="369"/>
      <c r="AI23" s="369"/>
      <c r="AJ23" s="372"/>
      <c r="AK23" s="369"/>
      <c r="AL23" s="369"/>
      <c r="AM23" s="372"/>
      <c r="AN23" s="369"/>
      <c r="AO23" s="369"/>
      <c r="AP23" s="372"/>
      <c r="AQ23" s="372"/>
      <c r="AR23" s="372"/>
      <c r="AS23" s="372"/>
      <c r="AT23" s="488"/>
      <c r="AU23" s="488"/>
      <c r="AV23" s="372"/>
      <c r="AW23" s="490"/>
      <c r="AX23" s="490"/>
      <c r="AY23" s="372"/>
      <c r="AZ23" s="494"/>
      <c r="BA23" s="494"/>
      <c r="BB23" s="375"/>
      <c r="BC23" s="116"/>
      <c r="BD23" s="32"/>
      <c r="BE23" s="32"/>
      <c r="BF23" s="32"/>
      <c r="BG23" s="32"/>
      <c r="BH23" s="32"/>
    </row>
    <row r="24" spans="1:78" ht="8.1" customHeight="1">
      <c r="A24" s="380"/>
      <c r="B24" s="381"/>
      <c r="C24" s="381"/>
      <c r="D24" s="381"/>
      <c r="E24" s="381"/>
      <c r="F24" s="382"/>
      <c r="G24" s="333"/>
      <c r="H24" s="333"/>
      <c r="I24" s="333"/>
      <c r="J24" s="333"/>
      <c r="K24" s="333"/>
      <c r="L24" s="333"/>
      <c r="M24" s="333"/>
      <c r="N24" s="333"/>
      <c r="O24" s="333"/>
      <c r="P24" s="333"/>
      <c r="Q24" s="333"/>
      <c r="R24" s="333"/>
      <c r="S24" s="333"/>
      <c r="T24" s="333"/>
      <c r="U24" s="333"/>
      <c r="V24" s="333"/>
      <c r="W24" s="333"/>
      <c r="X24" s="333"/>
      <c r="Y24" s="333"/>
      <c r="Z24" s="390"/>
      <c r="AA24" s="391"/>
      <c r="AB24" s="391"/>
      <c r="AC24" s="391"/>
      <c r="AD24" s="391"/>
      <c r="AE24" s="392"/>
      <c r="AF24" s="397"/>
      <c r="AG24" s="372"/>
      <c r="AH24" s="369"/>
      <c r="AI24" s="369"/>
      <c r="AJ24" s="372"/>
      <c r="AK24" s="369"/>
      <c r="AL24" s="369"/>
      <c r="AM24" s="372"/>
      <c r="AN24" s="369"/>
      <c r="AO24" s="369"/>
      <c r="AP24" s="372"/>
      <c r="AQ24" s="372"/>
      <c r="AR24" s="372"/>
      <c r="AS24" s="372"/>
      <c r="AT24" s="369" t="str">
        <f>IF(変更契約書!B14="","",変更契約書!B14)</f>
        <v/>
      </c>
      <c r="AU24" s="369"/>
      <c r="AV24" s="372"/>
      <c r="AW24" s="491" t="str">
        <f>IF(変更契約書!E14="","",変更契約書!E14)</f>
        <v/>
      </c>
      <c r="AX24" s="491"/>
      <c r="AY24" s="372"/>
      <c r="AZ24" s="495" t="str">
        <f>IF(変更契約書!H14="","",変更契約書!H14)</f>
        <v/>
      </c>
      <c r="BA24" s="495"/>
      <c r="BB24" s="375"/>
      <c r="BC24" s="116"/>
      <c r="BD24" s="32"/>
      <c r="BE24" s="32"/>
      <c r="BF24" s="32"/>
      <c r="BG24" s="32"/>
      <c r="BH24" s="32"/>
    </row>
    <row r="25" spans="1:78" ht="8.1" customHeight="1">
      <c r="A25" s="383"/>
      <c r="B25" s="384"/>
      <c r="C25" s="384"/>
      <c r="D25" s="384"/>
      <c r="E25" s="384"/>
      <c r="F25" s="385"/>
      <c r="G25" s="367"/>
      <c r="H25" s="367"/>
      <c r="I25" s="367"/>
      <c r="J25" s="367"/>
      <c r="K25" s="367"/>
      <c r="L25" s="367"/>
      <c r="M25" s="367"/>
      <c r="N25" s="367"/>
      <c r="O25" s="367"/>
      <c r="P25" s="367"/>
      <c r="Q25" s="367"/>
      <c r="R25" s="367"/>
      <c r="S25" s="367"/>
      <c r="T25" s="367"/>
      <c r="U25" s="367"/>
      <c r="V25" s="367"/>
      <c r="W25" s="367"/>
      <c r="X25" s="367"/>
      <c r="Y25" s="367"/>
      <c r="Z25" s="393"/>
      <c r="AA25" s="394"/>
      <c r="AB25" s="394"/>
      <c r="AC25" s="394"/>
      <c r="AD25" s="394"/>
      <c r="AE25" s="395"/>
      <c r="AF25" s="398"/>
      <c r="AG25" s="373"/>
      <c r="AH25" s="370"/>
      <c r="AI25" s="370"/>
      <c r="AJ25" s="373"/>
      <c r="AK25" s="370"/>
      <c r="AL25" s="370"/>
      <c r="AM25" s="373"/>
      <c r="AN25" s="370"/>
      <c r="AO25" s="370"/>
      <c r="AP25" s="373"/>
      <c r="AQ25" s="373"/>
      <c r="AR25" s="373"/>
      <c r="AS25" s="373"/>
      <c r="AT25" s="370"/>
      <c r="AU25" s="370"/>
      <c r="AV25" s="373"/>
      <c r="AW25" s="492"/>
      <c r="AX25" s="492"/>
      <c r="AY25" s="373"/>
      <c r="AZ25" s="496"/>
      <c r="BA25" s="496"/>
      <c r="BB25" s="376"/>
      <c r="BC25" s="117"/>
      <c r="BD25" s="118"/>
      <c r="BE25" s="118"/>
      <c r="BF25" s="118"/>
      <c r="BG25" s="118"/>
      <c r="BH25" s="118"/>
      <c r="BI25" s="36"/>
      <c r="BJ25" s="36"/>
      <c r="BK25" s="36"/>
      <c r="BL25" s="36"/>
      <c r="BM25" s="36"/>
      <c r="BN25" s="36"/>
      <c r="BO25" s="36"/>
      <c r="BP25" s="36"/>
      <c r="BQ25" s="36"/>
      <c r="BR25" s="36"/>
      <c r="BS25" s="36"/>
      <c r="BT25" s="36"/>
      <c r="BU25" s="36"/>
      <c r="BV25" s="36"/>
      <c r="BW25" s="36"/>
      <c r="BX25" s="36"/>
      <c r="BY25" s="36"/>
      <c r="BZ25" s="36"/>
    </row>
    <row r="26" spans="1:78" ht="8.1" customHeight="1">
      <c r="A26" s="348" t="s">
        <v>31</v>
      </c>
      <c r="B26" s="348"/>
      <c r="C26" s="348"/>
      <c r="D26" s="348"/>
      <c r="E26" s="348"/>
      <c r="F26" s="349" t="s">
        <v>78</v>
      </c>
      <c r="G26" s="349"/>
      <c r="H26" s="349"/>
      <c r="I26" s="349"/>
      <c r="J26" s="349"/>
      <c r="K26" s="349" t="s">
        <v>79</v>
      </c>
      <c r="L26" s="349"/>
      <c r="M26" s="349"/>
      <c r="N26" s="349"/>
      <c r="O26" s="349"/>
      <c r="P26" s="331"/>
      <c r="Q26" s="331"/>
      <c r="R26" s="331"/>
      <c r="S26" s="331"/>
      <c r="T26" s="331" t="s">
        <v>14</v>
      </c>
      <c r="U26" s="361"/>
      <c r="V26" s="364"/>
      <c r="W26" s="331"/>
      <c r="X26" s="331"/>
      <c r="Y26" s="331"/>
      <c r="Z26" s="331" t="s">
        <v>14</v>
      </c>
      <c r="AA26" s="361"/>
      <c r="AB26" s="364"/>
      <c r="AC26" s="331"/>
      <c r="AD26" s="331"/>
      <c r="AE26" s="331"/>
      <c r="AF26" s="331" t="s">
        <v>14</v>
      </c>
      <c r="AG26" s="361"/>
      <c r="AH26" s="364"/>
      <c r="AI26" s="331"/>
      <c r="AJ26" s="331"/>
      <c r="AK26" s="331"/>
      <c r="AL26" s="331" t="s">
        <v>14</v>
      </c>
      <c r="AM26" s="361"/>
      <c r="AN26" s="364"/>
      <c r="AO26" s="331"/>
      <c r="AP26" s="331"/>
      <c r="AQ26" s="331"/>
      <c r="AR26" s="331" t="s">
        <v>14</v>
      </c>
      <c r="AS26" s="361"/>
      <c r="AT26" s="364"/>
      <c r="AU26" s="331"/>
      <c r="AV26" s="331"/>
      <c r="AW26" s="331"/>
      <c r="AX26" s="331" t="s">
        <v>14</v>
      </c>
      <c r="AY26" s="361"/>
      <c r="AZ26" s="353" t="s">
        <v>7</v>
      </c>
      <c r="BA26" s="322"/>
      <c r="BB26" s="354"/>
    </row>
    <row r="27" spans="1:78" ht="8.1" customHeight="1">
      <c r="A27" s="348"/>
      <c r="B27" s="348"/>
      <c r="C27" s="348"/>
      <c r="D27" s="348"/>
      <c r="E27" s="348"/>
      <c r="F27" s="349"/>
      <c r="G27" s="349"/>
      <c r="H27" s="349"/>
      <c r="I27" s="349"/>
      <c r="J27" s="349"/>
      <c r="K27" s="349"/>
      <c r="L27" s="349"/>
      <c r="M27" s="349"/>
      <c r="N27" s="349"/>
      <c r="O27" s="349"/>
      <c r="P27" s="362"/>
      <c r="Q27" s="362"/>
      <c r="R27" s="362"/>
      <c r="S27" s="362"/>
      <c r="T27" s="362"/>
      <c r="U27" s="363"/>
      <c r="V27" s="365"/>
      <c r="W27" s="362"/>
      <c r="X27" s="362"/>
      <c r="Y27" s="362"/>
      <c r="Z27" s="362"/>
      <c r="AA27" s="363"/>
      <c r="AB27" s="365"/>
      <c r="AC27" s="362"/>
      <c r="AD27" s="362"/>
      <c r="AE27" s="362"/>
      <c r="AF27" s="362"/>
      <c r="AG27" s="363"/>
      <c r="AH27" s="365"/>
      <c r="AI27" s="362"/>
      <c r="AJ27" s="362"/>
      <c r="AK27" s="362"/>
      <c r="AL27" s="362"/>
      <c r="AM27" s="363"/>
      <c r="AN27" s="365"/>
      <c r="AO27" s="362"/>
      <c r="AP27" s="362"/>
      <c r="AQ27" s="362"/>
      <c r="AR27" s="362"/>
      <c r="AS27" s="363"/>
      <c r="AT27" s="365"/>
      <c r="AU27" s="362"/>
      <c r="AV27" s="362"/>
      <c r="AW27" s="362"/>
      <c r="AX27" s="362"/>
      <c r="AY27" s="363"/>
      <c r="AZ27" s="353"/>
      <c r="BA27" s="322"/>
      <c r="BB27" s="354"/>
    </row>
    <row r="28" spans="1:78" ht="8.1" customHeight="1">
      <c r="A28" s="348"/>
      <c r="B28" s="348"/>
      <c r="C28" s="348"/>
      <c r="D28" s="348"/>
      <c r="E28" s="348"/>
      <c r="F28" s="349"/>
      <c r="G28" s="349"/>
      <c r="H28" s="349"/>
      <c r="I28" s="349"/>
      <c r="J28" s="349"/>
      <c r="K28" s="349"/>
      <c r="L28" s="349"/>
      <c r="M28" s="349"/>
      <c r="N28" s="349"/>
      <c r="O28" s="349"/>
      <c r="P28" s="366">
        <v>1</v>
      </c>
      <c r="Q28" s="358"/>
      <c r="R28" s="357">
        <v>11</v>
      </c>
      <c r="S28" s="358"/>
      <c r="T28" s="357">
        <v>21</v>
      </c>
      <c r="U28" s="358"/>
      <c r="V28" s="357">
        <v>1</v>
      </c>
      <c r="W28" s="358"/>
      <c r="X28" s="357">
        <v>11</v>
      </c>
      <c r="Y28" s="358"/>
      <c r="Z28" s="357">
        <v>21</v>
      </c>
      <c r="AA28" s="358"/>
      <c r="AB28" s="357">
        <v>1</v>
      </c>
      <c r="AC28" s="358"/>
      <c r="AD28" s="357">
        <v>11</v>
      </c>
      <c r="AE28" s="358"/>
      <c r="AF28" s="357">
        <v>21</v>
      </c>
      <c r="AG28" s="358"/>
      <c r="AH28" s="357">
        <v>1</v>
      </c>
      <c r="AI28" s="358"/>
      <c r="AJ28" s="357">
        <v>11</v>
      </c>
      <c r="AK28" s="358"/>
      <c r="AL28" s="357">
        <v>21</v>
      </c>
      <c r="AM28" s="358"/>
      <c r="AN28" s="357">
        <v>1</v>
      </c>
      <c r="AO28" s="358"/>
      <c r="AP28" s="357">
        <v>11</v>
      </c>
      <c r="AQ28" s="358"/>
      <c r="AR28" s="357">
        <v>21</v>
      </c>
      <c r="AS28" s="358"/>
      <c r="AT28" s="357">
        <v>1</v>
      </c>
      <c r="AU28" s="358"/>
      <c r="AV28" s="357">
        <v>11</v>
      </c>
      <c r="AW28" s="358"/>
      <c r="AX28" s="357">
        <v>21</v>
      </c>
      <c r="AY28" s="358"/>
      <c r="AZ28" s="353"/>
      <c r="BA28" s="322"/>
      <c r="BB28" s="354"/>
    </row>
    <row r="29" spans="1:78" ht="8.1" customHeight="1">
      <c r="A29" s="348"/>
      <c r="B29" s="348"/>
      <c r="C29" s="348"/>
      <c r="D29" s="348"/>
      <c r="E29" s="348"/>
      <c r="F29" s="349"/>
      <c r="G29" s="349"/>
      <c r="H29" s="349"/>
      <c r="I29" s="349"/>
      <c r="J29" s="349"/>
      <c r="K29" s="349"/>
      <c r="L29" s="349"/>
      <c r="M29" s="349"/>
      <c r="N29" s="349"/>
      <c r="O29" s="349"/>
      <c r="P29" s="367"/>
      <c r="Q29" s="360"/>
      <c r="R29" s="359"/>
      <c r="S29" s="360"/>
      <c r="T29" s="359"/>
      <c r="U29" s="360"/>
      <c r="V29" s="359"/>
      <c r="W29" s="360"/>
      <c r="X29" s="359"/>
      <c r="Y29" s="360"/>
      <c r="Z29" s="359"/>
      <c r="AA29" s="360"/>
      <c r="AB29" s="359"/>
      <c r="AC29" s="360"/>
      <c r="AD29" s="359"/>
      <c r="AE29" s="360"/>
      <c r="AF29" s="359"/>
      <c r="AG29" s="360"/>
      <c r="AH29" s="359"/>
      <c r="AI29" s="360"/>
      <c r="AJ29" s="359"/>
      <c r="AK29" s="360"/>
      <c r="AL29" s="359"/>
      <c r="AM29" s="360"/>
      <c r="AN29" s="359"/>
      <c r="AO29" s="360"/>
      <c r="AP29" s="359"/>
      <c r="AQ29" s="360"/>
      <c r="AR29" s="359"/>
      <c r="AS29" s="360"/>
      <c r="AT29" s="359"/>
      <c r="AU29" s="360"/>
      <c r="AV29" s="359"/>
      <c r="AW29" s="360"/>
      <c r="AX29" s="359"/>
      <c r="AY29" s="360"/>
      <c r="AZ29" s="355"/>
      <c r="BA29" s="338"/>
      <c r="BB29" s="356"/>
    </row>
    <row r="30" spans="1:78" ht="8.1" customHeight="1">
      <c r="A30" s="348"/>
      <c r="B30" s="348"/>
      <c r="C30" s="348"/>
      <c r="D30" s="348"/>
      <c r="E30" s="348"/>
      <c r="F30" s="348"/>
      <c r="G30" s="348"/>
      <c r="H30" s="348"/>
      <c r="I30" s="348"/>
      <c r="J30" s="348"/>
      <c r="K30" s="349"/>
      <c r="L30" s="349"/>
      <c r="M30" s="349"/>
      <c r="N30" s="349"/>
      <c r="O30" s="349"/>
      <c r="P30" s="119"/>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0"/>
      <c r="AN30" s="120"/>
      <c r="AO30" s="120"/>
      <c r="AP30" s="120"/>
      <c r="AQ30" s="120"/>
      <c r="AR30" s="120"/>
      <c r="AS30" s="121"/>
      <c r="AT30" s="121"/>
      <c r="AU30" s="121"/>
      <c r="AV30" s="121"/>
      <c r="AW30" s="121"/>
      <c r="AX30" s="121"/>
      <c r="AY30" s="121"/>
      <c r="AZ30" s="350"/>
      <c r="BA30" s="351"/>
      <c r="BB30" s="352"/>
    </row>
    <row r="31" spans="1:78" ht="8.1" customHeight="1">
      <c r="A31" s="348"/>
      <c r="B31" s="348"/>
      <c r="C31" s="348"/>
      <c r="D31" s="348"/>
      <c r="E31" s="348"/>
      <c r="F31" s="348"/>
      <c r="G31" s="348"/>
      <c r="H31" s="348"/>
      <c r="I31" s="348"/>
      <c r="J31" s="348"/>
      <c r="K31" s="349"/>
      <c r="L31" s="349"/>
      <c r="M31" s="349"/>
      <c r="N31" s="349"/>
      <c r="O31" s="349"/>
      <c r="P31" s="122"/>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4"/>
      <c r="AT31" s="124"/>
      <c r="AU31" s="124"/>
      <c r="AV31" s="124"/>
      <c r="AW31" s="124"/>
      <c r="AX31" s="124"/>
      <c r="AY31" s="124"/>
      <c r="AZ31" s="353"/>
      <c r="BA31" s="322"/>
      <c r="BB31" s="354"/>
    </row>
    <row r="32" spans="1:78" ht="8.1" customHeight="1">
      <c r="A32" s="348"/>
      <c r="B32" s="348"/>
      <c r="C32" s="348"/>
      <c r="D32" s="348"/>
      <c r="E32" s="348"/>
      <c r="F32" s="348"/>
      <c r="G32" s="348"/>
      <c r="H32" s="348"/>
      <c r="I32" s="348"/>
      <c r="J32" s="348"/>
      <c r="K32" s="349"/>
      <c r="L32" s="349"/>
      <c r="M32" s="349"/>
      <c r="N32" s="349"/>
      <c r="O32" s="349"/>
      <c r="P32" s="122"/>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4"/>
      <c r="AT32" s="124"/>
      <c r="AU32" s="124"/>
      <c r="AV32" s="124"/>
      <c r="AW32" s="124"/>
      <c r="AX32" s="124"/>
      <c r="AY32" s="124"/>
      <c r="AZ32" s="353"/>
      <c r="BA32" s="322"/>
      <c r="BB32" s="354"/>
    </row>
    <row r="33" spans="1:54" ht="8.1" customHeight="1">
      <c r="A33" s="348"/>
      <c r="B33" s="348"/>
      <c r="C33" s="348"/>
      <c r="D33" s="348"/>
      <c r="E33" s="348"/>
      <c r="F33" s="348"/>
      <c r="G33" s="348"/>
      <c r="H33" s="348"/>
      <c r="I33" s="348"/>
      <c r="J33" s="348"/>
      <c r="K33" s="349"/>
      <c r="L33" s="349"/>
      <c r="M33" s="349"/>
      <c r="N33" s="349"/>
      <c r="O33" s="349"/>
      <c r="P33" s="125"/>
      <c r="Q33" s="126"/>
      <c r="R33" s="127"/>
      <c r="S33" s="127"/>
      <c r="T33" s="127"/>
      <c r="U33" s="126"/>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8"/>
      <c r="AT33" s="128"/>
      <c r="AU33" s="128"/>
      <c r="AV33" s="128"/>
      <c r="AW33" s="128"/>
      <c r="AX33" s="128"/>
      <c r="AY33" s="128"/>
      <c r="AZ33" s="355"/>
      <c r="BA33" s="338"/>
      <c r="BB33" s="356"/>
    </row>
    <row r="34" spans="1:54" ht="8.1" customHeight="1">
      <c r="A34" s="348"/>
      <c r="B34" s="348"/>
      <c r="C34" s="348"/>
      <c r="D34" s="348"/>
      <c r="E34" s="348"/>
      <c r="F34" s="348"/>
      <c r="G34" s="348"/>
      <c r="H34" s="348"/>
      <c r="I34" s="348"/>
      <c r="J34" s="348"/>
      <c r="K34" s="349"/>
      <c r="L34" s="349"/>
      <c r="M34" s="349"/>
      <c r="N34" s="349"/>
      <c r="O34" s="349"/>
      <c r="P34" s="119"/>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1"/>
      <c r="AT34" s="121"/>
      <c r="AU34" s="121"/>
      <c r="AV34" s="121"/>
      <c r="AW34" s="121"/>
      <c r="AX34" s="121"/>
      <c r="AY34" s="121"/>
      <c r="AZ34" s="350"/>
      <c r="BA34" s="351"/>
      <c r="BB34" s="352"/>
    </row>
    <row r="35" spans="1:54" ht="8.1" customHeight="1">
      <c r="A35" s="348"/>
      <c r="B35" s="348"/>
      <c r="C35" s="348"/>
      <c r="D35" s="348"/>
      <c r="E35" s="348"/>
      <c r="F35" s="348"/>
      <c r="G35" s="348"/>
      <c r="H35" s="348"/>
      <c r="I35" s="348"/>
      <c r="J35" s="348"/>
      <c r="K35" s="349"/>
      <c r="L35" s="349"/>
      <c r="M35" s="349"/>
      <c r="N35" s="349"/>
      <c r="O35" s="349"/>
      <c r="P35" s="122"/>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4"/>
      <c r="AT35" s="124"/>
      <c r="AU35" s="124"/>
      <c r="AV35" s="124"/>
      <c r="AW35" s="124"/>
      <c r="AX35" s="124"/>
      <c r="AY35" s="124"/>
      <c r="AZ35" s="353"/>
      <c r="BA35" s="322"/>
      <c r="BB35" s="354"/>
    </row>
    <row r="36" spans="1:54" ht="8.1" customHeight="1">
      <c r="A36" s="348"/>
      <c r="B36" s="348"/>
      <c r="C36" s="348"/>
      <c r="D36" s="348"/>
      <c r="E36" s="348"/>
      <c r="F36" s="348"/>
      <c r="G36" s="348"/>
      <c r="H36" s="348"/>
      <c r="I36" s="348"/>
      <c r="J36" s="348"/>
      <c r="K36" s="349"/>
      <c r="L36" s="349"/>
      <c r="M36" s="349"/>
      <c r="N36" s="349"/>
      <c r="O36" s="349"/>
      <c r="P36" s="122"/>
      <c r="Q36" s="123"/>
      <c r="R36" s="123"/>
      <c r="S36" s="123"/>
      <c r="T36" s="123"/>
      <c r="U36" s="123"/>
      <c r="V36" s="123"/>
      <c r="W36" s="123"/>
      <c r="X36" s="123"/>
      <c r="Y36" s="123"/>
      <c r="Z36" s="123"/>
      <c r="AA36" s="123"/>
      <c r="AB36" s="123"/>
      <c r="AC36" s="123"/>
      <c r="AD36" s="123"/>
      <c r="AE36" s="123"/>
      <c r="AF36" s="123"/>
      <c r="AG36" s="123"/>
      <c r="AH36" s="123"/>
      <c r="AI36" s="123"/>
      <c r="AJ36" s="123"/>
      <c r="AK36" s="123"/>
      <c r="AL36" s="123"/>
      <c r="AM36" s="123"/>
      <c r="AN36" s="123"/>
      <c r="AO36" s="123"/>
      <c r="AP36" s="123"/>
      <c r="AQ36" s="123"/>
      <c r="AR36" s="123"/>
      <c r="AS36" s="124"/>
      <c r="AT36" s="124"/>
      <c r="AU36" s="124"/>
      <c r="AV36" s="124"/>
      <c r="AW36" s="124"/>
      <c r="AX36" s="124"/>
      <c r="AY36" s="124"/>
      <c r="AZ36" s="353"/>
      <c r="BA36" s="322"/>
      <c r="BB36" s="354"/>
    </row>
    <row r="37" spans="1:54" ht="8.1" customHeight="1">
      <c r="A37" s="348"/>
      <c r="B37" s="348"/>
      <c r="C37" s="348"/>
      <c r="D37" s="348"/>
      <c r="E37" s="348"/>
      <c r="F37" s="348"/>
      <c r="G37" s="348"/>
      <c r="H37" s="348"/>
      <c r="I37" s="348"/>
      <c r="J37" s="348"/>
      <c r="K37" s="349"/>
      <c r="L37" s="349"/>
      <c r="M37" s="349"/>
      <c r="N37" s="349"/>
      <c r="O37" s="349"/>
      <c r="P37" s="125"/>
      <c r="Q37" s="126"/>
      <c r="R37" s="127"/>
      <c r="S37" s="127"/>
      <c r="T37" s="127"/>
      <c r="U37" s="126"/>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8"/>
      <c r="AT37" s="128"/>
      <c r="AU37" s="128"/>
      <c r="AV37" s="128"/>
      <c r="AW37" s="128"/>
      <c r="AX37" s="128"/>
      <c r="AY37" s="128"/>
      <c r="AZ37" s="355"/>
      <c r="BA37" s="338"/>
      <c r="BB37" s="356"/>
    </row>
    <row r="38" spans="1:54" ht="8.1" customHeight="1">
      <c r="A38" s="348"/>
      <c r="B38" s="348"/>
      <c r="C38" s="348"/>
      <c r="D38" s="348"/>
      <c r="E38" s="348"/>
      <c r="F38" s="348"/>
      <c r="G38" s="348"/>
      <c r="H38" s="348"/>
      <c r="I38" s="348"/>
      <c r="J38" s="348"/>
      <c r="K38" s="349"/>
      <c r="L38" s="349"/>
      <c r="M38" s="349"/>
      <c r="N38" s="349"/>
      <c r="O38" s="349"/>
      <c r="P38" s="119"/>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c r="AN38" s="120"/>
      <c r="AO38" s="120"/>
      <c r="AP38" s="120"/>
      <c r="AQ38" s="120"/>
      <c r="AR38" s="120"/>
      <c r="AS38" s="121"/>
      <c r="AT38" s="121"/>
      <c r="AU38" s="121"/>
      <c r="AV38" s="121"/>
      <c r="AW38" s="121"/>
      <c r="AX38" s="121"/>
      <c r="AY38" s="121"/>
      <c r="AZ38" s="350"/>
      <c r="BA38" s="351"/>
      <c r="BB38" s="352"/>
    </row>
    <row r="39" spans="1:54" ht="8.1" customHeight="1">
      <c r="A39" s="348"/>
      <c r="B39" s="348"/>
      <c r="C39" s="348"/>
      <c r="D39" s="348"/>
      <c r="E39" s="348"/>
      <c r="F39" s="348"/>
      <c r="G39" s="348"/>
      <c r="H39" s="348"/>
      <c r="I39" s="348"/>
      <c r="J39" s="348"/>
      <c r="K39" s="349"/>
      <c r="L39" s="349"/>
      <c r="M39" s="349"/>
      <c r="N39" s="349"/>
      <c r="O39" s="349"/>
      <c r="P39" s="122"/>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4"/>
      <c r="AT39" s="124"/>
      <c r="AU39" s="124"/>
      <c r="AV39" s="124"/>
      <c r="AW39" s="124"/>
      <c r="AX39" s="124"/>
      <c r="AY39" s="124"/>
      <c r="AZ39" s="353"/>
      <c r="BA39" s="322"/>
      <c r="BB39" s="354"/>
    </row>
    <row r="40" spans="1:54" ht="8.1" customHeight="1">
      <c r="A40" s="348"/>
      <c r="B40" s="348"/>
      <c r="C40" s="348"/>
      <c r="D40" s="348"/>
      <c r="E40" s="348"/>
      <c r="F40" s="348"/>
      <c r="G40" s="348"/>
      <c r="H40" s="348"/>
      <c r="I40" s="348"/>
      <c r="J40" s="348"/>
      <c r="K40" s="349"/>
      <c r="L40" s="349"/>
      <c r="M40" s="349"/>
      <c r="N40" s="349"/>
      <c r="O40" s="349"/>
      <c r="P40" s="122"/>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4"/>
      <c r="AT40" s="124"/>
      <c r="AU40" s="124"/>
      <c r="AV40" s="124"/>
      <c r="AW40" s="124"/>
      <c r="AX40" s="124"/>
      <c r="AY40" s="124"/>
      <c r="AZ40" s="353"/>
      <c r="BA40" s="322"/>
      <c r="BB40" s="354"/>
    </row>
    <row r="41" spans="1:54" ht="8.1" customHeight="1">
      <c r="A41" s="348"/>
      <c r="B41" s="348"/>
      <c r="C41" s="348"/>
      <c r="D41" s="348"/>
      <c r="E41" s="348"/>
      <c r="F41" s="348"/>
      <c r="G41" s="348"/>
      <c r="H41" s="348"/>
      <c r="I41" s="348"/>
      <c r="J41" s="348"/>
      <c r="K41" s="349"/>
      <c r="L41" s="349"/>
      <c r="M41" s="349"/>
      <c r="N41" s="349"/>
      <c r="O41" s="349"/>
      <c r="P41" s="125"/>
      <c r="Q41" s="126"/>
      <c r="R41" s="127"/>
      <c r="S41" s="127"/>
      <c r="T41" s="127"/>
      <c r="U41" s="126"/>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8"/>
      <c r="AT41" s="128"/>
      <c r="AU41" s="128"/>
      <c r="AV41" s="128"/>
      <c r="AW41" s="128"/>
      <c r="AX41" s="128"/>
      <c r="AY41" s="128"/>
      <c r="AZ41" s="355"/>
      <c r="BA41" s="338"/>
      <c r="BB41" s="356"/>
    </row>
    <row r="42" spans="1:54" ht="8.1" customHeight="1">
      <c r="A42" s="348"/>
      <c r="B42" s="348"/>
      <c r="C42" s="348"/>
      <c r="D42" s="348"/>
      <c r="E42" s="348"/>
      <c r="F42" s="348"/>
      <c r="G42" s="348"/>
      <c r="H42" s="348"/>
      <c r="I42" s="348"/>
      <c r="J42" s="348"/>
      <c r="K42" s="349"/>
      <c r="L42" s="349"/>
      <c r="M42" s="349"/>
      <c r="N42" s="349"/>
      <c r="O42" s="349"/>
      <c r="P42" s="119"/>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1"/>
      <c r="AT42" s="121"/>
      <c r="AU42" s="121"/>
      <c r="AV42" s="121"/>
      <c r="AW42" s="121"/>
      <c r="AX42" s="121"/>
      <c r="AY42" s="121"/>
      <c r="AZ42" s="350"/>
      <c r="BA42" s="351"/>
      <c r="BB42" s="352"/>
    </row>
    <row r="43" spans="1:54" ht="8.1" customHeight="1">
      <c r="A43" s="348"/>
      <c r="B43" s="348"/>
      <c r="C43" s="348"/>
      <c r="D43" s="348"/>
      <c r="E43" s="348"/>
      <c r="F43" s="348"/>
      <c r="G43" s="348"/>
      <c r="H43" s="348"/>
      <c r="I43" s="348"/>
      <c r="J43" s="348"/>
      <c r="K43" s="349"/>
      <c r="L43" s="349"/>
      <c r="M43" s="349"/>
      <c r="N43" s="349"/>
      <c r="O43" s="349"/>
      <c r="P43" s="122"/>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3"/>
      <c r="AN43" s="123"/>
      <c r="AO43" s="123"/>
      <c r="AP43" s="123"/>
      <c r="AQ43" s="123"/>
      <c r="AR43" s="123"/>
      <c r="AS43" s="124"/>
      <c r="AT43" s="124"/>
      <c r="AU43" s="124"/>
      <c r="AV43" s="124"/>
      <c r="AW43" s="124"/>
      <c r="AX43" s="124"/>
      <c r="AY43" s="124"/>
      <c r="AZ43" s="353"/>
      <c r="BA43" s="322"/>
      <c r="BB43" s="354"/>
    </row>
    <row r="44" spans="1:54" ht="8.1" customHeight="1">
      <c r="A44" s="348"/>
      <c r="B44" s="348"/>
      <c r="C44" s="348"/>
      <c r="D44" s="348"/>
      <c r="E44" s="348"/>
      <c r="F44" s="348"/>
      <c r="G44" s="348"/>
      <c r="H44" s="348"/>
      <c r="I44" s="348"/>
      <c r="J44" s="348"/>
      <c r="K44" s="349"/>
      <c r="L44" s="349"/>
      <c r="M44" s="349"/>
      <c r="N44" s="349"/>
      <c r="O44" s="349"/>
      <c r="P44" s="122"/>
      <c r="Q44" s="123"/>
      <c r="R44" s="123"/>
      <c r="S44" s="123"/>
      <c r="T44" s="123"/>
      <c r="U44" s="123"/>
      <c r="V44" s="123"/>
      <c r="W44" s="123"/>
      <c r="X44" s="123"/>
      <c r="Y44" s="123"/>
      <c r="Z44" s="123"/>
      <c r="AA44" s="123"/>
      <c r="AB44" s="123"/>
      <c r="AC44" s="123"/>
      <c r="AD44" s="123"/>
      <c r="AE44" s="123"/>
      <c r="AF44" s="123"/>
      <c r="AG44" s="123"/>
      <c r="AH44" s="123"/>
      <c r="AI44" s="123"/>
      <c r="AJ44" s="123"/>
      <c r="AK44" s="123"/>
      <c r="AL44" s="123"/>
      <c r="AM44" s="123"/>
      <c r="AN44" s="123"/>
      <c r="AO44" s="123"/>
      <c r="AP44" s="123"/>
      <c r="AQ44" s="123"/>
      <c r="AR44" s="123"/>
      <c r="AS44" s="124"/>
      <c r="AT44" s="124"/>
      <c r="AU44" s="124"/>
      <c r="AV44" s="124"/>
      <c r="AW44" s="124"/>
      <c r="AX44" s="124"/>
      <c r="AY44" s="124"/>
      <c r="AZ44" s="353"/>
      <c r="BA44" s="322"/>
      <c r="BB44" s="354"/>
    </row>
    <row r="45" spans="1:54" ht="8.1" customHeight="1">
      <c r="A45" s="348"/>
      <c r="B45" s="348"/>
      <c r="C45" s="348"/>
      <c r="D45" s="348"/>
      <c r="E45" s="348"/>
      <c r="F45" s="348"/>
      <c r="G45" s="348"/>
      <c r="H45" s="348"/>
      <c r="I45" s="348"/>
      <c r="J45" s="348"/>
      <c r="K45" s="349"/>
      <c r="L45" s="349"/>
      <c r="M45" s="349"/>
      <c r="N45" s="349"/>
      <c r="O45" s="349"/>
      <c r="P45" s="125"/>
      <c r="Q45" s="126"/>
      <c r="R45" s="127"/>
      <c r="S45" s="127"/>
      <c r="T45" s="127"/>
      <c r="U45" s="126"/>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8"/>
      <c r="AT45" s="128"/>
      <c r="AU45" s="128"/>
      <c r="AV45" s="128"/>
      <c r="AW45" s="128"/>
      <c r="AX45" s="128"/>
      <c r="AY45" s="128"/>
      <c r="AZ45" s="355"/>
      <c r="BA45" s="338"/>
      <c r="BB45" s="356"/>
    </row>
    <row r="46" spans="1:54" ht="8.1" customHeight="1">
      <c r="A46" s="348"/>
      <c r="B46" s="348"/>
      <c r="C46" s="348"/>
      <c r="D46" s="348"/>
      <c r="E46" s="348"/>
      <c r="F46" s="348"/>
      <c r="G46" s="348"/>
      <c r="H46" s="348"/>
      <c r="I46" s="348"/>
      <c r="J46" s="348"/>
      <c r="K46" s="349"/>
      <c r="L46" s="349"/>
      <c r="M46" s="349"/>
      <c r="N46" s="349"/>
      <c r="O46" s="349"/>
      <c r="P46" s="119"/>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1"/>
      <c r="AT46" s="121"/>
      <c r="AU46" s="121"/>
      <c r="AV46" s="121"/>
      <c r="AW46" s="121"/>
      <c r="AX46" s="121"/>
      <c r="AY46" s="121"/>
      <c r="AZ46" s="350"/>
      <c r="BA46" s="351"/>
      <c r="BB46" s="352"/>
    </row>
    <row r="47" spans="1:54" ht="7.5" customHeight="1">
      <c r="A47" s="348"/>
      <c r="B47" s="348"/>
      <c r="C47" s="348"/>
      <c r="D47" s="348"/>
      <c r="E47" s="348"/>
      <c r="F47" s="348"/>
      <c r="G47" s="348"/>
      <c r="H47" s="348"/>
      <c r="I47" s="348"/>
      <c r="J47" s="348"/>
      <c r="K47" s="349"/>
      <c r="L47" s="349"/>
      <c r="M47" s="349"/>
      <c r="N47" s="349"/>
      <c r="O47" s="349"/>
      <c r="P47" s="122"/>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23"/>
      <c r="AN47" s="123"/>
      <c r="AO47" s="123"/>
      <c r="AP47" s="123"/>
      <c r="AQ47" s="123"/>
      <c r="AR47" s="123"/>
      <c r="AS47" s="124"/>
      <c r="AT47" s="124"/>
      <c r="AU47" s="124"/>
      <c r="AV47" s="124"/>
      <c r="AW47" s="124"/>
      <c r="AX47" s="124"/>
      <c r="AY47" s="124"/>
      <c r="AZ47" s="353"/>
      <c r="BA47" s="322"/>
      <c r="BB47" s="354"/>
    </row>
    <row r="48" spans="1:54" ht="8.1" customHeight="1">
      <c r="A48" s="348"/>
      <c r="B48" s="348"/>
      <c r="C48" s="348"/>
      <c r="D48" s="348"/>
      <c r="E48" s="348"/>
      <c r="F48" s="348"/>
      <c r="G48" s="348"/>
      <c r="H48" s="348"/>
      <c r="I48" s="348"/>
      <c r="J48" s="348"/>
      <c r="K48" s="349"/>
      <c r="L48" s="349"/>
      <c r="M48" s="349"/>
      <c r="N48" s="349"/>
      <c r="O48" s="349"/>
      <c r="P48" s="122"/>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23"/>
      <c r="AN48" s="123"/>
      <c r="AO48" s="123"/>
      <c r="AP48" s="123"/>
      <c r="AQ48" s="123"/>
      <c r="AR48" s="123"/>
      <c r="AS48" s="124"/>
      <c r="AT48" s="124"/>
      <c r="AU48" s="124"/>
      <c r="AV48" s="124"/>
      <c r="AW48" s="124"/>
      <c r="AX48" s="124"/>
      <c r="AY48" s="124"/>
      <c r="AZ48" s="353"/>
      <c r="BA48" s="322"/>
      <c r="BB48" s="354"/>
    </row>
    <row r="49" spans="1:54" ht="7.5" customHeight="1">
      <c r="A49" s="348"/>
      <c r="B49" s="348"/>
      <c r="C49" s="348"/>
      <c r="D49" s="348"/>
      <c r="E49" s="348"/>
      <c r="F49" s="348"/>
      <c r="G49" s="348"/>
      <c r="H49" s="348"/>
      <c r="I49" s="348"/>
      <c r="J49" s="348"/>
      <c r="K49" s="349"/>
      <c r="L49" s="349"/>
      <c r="M49" s="349"/>
      <c r="N49" s="349"/>
      <c r="O49" s="349"/>
      <c r="P49" s="125"/>
      <c r="Q49" s="126"/>
      <c r="R49" s="127"/>
      <c r="S49" s="127"/>
      <c r="T49" s="127"/>
      <c r="U49" s="126"/>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8"/>
      <c r="AT49" s="128"/>
      <c r="AU49" s="128"/>
      <c r="AV49" s="128"/>
      <c r="AW49" s="128"/>
      <c r="AX49" s="128"/>
      <c r="AY49" s="128"/>
      <c r="AZ49" s="355"/>
      <c r="BA49" s="338"/>
      <c r="BB49" s="356"/>
    </row>
    <row r="50" spans="1:54" ht="8.1" customHeight="1">
      <c r="A50" s="348"/>
      <c r="B50" s="348"/>
      <c r="C50" s="348"/>
      <c r="D50" s="348"/>
      <c r="E50" s="348"/>
      <c r="F50" s="348"/>
      <c r="G50" s="348"/>
      <c r="H50" s="348"/>
      <c r="I50" s="348"/>
      <c r="J50" s="348"/>
      <c r="K50" s="349"/>
      <c r="L50" s="349"/>
      <c r="M50" s="349"/>
      <c r="N50" s="349"/>
      <c r="O50" s="349"/>
      <c r="P50" s="119"/>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1"/>
      <c r="AT50" s="121"/>
      <c r="AU50" s="121"/>
      <c r="AV50" s="121"/>
      <c r="AW50" s="121"/>
      <c r="AX50" s="121"/>
      <c r="AY50" s="121"/>
      <c r="AZ50" s="350"/>
      <c r="BA50" s="351"/>
      <c r="BB50" s="352"/>
    </row>
    <row r="51" spans="1:54" ht="7.5" customHeight="1">
      <c r="A51" s="348"/>
      <c r="B51" s="348"/>
      <c r="C51" s="348"/>
      <c r="D51" s="348"/>
      <c r="E51" s="348"/>
      <c r="F51" s="348"/>
      <c r="G51" s="348"/>
      <c r="H51" s="348"/>
      <c r="I51" s="348"/>
      <c r="J51" s="348"/>
      <c r="K51" s="349"/>
      <c r="L51" s="349"/>
      <c r="M51" s="349"/>
      <c r="N51" s="349"/>
      <c r="O51" s="349"/>
      <c r="P51" s="122"/>
      <c r="Q51" s="123"/>
      <c r="R51" s="123"/>
      <c r="S51" s="123"/>
      <c r="T51" s="123"/>
      <c r="U51" s="123"/>
      <c r="V51" s="123"/>
      <c r="W51" s="123"/>
      <c r="X51" s="123"/>
      <c r="Y51" s="123"/>
      <c r="Z51" s="123"/>
      <c r="AA51" s="123"/>
      <c r="AB51" s="123"/>
      <c r="AC51" s="123"/>
      <c r="AD51" s="123"/>
      <c r="AE51" s="123"/>
      <c r="AF51" s="123"/>
      <c r="AG51" s="123"/>
      <c r="AH51" s="123"/>
      <c r="AI51" s="123"/>
      <c r="AJ51" s="123"/>
      <c r="AK51" s="123"/>
      <c r="AL51" s="123"/>
      <c r="AM51" s="123"/>
      <c r="AN51" s="123"/>
      <c r="AO51" s="123"/>
      <c r="AP51" s="123"/>
      <c r="AQ51" s="123"/>
      <c r="AR51" s="123"/>
      <c r="AS51" s="124"/>
      <c r="AT51" s="124"/>
      <c r="AU51" s="124"/>
      <c r="AV51" s="124"/>
      <c r="AW51" s="124"/>
      <c r="AX51" s="124"/>
      <c r="AY51" s="124"/>
      <c r="AZ51" s="353"/>
      <c r="BA51" s="322"/>
      <c r="BB51" s="354"/>
    </row>
    <row r="52" spans="1:54" ht="8.1" customHeight="1">
      <c r="A52" s="348"/>
      <c r="B52" s="348"/>
      <c r="C52" s="348"/>
      <c r="D52" s="348"/>
      <c r="E52" s="348"/>
      <c r="F52" s="348"/>
      <c r="G52" s="348"/>
      <c r="H52" s="348"/>
      <c r="I52" s="348"/>
      <c r="J52" s="348"/>
      <c r="K52" s="349"/>
      <c r="L52" s="349"/>
      <c r="M52" s="349"/>
      <c r="N52" s="349"/>
      <c r="O52" s="349"/>
      <c r="P52" s="122"/>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4"/>
      <c r="AT52" s="124"/>
      <c r="AU52" s="124"/>
      <c r="AV52" s="124"/>
      <c r="AW52" s="124"/>
      <c r="AX52" s="124"/>
      <c r="AY52" s="124"/>
      <c r="AZ52" s="353"/>
      <c r="BA52" s="322"/>
      <c r="BB52" s="354"/>
    </row>
    <row r="53" spans="1:54" ht="8.1" customHeight="1">
      <c r="A53" s="348"/>
      <c r="B53" s="348"/>
      <c r="C53" s="348"/>
      <c r="D53" s="348"/>
      <c r="E53" s="348"/>
      <c r="F53" s="348"/>
      <c r="G53" s="348"/>
      <c r="H53" s="348"/>
      <c r="I53" s="348"/>
      <c r="J53" s="348"/>
      <c r="K53" s="349"/>
      <c r="L53" s="349"/>
      <c r="M53" s="349"/>
      <c r="N53" s="349"/>
      <c r="O53" s="349"/>
      <c r="P53" s="125"/>
      <c r="Q53" s="126"/>
      <c r="R53" s="127"/>
      <c r="S53" s="127"/>
      <c r="T53" s="127"/>
      <c r="U53" s="126"/>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c r="AR53" s="127"/>
      <c r="AS53" s="128"/>
      <c r="AT53" s="128"/>
      <c r="AU53" s="128"/>
      <c r="AV53" s="128"/>
      <c r="AW53" s="128"/>
      <c r="AX53" s="128"/>
      <c r="AY53" s="128"/>
      <c r="AZ53" s="355"/>
      <c r="BA53" s="338"/>
      <c r="BB53" s="356"/>
    </row>
    <row r="54" spans="1:54" ht="8.1" customHeight="1">
      <c r="A54" s="348"/>
      <c r="B54" s="348"/>
      <c r="C54" s="348"/>
      <c r="D54" s="348"/>
      <c r="E54" s="348"/>
      <c r="F54" s="348"/>
      <c r="G54" s="348"/>
      <c r="H54" s="348"/>
      <c r="I54" s="348"/>
      <c r="J54" s="348"/>
      <c r="K54" s="349"/>
      <c r="L54" s="349"/>
      <c r="M54" s="349"/>
      <c r="N54" s="349"/>
      <c r="O54" s="349"/>
      <c r="P54" s="119"/>
      <c r="Q54" s="120"/>
      <c r="R54" s="120"/>
      <c r="S54" s="120"/>
      <c r="T54" s="120"/>
      <c r="U54" s="120"/>
      <c r="V54" s="120"/>
      <c r="W54" s="120"/>
      <c r="X54" s="120"/>
      <c r="Y54" s="120"/>
      <c r="Z54" s="120"/>
      <c r="AA54" s="120"/>
      <c r="AB54" s="120"/>
      <c r="AC54" s="120"/>
      <c r="AD54" s="120"/>
      <c r="AE54" s="120"/>
      <c r="AF54" s="120"/>
      <c r="AG54" s="120"/>
      <c r="AH54" s="120"/>
      <c r="AI54" s="120"/>
      <c r="AJ54" s="120"/>
      <c r="AK54" s="120"/>
      <c r="AL54" s="120"/>
      <c r="AM54" s="120"/>
      <c r="AN54" s="120"/>
      <c r="AO54" s="120"/>
      <c r="AP54" s="120"/>
      <c r="AQ54" s="120"/>
      <c r="AR54" s="120"/>
      <c r="AS54" s="121"/>
      <c r="AT54" s="121"/>
      <c r="AU54" s="121"/>
      <c r="AV54" s="121"/>
      <c r="AW54" s="121"/>
      <c r="AX54" s="121"/>
      <c r="AY54" s="121"/>
      <c r="AZ54" s="350"/>
      <c r="BA54" s="351"/>
      <c r="BB54" s="352"/>
    </row>
    <row r="55" spans="1:54" ht="8.1" customHeight="1">
      <c r="A55" s="348"/>
      <c r="B55" s="348"/>
      <c r="C55" s="348"/>
      <c r="D55" s="348"/>
      <c r="E55" s="348"/>
      <c r="F55" s="348"/>
      <c r="G55" s="348"/>
      <c r="H55" s="348"/>
      <c r="I55" s="348"/>
      <c r="J55" s="348"/>
      <c r="K55" s="349"/>
      <c r="L55" s="349"/>
      <c r="M55" s="349"/>
      <c r="N55" s="349"/>
      <c r="O55" s="349"/>
      <c r="P55" s="122"/>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3"/>
      <c r="AR55" s="123"/>
      <c r="AS55" s="124"/>
      <c r="AT55" s="124"/>
      <c r="AU55" s="124"/>
      <c r="AV55" s="124"/>
      <c r="AW55" s="124"/>
      <c r="AX55" s="124"/>
      <c r="AY55" s="124"/>
      <c r="AZ55" s="353"/>
      <c r="BA55" s="322"/>
      <c r="BB55" s="354"/>
    </row>
    <row r="56" spans="1:54" ht="8.1" customHeight="1">
      <c r="A56" s="348"/>
      <c r="B56" s="348"/>
      <c r="C56" s="348"/>
      <c r="D56" s="348"/>
      <c r="E56" s="348"/>
      <c r="F56" s="348"/>
      <c r="G56" s="348"/>
      <c r="H56" s="348"/>
      <c r="I56" s="348"/>
      <c r="J56" s="348"/>
      <c r="K56" s="349"/>
      <c r="L56" s="349"/>
      <c r="M56" s="349"/>
      <c r="N56" s="349"/>
      <c r="O56" s="349"/>
      <c r="P56" s="122"/>
      <c r="Q56" s="123"/>
      <c r="R56" s="123"/>
      <c r="S56" s="123"/>
      <c r="T56" s="123"/>
      <c r="U56" s="123"/>
      <c r="V56" s="123"/>
      <c r="W56" s="123"/>
      <c r="X56" s="123"/>
      <c r="Y56" s="123"/>
      <c r="Z56" s="123"/>
      <c r="AA56" s="123"/>
      <c r="AB56" s="123"/>
      <c r="AC56" s="123"/>
      <c r="AD56" s="123"/>
      <c r="AE56" s="123"/>
      <c r="AF56" s="123"/>
      <c r="AG56" s="123"/>
      <c r="AH56" s="123"/>
      <c r="AI56" s="123"/>
      <c r="AJ56" s="123"/>
      <c r="AK56" s="123"/>
      <c r="AL56" s="123"/>
      <c r="AM56" s="123"/>
      <c r="AN56" s="123"/>
      <c r="AO56" s="123"/>
      <c r="AP56" s="123"/>
      <c r="AQ56" s="123"/>
      <c r="AR56" s="123"/>
      <c r="AS56" s="124"/>
      <c r="AT56" s="124"/>
      <c r="AU56" s="124"/>
      <c r="AV56" s="124"/>
      <c r="AW56" s="124"/>
      <c r="AX56" s="124"/>
      <c r="AY56" s="124"/>
      <c r="AZ56" s="353"/>
      <c r="BA56" s="322"/>
      <c r="BB56" s="354"/>
    </row>
    <row r="57" spans="1:54" ht="8.1" customHeight="1">
      <c r="A57" s="348"/>
      <c r="B57" s="348"/>
      <c r="C57" s="348"/>
      <c r="D57" s="348"/>
      <c r="E57" s="348"/>
      <c r="F57" s="348"/>
      <c r="G57" s="348"/>
      <c r="H57" s="348"/>
      <c r="I57" s="348"/>
      <c r="J57" s="348"/>
      <c r="K57" s="349"/>
      <c r="L57" s="349"/>
      <c r="M57" s="349"/>
      <c r="N57" s="349"/>
      <c r="O57" s="349"/>
      <c r="P57" s="125"/>
      <c r="Q57" s="126"/>
      <c r="R57" s="127"/>
      <c r="S57" s="127"/>
      <c r="T57" s="127"/>
      <c r="U57" s="126"/>
      <c r="V57" s="127"/>
      <c r="W57" s="127"/>
      <c r="X57" s="127"/>
      <c r="Y57" s="127"/>
      <c r="Z57" s="127"/>
      <c r="AA57" s="127"/>
      <c r="AB57" s="127"/>
      <c r="AC57" s="127"/>
      <c r="AD57" s="127"/>
      <c r="AE57" s="127"/>
      <c r="AF57" s="127"/>
      <c r="AG57" s="127"/>
      <c r="AH57" s="127"/>
      <c r="AI57" s="127"/>
      <c r="AJ57" s="127"/>
      <c r="AK57" s="127"/>
      <c r="AL57" s="127"/>
      <c r="AM57" s="127"/>
      <c r="AN57" s="127"/>
      <c r="AO57" s="127"/>
      <c r="AP57" s="127"/>
      <c r="AQ57" s="127"/>
      <c r="AR57" s="127"/>
      <c r="AS57" s="128"/>
      <c r="AT57" s="128"/>
      <c r="AU57" s="128"/>
      <c r="AV57" s="128"/>
      <c r="AW57" s="128"/>
      <c r="AX57" s="128"/>
      <c r="AY57" s="128"/>
      <c r="AZ57" s="355"/>
      <c r="BA57" s="338"/>
      <c r="BB57" s="356"/>
    </row>
    <row r="58" spans="1:54" ht="8.1" customHeight="1">
      <c r="A58" s="348"/>
      <c r="B58" s="348"/>
      <c r="C58" s="348"/>
      <c r="D58" s="348"/>
      <c r="E58" s="348"/>
      <c r="F58" s="348"/>
      <c r="G58" s="348"/>
      <c r="H58" s="348"/>
      <c r="I58" s="348"/>
      <c r="J58" s="348"/>
      <c r="K58" s="349"/>
      <c r="L58" s="349"/>
      <c r="M58" s="349"/>
      <c r="N58" s="349"/>
      <c r="O58" s="349"/>
      <c r="P58" s="119"/>
      <c r="Q58" s="120"/>
      <c r="R58" s="120"/>
      <c r="S58" s="120"/>
      <c r="T58" s="120"/>
      <c r="U58" s="120"/>
      <c r="V58" s="120"/>
      <c r="W58" s="120"/>
      <c r="X58" s="120"/>
      <c r="Y58" s="120"/>
      <c r="Z58" s="120"/>
      <c r="AA58" s="120"/>
      <c r="AB58" s="120"/>
      <c r="AC58" s="120"/>
      <c r="AD58" s="120"/>
      <c r="AE58" s="120"/>
      <c r="AF58" s="120"/>
      <c r="AG58" s="120"/>
      <c r="AH58" s="120"/>
      <c r="AI58" s="120"/>
      <c r="AJ58" s="120"/>
      <c r="AK58" s="120"/>
      <c r="AL58" s="120"/>
      <c r="AM58" s="120"/>
      <c r="AN58" s="120"/>
      <c r="AO58" s="120"/>
      <c r="AP58" s="120"/>
      <c r="AQ58" s="120"/>
      <c r="AR58" s="120"/>
      <c r="AS58" s="121"/>
      <c r="AT58" s="121"/>
      <c r="AU58" s="121"/>
      <c r="AV58" s="121"/>
      <c r="AW58" s="121"/>
      <c r="AX58" s="121"/>
      <c r="AY58" s="121"/>
      <c r="AZ58" s="350"/>
      <c r="BA58" s="351"/>
      <c r="BB58" s="352"/>
    </row>
    <row r="59" spans="1:54" ht="8.1" customHeight="1">
      <c r="A59" s="348"/>
      <c r="B59" s="348"/>
      <c r="C59" s="348"/>
      <c r="D59" s="348"/>
      <c r="E59" s="348"/>
      <c r="F59" s="348"/>
      <c r="G59" s="348"/>
      <c r="H59" s="348"/>
      <c r="I59" s="348"/>
      <c r="J59" s="348"/>
      <c r="K59" s="349"/>
      <c r="L59" s="349"/>
      <c r="M59" s="349"/>
      <c r="N59" s="349"/>
      <c r="O59" s="349"/>
      <c r="P59" s="122"/>
      <c r="Q59" s="123"/>
      <c r="R59" s="123"/>
      <c r="S59" s="123"/>
      <c r="T59" s="123"/>
      <c r="U59" s="123"/>
      <c r="V59" s="123"/>
      <c r="W59" s="123"/>
      <c r="X59" s="123"/>
      <c r="Y59" s="123"/>
      <c r="Z59" s="123"/>
      <c r="AA59" s="123"/>
      <c r="AB59" s="123"/>
      <c r="AC59" s="123"/>
      <c r="AD59" s="123"/>
      <c r="AE59" s="123"/>
      <c r="AF59" s="123"/>
      <c r="AG59" s="123"/>
      <c r="AH59" s="123"/>
      <c r="AI59" s="123"/>
      <c r="AJ59" s="123"/>
      <c r="AK59" s="123"/>
      <c r="AL59" s="123"/>
      <c r="AM59" s="123"/>
      <c r="AN59" s="123"/>
      <c r="AO59" s="123"/>
      <c r="AP59" s="123"/>
      <c r="AQ59" s="123"/>
      <c r="AR59" s="123"/>
      <c r="AS59" s="124"/>
      <c r="AT59" s="124"/>
      <c r="AU59" s="124"/>
      <c r="AV59" s="124"/>
      <c r="AW59" s="124"/>
      <c r="AX59" s="124"/>
      <c r="AY59" s="124"/>
      <c r="AZ59" s="353"/>
      <c r="BA59" s="322"/>
      <c r="BB59" s="354"/>
    </row>
    <row r="60" spans="1:54" ht="8.1" customHeight="1">
      <c r="A60" s="348"/>
      <c r="B60" s="348"/>
      <c r="C60" s="348"/>
      <c r="D60" s="348"/>
      <c r="E60" s="348"/>
      <c r="F60" s="348"/>
      <c r="G60" s="348"/>
      <c r="H60" s="348"/>
      <c r="I60" s="348"/>
      <c r="J60" s="348"/>
      <c r="K60" s="349"/>
      <c r="L60" s="349"/>
      <c r="M60" s="349"/>
      <c r="N60" s="349"/>
      <c r="O60" s="349"/>
      <c r="P60" s="122"/>
      <c r="Q60" s="123"/>
      <c r="R60" s="123"/>
      <c r="S60" s="123"/>
      <c r="T60" s="123"/>
      <c r="U60" s="123"/>
      <c r="V60" s="123"/>
      <c r="W60" s="123"/>
      <c r="X60" s="123"/>
      <c r="Y60" s="123"/>
      <c r="Z60" s="123"/>
      <c r="AA60" s="123"/>
      <c r="AB60" s="123"/>
      <c r="AC60" s="123"/>
      <c r="AD60" s="123"/>
      <c r="AE60" s="123"/>
      <c r="AF60" s="123"/>
      <c r="AG60" s="123"/>
      <c r="AH60" s="123"/>
      <c r="AI60" s="123"/>
      <c r="AJ60" s="123"/>
      <c r="AK60" s="123"/>
      <c r="AL60" s="123"/>
      <c r="AM60" s="123"/>
      <c r="AN60" s="123"/>
      <c r="AO60" s="123"/>
      <c r="AP60" s="123"/>
      <c r="AQ60" s="123"/>
      <c r="AR60" s="123"/>
      <c r="AS60" s="124"/>
      <c r="AT60" s="124"/>
      <c r="AU60" s="124"/>
      <c r="AV60" s="124"/>
      <c r="AW60" s="124"/>
      <c r="AX60" s="124"/>
      <c r="AY60" s="124"/>
      <c r="AZ60" s="353"/>
      <c r="BA60" s="322"/>
      <c r="BB60" s="354"/>
    </row>
    <row r="61" spans="1:54" ht="8.1" customHeight="1">
      <c r="A61" s="348"/>
      <c r="B61" s="348"/>
      <c r="C61" s="348"/>
      <c r="D61" s="348"/>
      <c r="E61" s="348"/>
      <c r="F61" s="348"/>
      <c r="G61" s="348"/>
      <c r="H61" s="348"/>
      <c r="I61" s="348"/>
      <c r="J61" s="348"/>
      <c r="K61" s="349"/>
      <c r="L61" s="349"/>
      <c r="M61" s="349"/>
      <c r="N61" s="349"/>
      <c r="O61" s="349"/>
      <c r="P61" s="125"/>
      <c r="Q61" s="126"/>
      <c r="R61" s="127"/>
      <c r="S61" s="127"/>
      <c r="T61" s="127"/>
      <c r="U61" s="126"/>
      <c r="V61" s="127"/>
      <c r="W61" s="127"/>
      <c r="X61" s="127"/>
      <c r="Y61" s="127"/>
      <c r="Z61" s="127"/>
      <c r="AA61" s="127"/>
      <c r="AB61" s="127"/>
      <c r="AC61" s="127"/>
      <c r="AD61" s="127"/>
      <c r="AE61" s="127"/>
      <c r="AF61" s="127"/>
      <c r="AG61" s="127"/>
      <c r="AH61" s="127"/>
      <c r="AI61" s="127"/>
      <c r="AJ61" s="127"/>
      <c r="AK61" s="127"/>
      <c r="AL61" s="127"/>
      <c r="AM61" s="127"/>
      <c r="AN61" s="127"/>
      <c r="AO61" s="127"/>
      <c r="AP61" s="127"/>
      <c r="AQ61" s="127"/>
      <c r="AR61" s="127"/>
      <c r="AS61" s="128"/>
      <c r="AT61" s="128"/>
      <c r="AU61" s="128"/>
      <c r="AV61" s="128"/>
      <c r="AW61" s="128"/>
      <c r="AX61" s="128"/>
      <c r="AY61" s="128"/>
      <c r="AZ61" s="355"/>
      <c r="BA61" s="338"/>
      <c r="BB61" s="356"/>
    </row>
    <row r="62" spans="1:54" ht="8.1" customHeight="1">
      <c r="A62" s="348"/>
      <c r="B62" s="348"/>
      <c r="C62" s="348"/>
      <c r="D62" s="348"/>
      <c r="E62" s="348"/>
      <c r="F62" s="348"/>
      <c r="G62" s="348"/>
      <c r="H62" s="348"/>
      <c r="I62" s="348"/>
      <c r="J62" s="348"/>
      <c r="K62" s="349"/>
      <c r="L62" s="349"/>
      <c r="M62" s="349"/>
      <c r="N62" s="349"/>
      <c r="O62" s="349"/>
      <c r="P62" s="119"/>
      <c r="Q62" s="120"/>
      <c r="R62" s="120"/>
      <c r="S62" s="120"/>
      <c r="T62" s="120"/>
      <c r="U62" s="120"/>
      <c r="V62" s="120"/>
      <c r="W62" s="120"/>
      <c r="X62" s="120"/>
      <c r="Y62" s="120"/>
      <c r="Z62" s="120"/>
      <c r="AA62" s="120"/>
      <c r="AB62" s="120"/>
      <c r="AC62" s="120"/>
      <c r="AD62" s="120"/>
      <c r="AE62" s="120"/>
      <c r="AF62" s="120"/>
      <c r="AG62" s="120"/>
      <c r="AH62" s="120"/>
      <c r="AI62" s="120"/>
      <c r="AJ62" s="120"/>
      <c r="AK62" s="120"/>
      <c r="AL62" s="120"/>
      <c r="AM62" s="120"/>
      <c r="AN62" s="120"/>
      <c r="AO62" s="120"/>
      <c r="AP62" s="120"/>
      <c r="AQ62" s="120"/>
      <c r="AR62" s="120"/>
      <c r="AS62" s="121"/>
      <c r="AT62" s="121"/>
      <c r="AU62" s="121"/>
      <c r="AV62" s="121"/>
      <c r="AW62" s="121"/>
      <c r="AX62" s="121"/>
      <c r="AY62" s="121"/>
      <c r="AZ62" s="350"/>
      <c r="BA62" s="351"/>
      <c r="BB62" s="352"/>
    </row>
    <row r="63" spans="1:54" ht="8.1" customHeight="1">
      <c r="A63" s="348"/>
      <c r="B63" s="348"/>
      <c r="C63" s="348"/>
      <c r="D63" s="348"/>
      <c r="E63" s="348"/>
      <c r="F63" s="348"/>
      <c r="G63" s="348"/>
      <c r="H63" s="348"/>
      <c r="I63" s="348"/>
      <c r="J63" s="348"/>
      <c r="K63" s="349"/>
      <c r="L63" s="349"/>
      <c r="M63" s="349"/>
      <c r="N63" s="349"/>
      <c r="O63" s="349"/>
      <c r="P63" s="122"/>
      <c r="Q63" s="123"/>
      <c r="R63" s="123"/>
      <c r="S63" s="123"/>
      <c r="T63" s="123"/>
      <c r="U63" s="123"/>
      <c r="V63" s="123"/>
      <c r="W63" s="123"/>
      <c r="X63" s="123"/>
      <c r="Y63" s="123"/>
      <c r="Z63" s="123"/>
      <c r="AA63" s="123"/>
      <c r="AB63" s="123"/>
      <c r="AC63" s="123"/>
      <c r="AD63" s="123"/>
      <c r="AE63" s="123"/>
      <c r="AF63" s="123"/>
      <c r="AG63" s="123"/>
      <c r="AH63" s="123"/>
      <c r="AI63" s="123"/>
      <c r="AJ63" s="123"/>
      <c r="AK63" s="123"/>
      <c r="AL63" s="123"/>
      <c r="AM63" s="123"/>
      <c r="AN63" s="123"/>
      <c r="AO63" s="123"/>
      <c r="AP63" s="123"/>
      <c r="AQ63" s="123"/>
      <c r="AR63" s="123"/>
      <c r="AS63" s="124"/>
      <c r="AT63" s="124"/>
      <c r="AU63" s="124"/>
      <c r="AV63" s="124"/>
      <c r="AW63" s="124"/>
      <c r="AX63" s="124"/>
      <c r="AY63" s="124"/>
      <c r="AZ63" s="353"/>
      <c r="BA63" s="322"/>
      <c r="BB63" s="354"/>
    </row>
    <row r="64" spans="1:54" ht="8.1" customHeight="1">
      <c r="A64" s="348"/>
      <c r="B64" s="348"/>
      <c r="C64" s="348"/>
      <c r="D64" s="348"/>
      <c r="E64" s="348"/>
      <c r="F64" s="348"/>
      <c r="G64" s="348"/>
      <c r="H64" s="348"/>
      <c r="I64" s="348"/>
      <c r="J64" s="348"/>
      <c r="K64" s="349"/>
      <c r="L64" s="349"/>
      <c r="M64" s="349"/>
      <c r="N64" s="349"/>
      <c r="O64" s="349"/>
      <c r="P64" s="122"/>
      <c r="Q64" s="123"/>
      <c r="R64" s="123"/>
      <c r="S64" s="123"/>
      <c r="T64" s="123"/>
      <c r="U64" s="123"/>
      <c r="V64" s="123"/>
      <c r="W64" s="123"/>
      <c r="X64" s="123"/>
      <c r="Y64" s="123"/>
      <c r="Z64" s="123"/>
      <c r="AA64" s="123"/>
      <c r="AB64" s="123"/>
      <c r="AC64" s="123"/>
      <c r="AD64" s="123"/>
      <c r="AE64" s="123"/>
      <c r="AF64" s="123"/>
      <c r="AG64" s="123"/>
      <c r="AH64" s="123"/>
      <c r="AI64" s="123"/>
      <c r="AJ64" s="123"/>
      <c r="AK64" s="123"/>
      <c r="AL64" s="123"/>
      <c r="AM64" s="123"/>
      <c r="AN64" s="123"/>
      <c r="AO64" s="123"/>
      <c r="AP64" s="123"/>
      <c r="AQ64" s="123"/>
      <c r="AR64" s="123"/>
      <c r="AS64" s="124"/>
      <c r="AT64" s="124"/>
      <c r="AU64" s="124"/>
      <c r="AV64" s="124"/>
      <c r="AW64" s="124"/>
      <c r="AX64" s="124"/>
      <c r="AY64" s="124"/>
      <c r="AZ64" s="353"/>
      <c r="BA64" s="322"/>
      <c r="BB64" s="354"/>
    </row>
    <row r="65" spans="1:54" ht="8.1" customHeight="1">
      <c r="A65" s="348"/>
      <c r="B65" s="348"/>
      <c r="C65" s="348"/>
      <c r="D65" s="348"/>
      <c r="E65" s="348"/>
      <c r="F65" s="348"/>
      <c r="G65" s="348"/>
      <c r="H65" s="348"/>
      <c r="I65" s="348"/>
      <c r="J65" s="348"/>
      <c r="K65" s="349"/>
      <c r="L65" s="349"/>
      <c r="M65" s="349"/>
      <c r="N65" s="349"/>
      <c r="O65" s="349"/>
      <c r="P65" s="125"/>
      <c r="Q65" s="126"/>
      <c r="R65" s="127"/>
      <c r="S65" s="127"/>
      <c r="T65" s="127"/>
      <c r="U65" s="126"/>
      <c r="V65" s="127"/>
      <c r="W65" s="127"/>
      <c r="X65" s="127"/>
      <c r="Y65" s="127"/>
      <c r="Z65" s="127"/>
      <c r="AA65" s="127"/>
      <c r="AB65" s="127"/>
      <c r="AC65" s="127"/>
      <c r="AD65" s="127"/>
      <c r="AE65" s="127"/>
      <c r="AF65" s="127"/>
      <c r="AG65" s="127"/>
      <c r="AH65" s="127"/>
      <c r="AI65" s="127"/>
      <c r="AJ65" s="127"/>
      <c r="AK65" s="127"/>
      <c r="AL65" s="127"/>
      <c r="AM65" s="127"/>
      <c r="AN65" s="127"/>
      <c r="AO65" s="127"/>
      <c r="AP65" s="127"/>
      <c r="AQ65" s="127"/>
      <c r="AR65" s="127"/>
      <c r="AS65" s="128"/>
      <c r="AT65" s="128"/>
      <c r="AU65" s="128"/>
      <c r="AV65" s="128"/>
      <c r="AW65" s="128"/>
      <c r="AX65" s="128"/>
      <c r="AY65" s="128"/>
      <c r="AZ65" s="355"/>
      <c r="BA65" s="338"/>
      <c r="BB65" s="356"/>
    </row>
  </sheetData>
  <mergeCells count="110">
    <mergeCell ref="AY7:AZ8"/>
    <mergeCell ref="BA7:BA8"/>
    <mergeCell ref="B8:K10"/>
    <mergeCell ref="L8:M10"/>
    <mergeCell ref="AE11:AG13"/>
    <mergeCell ref="AI11:AM13"/>
    <mergeCell ref="AO11:BA13"/>
    <mergeCell ref="V3:AG5"/>
    <mergeCell ref="AQ7:AR8"/>
    <mergeCell ref="AS7:AT8"/>
    <mergeCell ref="AU7:AU8"/>
    <mergeCell ref="AV7:AW8"/>
    <mergeCell ref="AX7:AX8"/>
    <mergeCell ref="A22:F25"/>
    <mergeCell ref="G22:Y25"/>
    <mergeCell ref="Z22:AE25"/>
    <mergeCell ref="AF22:AG25"/>
    <mergeCell ref="AH22:AI25"/>
    <mergeCell ref="AJ22:AJ25"/>
    <mergeCell ref="AI14:AM16"/>
    <mergeCell ref="AO14:BA16"/>
    <mergeCell ref="AI17:AM19"/>
    <mergeCell ref="AO17:AZ19"/>
    <mergeCell ref="BA17:BA19"/>
    <mergeCell ref="B19:S21"/>
    <mergeCell ref="AV22:AV25"/>
    <mergeCell ref="AY22:AY25"/>
    <mergeCell ref="BB22:BB25"/>
    <mergeCell ref="AK22:AL25"/>
    <mergeCell ref="AM22:AM25"/>
    <mergeCell ref="AN22:AO25"/>
    <mergeCell ref="AP22:AP25"/>
    <mergeCell ref="AQ22:AQ25"/>
    <mergeCell ref="AR22:AS25"/>
    <mergeCell ref="AR26:AS27"/>
    <mergeCell ref="AT26:AW27"/>
    <mergeCell ref="AX26:AY27"/>
    <mergeCell ref="AZ26:BB29"/>
    <mergeCell ref="P28:Q29"/>
    <mergeCell ref="R28:S29"/>
    <mergeCell ref="T28:U29"/>
    <mergeCell ref="V28:W29"/>
    <mergeCell ref="X28:Y29"/>
    <mergeCell ref="Z28:AA29"/>
    <mergeCell ref="Z26:AA27"/>
    <mergeCell ref="AB26:AE27"/>
    <mergeCell ref="AF26:AG27"/>
    <mergeCell ref="AH26:AK27"/>
    <mergeCell ref="AL26:AM27"/>
    <mergeCell ref="AN26:AQ27"/>
    <mergeCell ref="P26:S27"/>
    <mergeCell ref="T26:U27"/>
    <mergeCell ref="V26:Y27"/>
    <mergeCell ref="A30:E33"/>
    <mergeCell ref="F30:J33"/>
    <mergeCell ref="K30:O33"/>
    <mergeCell ref="AZ30:BB33"/>
    <mergeCell ref="A34:E37"/>
    <mergeCell ref="F34:J37"/>
    <mergeCell ref="K34:O37"/>
    <mergeCell ref="AZ34:BB37"/>
    <mergeCell ref="AN28:AO29"/>
    <mergeCell ref="AP28:AQ29"/>
    <mergeCell ref="AR28:AS29"/>
    <mergeCell ref="AT28:AU29"/>
    <mergeCell ref="AV28:AW29"/>
    <mergeCell ref="AX28:AY29"/>
    <mergeCell ref="AB28:AC29"/>
    <mergeCell ref="AD28:AE29"/>
    <mergeCell ref="AF28:AG29"/>
    <mergeCell ref="AH28:AI29"/>
    <mergeCell ref="AJ28:AK29"/>
    <mergeCell ref="AL28:AM29"/>
    <mergeCell ref="A26:E29"/>
    <mergeCell ref="F26:J29"/>
    <mergeCell ref="K26:O29"/>
    <mergeCell ref="K50:O53"/>
    <mergeCell ref="AZ50:BB53"/>
    <mergeCell ref="A38:E41"/>
    <mergeCell ref="F38:J41"/>
    <mergeCell ref="K38:O41"/>
    <mergeCell ref="AZ38:BB41"/>
    <mergeCell ref="A42:E45"/>
    <mergeCell ref="F42:J45"/>
    <mergeCell ref="K42:O45"/>
    <mergeCell ref="AZ42:BB45"/>
    <mergeCell ref="A62:E65"/>
    <mergeCell ref="F62:J65"/>
    <mergeCell ref="K62:O65"/>
    <mergeCell ref="AZ62:BB65"/>
    <mergeCell ref="AT22:AU23"/>
    <mergeCell ref="AT24:AU25"/>
    <mergeCell ref="AW22:AX23"/>
    <mergeCell ref="AW24:AX25"/>
    <mergeCell ref="AZ22:BA23"/>
    <mergeCell ref="AZ24:BA25"/>
    <mergeCell ref="A54:E57"/>
    <mergeCell ref="F54:J57"/>
    <mergeCell ref="K54:O57"/>
    <mergeCell ref="AZ54:BB57"/>
    <mergeCell ref="A58:E61"/>
    <mergeCell ref="F58:J61"/>
    <mergeCell ref="K58:O61"/>
    <mergeCell ref="AZ58:BB61"/>
    <mergeCell ref="A46:E49"/>
    <mergeCell ref="F46:J49"/>
    <mergeCell ref="K46:O49"/>
    <mergeCell ref="AZ46:BB49"/>
    <mergeCell ref="A50:E53"/>
    <mergeCell ref="F50:J53"/>
  </mergeCells>
  <phoneticPr fontId="2"/>
  <printOptions horizontalCentered="1"/>
  <pageMargins left="0.39370078740157483" right="0.39370078740157483" top="0.98425196850393704" bottom="0.59" header="0.39370078740157483" footer="0.38"/>
  <pageSetup paperSize="9" orientation="landscape"/>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794E1-8578-4EBE-B56A-6E9C476756E4}">
  <dimension ref="A1:CL65"/>
  <sheetViews>
    <sheetView zoomScaleNormal="100" workbookViewId="0">
      <selection activeCell="AO17" sqref="AO17:AZ19"/>
    </sheetView>
  </sheetViews>
  <sheetFormatPr defaultColWidth="2.625" defaultRowHeight="8.1" customHeight="1"/>
  <cols>
    <col min="1" max="63" width="2.125" style="21" customWidth="1"/>
    <col min="64" max="16384" width="2.625" style="21"/>
  </cols>
  <sheetData>
    <row r="1" spans="1:66" ht="8.1" customHeight="1">
      <c r="A1" s="323"/>
      <c r="B1" s="323"/>
      <c r="C1" s="323"/>
      <c r="D1" s="323"/>
      <c r="E1" s="323"/>
      <c r="F1" s="323"/>
      <c r="G1" s="323"/>
      <c r="H1" s="323"/>
      <c r="I1" s="323"/>
      <c r="J1" s="323"/>
      <c r="K1" s="323"/>
      <c r="L1" s="305"/>
      <c r="M1" s="305"/>
      <c r="BD1" s="331"/>
      <c r="BE1" s="331"/>
      <c r="BF1" s="331"/>
      <c r="BG1" s="331"/>
      <c r="BH1" s="322"/>
      <c r="BI1" s="322"/>
      <c r="BJ1" s="322"/>
      <c r="BK1" s="322"/>
      <c r="BL1" s="322"/>
      <c r="BM1" s="322"/>
      <c r="BN1" s="322"/>
    </row>
    <row r="2" spans="1:66" ht="8.1" customHeight="1">
      <c r="A2" s="323"/>
      <c r="B2" s="323"/>
      <c r="C2" s="323"/>
      <c r="D2" s="323"/>
      <c r="E2" s="323"/>
      <c r="F2" s="323"/>
      <c r="G2" s="323"/>
      <c r="H2" s="323"/>
      <c r="I2" s="323"/>
      <c r="J2" s="323"/>
      <c r="K2" s="323"/>
      <c r="L2" s="305"/>
      <c r="M2" s="305"/>
      <c r="BD2" s="331"/>
      <c r="BE2" s="331"/>
      <c r="BF2" s="331"/>
      <c r="BG2" s="331"/>
      <c r="BH2" s="322"/>
      <c r="BI2" s="322"/>
      <c r="BJ2" s="322"/>
      <c r="BK2" s="322"/>
      <c r="BL2" s="322"/>
      <c r="BM2" s="322"/>
      <c r="BN2" s="322"/>
    </row>
    <row r="3" spans="1:66" ht="8.1" customHeight="1">
      <c r="A3" s="323"/>
      <c r="B3" s="323"/>
      <c r="C3" s="323"/>
      <c r="D3" s="323"/>
      <c r="E3" s="323"/>
      <c r="F3" s="323"/>
      <c r="G3" s="323"/>
      <c r="H3" s="323"/>
      <c r="I3" s="323"/>
      <c r="J3" s="323"/>
      <c r="K3" s="323"/>
      <c r="L3" s="305"/>
      <c r="M3" s="305"/>
      <c r="O3" s="43"/>
      <c r="P3" s="43"/>
      <c r="Q3" s="43"/>
      <c r="R3" s="43"/>
      <c r="S3" s="43"/>
      <c r="T3" s="43"/>
      <c r="U3" s="43"/>
      <c r="V3" s="43"/>
      <c r="W3" s="43"/>
      <c r="X3" s="43"/>
      <c r="Y3" s="43"/>
      <c r="Z3" s="43"/>
      <c r="AA3" s="43"/>
      <c r="AB3" s="43"/>
      <c r="AC3" s="43"/>
      <c r="AD3" s="43"/>
      <c r="AE3" s="43"/>
      <c r="AF3" s="43"/>
      <c r="AG3" s="43"/>
      <c r="AH3" s="43"/>
      <c r="AI3" s="43"/>
      <c r="AK3" s="43"/>
      <c r="AL3" s="43"/>
      <c r="AM3" s="43"/>
      <c r="AN3" s="43"/>
      <c r="AO3" s="43"/>
      <c r="AP3" s="43"/>
      <c r="AQ3" s="43"/>
      <c r="AR3" s="43"/>
      <c r="AS3" s="43"/>
      <c r="AT3" s="43"/>
      <c r="AU3" s="43"/>
      <c r="AV3" s="43"/>
      <c r="AW3" s="43"/>
      <c r="AX3" s="43"/>
      <c r="AY3" s="43"/>
      <c r="AZ3" s="43"/>
      <c r="BA3" s="43"/>
      <c r="BB3" s="43"/>
      <c r="BC3" s="43"/>
      <c r="BD3" s="331"/>
      <c r="BE3" s="331"/>
      <c r="BF3" s="331"/>
      <c r="BG3" s="331"/>
      <c r="BH3" s="322"/>
      <c r="BI3" s="322"/>
      <c r="BJ3" s="322"/>
      <c r="BK3" s="322"/>
      <c r="BL3" s="322"/>
      <c r="BM3" s="322"/>
      <c r="BN3" s="322"/>
    </row>
    <row r="4" spans="1:66" ht="8.1" customHeight="1">
      <c r="A4" s="20"/>
      <c r="B4" s="20"/>
      <c r="C4" s="20"/>
      <c r="D4" s="20"/>
      <c r="E4" s="20"/>
      <c r="F4" s="20"/>
      <c r="G4" s="20"/>
      <c r="H4" s="20"/>
      <c r="I4" s="20"/>
      <c r="J4" s="20"/>
      <c r="K4" s="20"/>
      <c r="O4" s="43"/>
      <c r="P4" s="43"/>
      <c r="Q4" s="43"/>
      <c r="R4" s="43"/>
      <c r="S4" s="43"/>
      <c r="T4" s="43"/>
      <c r="U4" s="43"/>
      <c r="V4" s="43"/>
      <c r="W4" s="43"/>
      <c r="X4" s="43"/>
      <c r="Y4" s="43"/>
      <c r="Z4" s="336" t="s">
        <v>338</v>
      </c>
      <c r="AA4" s="336"/>
      <c r="AB4" s="336"/>
      <c r="AC4" s="336"/>
      <c r="AD4" s="336"/>
      <c r="AE4" s="336"/>
      <c r="AF4" s="336"/>
      <c r="AG4" s="336"/>
      <c r="AH4" s="336"/>
      <c r="AI4" s="336"/>
      <c r="AJ4" s="336"/>
      <c r="AK4" s="336"/>
      <c r="AR4" s="43"/>
      <c r="AS4" s="43"/>
      <c r="AT4" s="43"/>
      <c r="AU4" s="43"/>
      <c r="AV4" s="43"/>
      <c r="AW4" s="43"/>
      <c r="AX4" s="43"/>
      <c r="AY4" s="43"/>
      <c r="AZ4" s="43"/>
      <c r="BA4" s="43"/>
      <c r="BB4" s="43"/>
      <c r="BC4" s="43"/>
      <c r="BD4" s="22"/>
      <c r="BE4" s="22"/>
      <c r="BF4" s="22"/>
      <c r="BG4" s="22"/>
      <c r="BH4" s="23"/>
      <c r="BI4" s="23"/>
      <c r="BJ4" s="23"/>
      <c r="BK4" s="23"/>
      <c r="BL4" s="23"/>
      <c r="BM4" s="23"/>
      <c r="BN4" s="23"/>
    </row>
    <row r="5" spans="1:66" ht="7.5" customHeight="1">
      <c r="O5" s="43"/>
      <c r="P5" s="43"/>
      <c r="Q5" s="43"/>
      <c r="R5" s="43"/>
      <c r="S5" s="43"/>
      <c r="T5" s="43"/>
      <c r="U5" s="43"/>
      <c r="V5" s="43"/>
      <c r="W5" s="43"/>
      <c r="X5" s="43"/>
      <c r="Y5" s="43"/>
      <c r="Z5" s="336"/>
      <c r="AA5" s="336"/>
      <c r="AB5" s="336"/>
      <c r="AC5" s="336"/>
      <c r="AD5" s="336"/>
      <c r="AE5" s="336"/>
      <c r="AF5" s="336"/>
      <c r="AG5" s="336"/>
      <c r="AH5" s="336"/>
      <c r="AI5" s="336"/>
      <c r="AJ5" s="336"/>
      <c r="AK5" s="336"/>
      <c r="AR5" s="43"/>
      <c r="AS5" s="43"/>
      <c r="AT5" s="43"/>
      <c r="AU5" s="43"/>
      <c r="AV5" s="43"/>
      <c r="AW5" s="43"/>
      <c r="AX5" s="43"/>
      <c r="AY5" s="43"/>
      <c r="AZ5" s="43"/>
      <c r="BA5" s="43"/>
      <c r="BB5" s="43"/>
      <c r="BC5" s="43"/>
      <c r="BD5" s="32"/>
      <c r="BE5" s="32"/>
      <c r="BF5" s="32"/>
      <c r="BG5" s="32"/>
    </row>
    <row r="6" spans="1:66" ht="7.5" customHeight="1">
      <c r="O6" s="43"/>
      <c r="P6" s="43"/>
      <c r="Q6" s="43"/>
      <c r="R6" s="43"/>
      <c r="S6" s="43"/>
      <c r="T6" s="43"/>
      <c r="U6" s="43"/>
      <c r="V6" s="43"/>
      <c r="W6" s="43"/>
      <c r="X6" s="43"/>
      <c r="Y6" s="43"/>
      <c r="Z6" s="43"/>
      <c r="AA6" s="43"/>
      <c r="AB6" s="43"/>
      <c r="AC6" s="43"/>
      <c r="AD6" s="43"/>
      <c r="AE6" s="43"/>
      <c r="AF6" s="43"/>
      <c r="AG6" s="43"/>
      <c r="AH6" s="43"/>
      <c r="AI6" s="43"/>
      <c r="BN6" s="43"/>
    </row>
    <row r="7" spans="1:66" ht="8.1" customHeight="1">
      <c r="O7" s="43"/>
      <c r="P7" s="43"/>
      <c r="Q7" s="43"/>
      <c r="R7" s="43"/>
      <c r="S7" s="43"/>
      <c r="T7" s="43"/>
      <c r="U7" s="43"/>
      <c r="V7" s="43"/>
      <c r="W7" s="43"/>
      <c r="X7" s="43"/>
      <c r="Y7" s="43"/>
      <c r="Z7" s="43"/>
      <c r="AA7" s="43"/>
      <c r="AB7" s="43"/>
      <c r="AC7" s="43"/>
      <c r="AD7" s="43"/>
      <c r="AE7" s="43"/>
      <c r="AF7" s="43"/>
      <c r="AG7" s="43"/>
      <c r="AH7" s="43"/>
      <c r="AI7" s="43"/>
      <c r="BC7" s="322" t="s">
        <v>291</v>
      </c>
      <c r="BD7" s="322"/>
      <c r="BE7" s="328" t="str">
        <f>IF('入力シート '!C38="","",'入力シート '!C38)</f>
        <v/>
      </c>
      <c r="BF7" s="328"/>
      <c r="BG7" s="322" t="s">
        <v>13</v>
      </c>
      <c r="BH7" s="329" t="str">
        <f>IF('入力シート '!C38="","",'入力シート '!C38)</f>
        <v/>
      </c>
      <c r="BI7" s="329"/>
      <c r="BJ7" s="322" t="s">
        <v>14</v>
      </c>
      <c r="BK7" s="327" t="str">
        <f>IF('入力シート '!C38="","",'入力シート '!C38)</f>
        <v/>
      </c>
      <c r="BL7" s="327"/>
      <c r="BM7" s="322" t="s">
        <v>15</v>
      </c>
    </row>
    <row r="8" spans="1:66" ht="8.1" customHeight="1">
      <c r="B8" s="322" t="str">
        <f>"西都市長　"&amp;'入力シート '!C1&amp;"　様"</f>
        <v>西都市長　押川　修一郎　様</v>
      </c>
      <c r="C8" s="322"/>
      <c r="D8" s="322"/>
      <c r="E8" s="322"/>
      <c r="F8" s="322"/>
      <c r="G8" s="322"/>
      <c r="H8" s="322"/>
      <c r="I8" s="322"/>
      <c r="J8" s="322"/>
      <c r="K8" s="322"/>
      <c r="L8" s="322" t="s">
        <v>4</v>
      </c>
      <c r="M8" s="322"/>
      <c r="N8" s="2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22"/>
      <c r="BC8" s="322"/>
      <c r="BD8" s="322"/>
      <c r="BE8" s="328"/>
      <c r="BF8" s="328"/>
      <c r="BG8" s="322"/>
      <c r="BH8" s="329"/>
      <c r="BI8" s="329"/>
      <c r="BJ8" s="322"/>
      <c r="BK8" s="327"/>
      <c r="BL8" s="327"/>
      <c r="BM8" s="322"/>
    </row>
    <row r="9" spans="1:66" ht="8.1" customHeight="1">
      <c r="B9" s="322"/>
      <c r="C9" s="322"/>
      <c r="D9" s="322"/>
      <c r="E9" s="322"/>
      <c r="F9" s="322"/>
      <c r="G9" s="322"/>
      <c r="H9" s="322"/>
      <c r="I9" s="322"/>
      <c r="J9" s="322"/>
      <c r="K9" s="322"/>
      <c r="L9" s="322"/>
      <c r="M9" s="322"/>
      <c r="N9" s="2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22"/>
      <c r="BA9" s="22"/>
      <c r="BB9" s="22"/>
      <c r="BC9" s="22"/>
      <c r="BD9" s="23"/>
      <c r="BE9" s="23"/>
      <c r="BF9" s="23"/>
      <c r="BG9" s="23"/>
      <c r="BH9" s="23"/>
      <c r="BI9" s="23"/>
      <c r="BJ9" s="23"/>
    </row>
    <row r="10" spans="1:66" ht="8.1" customHeight="1">
      <c r="B10" s="322"/>
      <c r="C10" s="322"/>
      <c r="D10" s="322"/>
      <c r="E10" s="322"/>
      <c r="F10" s="322"/>
      <c r="G10" s="322"/>
      <c r="H10" s="322"/>
      <c r="I10" s="322"/>
      <c r="J10" s="322"/>
      <c r="K10" s="322"/>
      <c r="L10" s="322"/>
      <c r="M10" s="322"/>
      <c r="N10" s="2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22"/>
      <c r="BA10" s="22"/>
      <c r="BB10" s="22"/>
      <c r="BC10" s="22"/>
      <c r="BD10" s="23"/>
      <c r="BE10" s="23"/>
      <c r="BF10" s="23"/>
      <c r="BG10" s="23"/>
      <c r="BH10" s="23"/>
      <c r="BI10" s="23"/>
      <c r="BJ10" s="23"/>
    </row>
    <row r="11" spans="1:66" ht="8.1" customHeight="1">
      <c r="A11" s="20"/>
      <c r="K11" s="20"/>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321" t="s">
        <v>20</v>
      </c>
      <c r="AQ11" s="305"/>
      <c r="AR11" s="305"/>
      <c r="AS11" s="305"/>
      <c r="AU11" s="399" t="s">
        <v>3</v>
      </c>
      <c r="AV11" s="399"/>
      <c r="AW11" s="399"/>
      <c r="AX11" s="399"/>
      <c r="AY11" s="399"/>
      <c r="BA11" s="323" t="str">
        <f>IF('入力シート '!C12="","",'入力シート '!C12)</f>
        <v/>
      </c>
      <c r="BB11" s="323"/>
      <c r="BC11" s="323"/>
      <c r="BD11" s="323"/>
      <c r="BE11" s="323"/>
      <c r="BF11" s="323"/>
      <c r="BG11" s="323"/>
      <c r="BH11" s="323"/>
      <c r="BI11" s="323"/>
      <c r="BJ11" s="323"/>
      <c r="BK11" s="323"/>
      <c r="BL11" s="323"/>
      <c r="BM11" s="323"/>
    </row>
    <row r="12" spans="1:66" ht="8.1" customHeight="1">
      <c r="A12" s="20"/>
      <c r="K12" s="20"/>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305"/>
      <c r="AQ12" s="305"/>
      <c r="AR12" s="305"/>
      <c r="AS12" s="305"/>
      <c r="AU12" s="399"/>
      <c r="AV12" s="399"/>
      <c r="AW12" s="399"/>
      <c r="AX12" s="399"/>
      <c r="AY12" s="399"/>
      <c r="BA12" s="323"/>
      <c r="BB12" s="323"/>
      <c r="BC12" s="323"/>
      <c r="BD12" s="323"/>
      <c r="BE12" s="323"/>
      <c r="BF12" s="323"/>
      <c r="BG12" s="323"/>
      <c r="BH12" s="323"/>
      <c r="BI12" s="323"/>
      <c r="BJ12" s="323"/>
      <c r="BK12" s="323"/>
      <c r="BL12" s="323"/>
      <c r="BM12" s="323"/>
    </row>
    <row r="13" spans="1:66" ht="8.1" customHeight="1">
      <c r="A13" s="20"/>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305"/>
      <c r="AQ13" s="305"/>
      <c r="AR13" s="305"/>
      <c r="AS13" s="305"/>
      <c r="AU13" s="399"/>
      <c r="AV13" s="399"/>
      <c r="AW13" s="399"/>
      <c r="AX13" s="399"/>
      <c r="AY13" s="399"/>
      <c r="BA13" s="323"/>
      <c r="BB13" s="323"/>
      <c r="BC13" s="323"/>
      <c r="BD13" s="323"/>
      <c r="BE13" s="323"/>
      <c r="BF13" s="323"/>
      <c r="BG13" s="323"/>
      <c r="BH13" s="323"/>
      <c r="BI13" s="323"/>
      <c r="BJ13" s="323"/>
      <c r="BK13" s="323"/>
      <c r="BL13" s="323"/>
      <c r="BM13" s="323"/>
    </row>
    <row r="14" spans="1:66" ht="8.1" customHeight="1">
      <c r="A14" s="20"/>
      <c r="B14" s="20"/>
      <c r="C14" s="20"/>
      <c r="D14" s="20"/>
      <c r="E14" s="20"/>
      <c r="F14" s="20"/>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21" t="s">
        <v>45</v>
      </c>
      <c r="AV14" s="421"/>
      <c r="AW14" s="421"/>
      <c r="AX14" s="421"/>
      <c r="AY14" s="421"/>
      <c r="BA14" s="323" t="str">
        <f>IF('入力シート '!C13="","",'入力シート '!C13)</f>
        <v/>
      </c>
      <c r="BB14" s="323"/>
      <c r="BC14" s="323"/>
      <c r="BD14" s="323"/>
      <c r="BE14" s="323"/>
      <c r="BF14" s="323"/>
      <c r="BG14" s="323"/>
      <c r="BH14" s="323"/>
      <c r="BI14" s="323"/>
      <c r="BJ14" s="323"/>
      <c r="BK14" s="323"/>
      <c r="BL14" s="323"/>
      <c r="BM14" s="323"/>
    </row>
    <row r="15" spans="1:66" ht="8.1" customHeight="1">
      <c r="A15" s="20"/>
      <c r="B15" s="20"/>
      <c r="C15" s="20"/>
      <c r="D15" s="20"/>
      <c r="E15" s="20"/>
      <c r="F15" s="20"/>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21"/>
      <c r="AV15" s="421"/>
      <c r="AW15" s="421"/>
      <c r="AX15" s="421"/>
      <c r="AY15" s="421"/>
      <c r="BA15" s="323"/>
      <c r="BB15" s="323"/>
      <c r="BC15" s="323"/>
      <c r="BD15" s="323"/>
      <c r="BE15" s="323"/>
      <c r="BF15" s="323"/>
      <c r="BG15" s="323"/>
      <c r="BH15" s="323"/>
      <c r="BI15" s="323"/>
      <c r="BJ15" s="323"/>
      <c r="BK15" s="323"/>
      <c r="BL15" s="323"/>
      <c r="BM15" s="323"/>
    </row>
    <row r="16" spans="1:66" ht="8.1" customHeight="1">
      <c r="A16" s="20"/>
      <c r="B16" s="20"/>
      <c r="C16" s="20"/>
      <c r="D16" s="20"/>
      <c r="E16" s="20"/>
      <c r="F16" s="20"/>
      <c r="O16" s="43"/>
      <c r="P16" s="43"/>
      <c r="Q16" s="43"/>
      <c r="R16" s="43"/>
      <c r="S16" s="43"/>
      <c r="T16" s="43"/>
      <c r="U16" s="43"/>
      <c r="V16" s="43"/>
      <c r="W16" s="43"/>
      <c r="X16" s="43"/>
      <c r="Y16" s="43"/>
      <c r="Z16" s="43"/>
      <c r="AA16" s="43"/>
      <c r="AB16" s="43"/>
      <c r="AC16" s="43"/>
      <c r="AD16" s="43"/>
      <c r="AE16" s="43"/>
      <c r="AF16" s="43"/>
      <c r="AG16" s="43"/>
      <c r="AH16" s="43"/>
      <c r="AI16" s="43"/>
      <c r="AQ16" s="43"/>
      <c r="AR16" s="43"/>
      <c r="AS16" s="43"/>
      <c r="AT16" s="43"/>
      <c r="AU16" s="421"/>
      <c r="AV16" s="421"/>
      <c r="AW16" s="421"/>
      <c r="AX16" s="421"/>
      <c r="AY16" s="421"/>
      <c r="BA16" s="323"/>
      <c r="BB16" s="323"/>
      <c r="BC16" s="323"/>
      <c r="BD16" s="323"/>
      <c r="BE16" s="323"/>
      <c r="BF16" s="323"/>
      <c r="BG16" s="323"/>
      <c r="BH16" s="323"/>
      <c r="BI16" s="323"/>
      <c r="BJ16" s="323"/>
      <c r="BK16" s="323"/>
      <c r="BL16" s="323"/>
      <c r="BM16" s="323"/>
    </row>
    <row r="17" spans="1:90" ht="8.1" customHeight="1">
      <c r="A17" s="20"/>
      <c r="B17" s="20"/>
      <c r="C17" s="20"/>
      <c r="D17" s="20"/>
      <c r="E17" s="20"/>
      <c r="F17" s="20"/>
      <c r="G17" s="115"/>
      <c r="H17" s="115"/>
      <c r="I17" s="115"/>
      <c r="J17" s="115"/>
      <c r="K17" s="115"/>
      <c r="L17" s="115"/>
      <c r="M17" s="115"/>
      <c r="N17" s="115"/>
      <c r="O17" s="115"/>
      <c r="AU17" s="399" t="s">
        <v>0</v>
      </c>
      <c r="AV17" s="399"/>
      <c r="AW17" s="399"/>
      <c r="AX17" s="399"/>
      <c r="AY17" s="399"/>
      <c r="BA17" s="323" t="str">
        <f>IF('入力シート '!C14="","",'入力シート '!C14)</f>
        <v/>
      </c>
      <c r="BB17" s="323"/>
      <c r="BC17" s="323"/>
      <c r="BD17" s="323"/>
      <c r="BE17" s="323"/>
      <c r="BF17" s="323"/>
      <c r="BG17" s="323"/>
      <c r="BH17" s="323"/>
      <c r="BI17" s="323"/>
      <c r="BJ17" s="323"/>
      <c r="BK17" s="323"/>
      <c r="BL17" s="323"/>
      <c r="BM17" s="322" t="s">
        <v>1</v>
      </c>
    </row>
    <row r="18" spans="1:90" ht="8.1" customHeight="1">
      <c r="A18" s="20"/>
      <c r="B18" s="20"/>
      <c r="C18" s="20"/>
      <c r="D18" s="20"/>
      <c r="E18" s="20"/>
      <c r="F18" s="20"/>
      <c r="G18" s="115"/>
      <c r="H18" s="115"/>
      <c r="I18" s="115"/>
      <c r="J18" s="115"/>
      <c r="K18" s="115"/>
      <c r="L18" s="115"/>
      <c r="M18" s="115"/>
      <c r="N18" s="115"/>
      <c r="O18" s="115"/>
      <c r="AU18" s="399"/>
      <c r="AV18" s="399"/>
      <c r="AW18" s="399"/>
      <c r="AX18" s="399"/>
      <c r="AY18" s="399"/>
      <c r="BA18" s="323"/>
      <c r="BB18" s="323"/>
      <c r="BC18" s="323"/>
      <c r="BD18" s="323"/>
      <c r="BE18" s="323"/>
      <c r="BF18" s="323"/>
      <c r="BG18" s="323"/>
      <c r="BH18" s="323"/>
      <c r="BI18" s="323"/>
      <c r="BJ18" s="323"/>
      <c r="BK18" s="323"/>
      <c r="BL18" s="323"/>
      <c r="BM18" s="322"/>
    </row>
    <row r="19" spans="1:90" ht="8.1" customHeight="1">
      <c r="B19" s="422" t="s">
        <v>237</v>
      </c>
      <c r="C19" s="422"/>
      <c r="D19" s="422"/>
      <c r="E19" s="422"/>
      <c r="F19" s="422"/>
      <c r="G19" s="422"/>
      <c r="H19" s="422"/>
      <c r="I19" s="422"/>
      <c r="J19" s="422"/>
      <c r="K19" s="422"/>
      <c r="L19" s="422"/>
      <c r="M19" s="422"/>
      <c r="N19" s="422"/>
      <c r="O19" s="422"/>
      <c r="P19" s="422"/>
      <c r="Q19" s="422"/>
      <c r="R19" s="422"/>
      <c r="S19" s="422"/>
      <c r="T19" s="422"/>
      <c r="U19" s="422"/>
      <c r="V19" s="422"/>
      <c r="W19" s="422"/>
      <c r="X19" s="20"/>
      <c r="Y19" s="20"/>
      <c r="Z19" s="20"/>
      <c r="AA19" s="20"/>
      <c r="AB19" s="20"/>
      <c r="AC19" s="20"/>
      <c r="AD19" s="20"/>
      <c r="AE19" s="20"/>
      <c r="AP19" s="32"/>
      <c r="AQ19" s="32"/>
      <c r="AR19" s="32"/>
      <c r="AS19" s="32"/>
      <c r="AT19" s="32"/>
      <c r="AU19" s="399"/>
      <c r="AV19" s="399"/>
      <c r="AW19" s="399"/>
      <c r="AX19" s="399"/>
      <c r="AY19" s="399"/>
      <c r="BA19" s="323"/>
      <c r="BB19" s="323"/>
      <c r="BC19" s="323"/>
      <c r="BD19" s="323"/>
      <c r="BE19" s="323"/>
      <c r="BF19" s="323"/>
      <c r="BG19" s="323"/>
      <c r="BH19" s="323"/>
      <c r="BI19" s="323"/>
      <c r="BJ19" s="323"/>
      <c r="BK19" s="323"/>
      <c r="BL19" s="323"/>
      <c r="BM19" s="322"/>
    </row>
    <row r="20" spans="1:90" ht="8.1" customHeight="1">
      <c r="B20" s="422"/>
      <c r="C20" s="422"/>
      <c r="D20" s="422"/>
      <c r="E20" s="422"/>
      <c r="F20" s="422"/>
      <c r="G20" s="422"/>
      <c r="H20" s="422"/>
      <c r="I20" s="422"/>
      <c r="J20" s="422"/>
      <c r="K20" s="422"/>
      <c r="L20" s="422"/>
      <c r="M20" s="422"/>
      <c r="N20" s="422"/>
      <c r="O20" s="422"/>
      <c r="P20" s="422"/>
      <c r="Q20" s="422"/>
      <c r="R20" s="422"/>
      <c r="S20" s="422"/>
      <c r="T20" s="422"/>
      <c r="U20" s="422"/>
      <c r="V20" s="422"/>
      <c r="W20" s="422"/>
      <c r="X20" s="20"/>
      <c r="Y20" s="20"/>
      <c r="Z20" s="20"/>
      <c r="AA20" s="20"/>
      <c r="AB20" s="20"/>
      <c r="AC20" s="20"/>
      <c r="AD20" s="20"/>
      <c r="AE20" s="20"/>
      <c r="AU20" s="32"/>
      <c r="AV20" s="32"/>
      <c r="AW20" s="32"/>
      <c r="AX20" s="32"/>
      <c r="AY20" s="32"/>
      <c r="AZ20" s="32"/>
      <c r="BA20" s="32"/>
      <c r="BB20" s="32"/>
      <c r="BC20" s="32"/>
      <c r="BD20" s="32"/>
      <c r="BE20" s="32"/>
      <c r="BF20" s="32"/>
      <c r="BG20" s="32"/>
      <c r="BH20" s="32"/>
      <c r="BI20" s="32"/>
      <c r="BJ20" s="32"/>
      <c r="BK20" s="32"/>
      <c r="BL20" s="32"/>
      <c r="BM20" s="32"/>
      <c r="BN20" s="32"/>
    </row>
    <row r="21" spans="1:90" ht="8.1" customHeight="1">
      <c r="B21" s="423"/>
      <c r="C21" s="423"/>
      <c r="D21" s="423"/>
      <c r="E21" s="423"/>
      <c r="F21" s="423"/>
      <c r="G21" s="423"/>
      <c r="H21" s="423"/>
      <c r="I21" s="423"/>
      <c r="J21" s="423"/>
      <c r="K21" s="423"/>
      <c r="L21" s="423"/>
      <c r="M21" s="423"/>
      <c r="N21" s="423"/>
      <c r="O21" s="423"/>
      <c r="P21" s="423"/>
      <c r="Q21" s="423"/>
      <c r="R21" s="423"/>
      <c r="S21" s="423"/>
      <c r="T21" s="423"/>
      <c r="U21" s="423"/>
      <c r="V21" s="423"/>
      <c r="W21" s="423"/>
      <c r="X21" s="106"/>
      <c r="Y21" s="106"/>
      <c r="Z21" s="106"/>
      <c r="AA21" s="106"/>
      <c r="AB21" s="106"/>
      <c r="AC21" s="106"/>
      <c r="AD21" s="106"/>
      <c r="AE21" s="106"/>
      <c r="AF21" s="36"/>
      <c r="AG21" s="36"/>
      <c r="AH21" s="36"/>
      <c r="AI21" s="36"/>
      <c r="AJ21" s="36"/>
      <c r="AK21" s="36"/>
      <c r="AL21" s="36"/>
      <c r="AM21" s="36"/>
      <c r="AN21" s="36"/>
      <c r="AO21" s="36"/>
      <c r="AP21" s="36"/>
      <c r="AQ21" s="36"/>
      <c r="AR21" s="36"/>
      <c r="AS21" s="36"/>
      <c r="AT21" s="36"/>
      <c r="AU21" s="32"/>
      <c r="AV21" s="32"/>
      <c r="AW21" s="32"/>
      <c r="AX21" s="32"/>
      <c r="AY21" s="32"/>
      <c r="AZ21" s="32"/>
      <c r="BA21" s="32"/>
      <c r="BB21" s="32"/>
      <c r="BC21" s="32"/>
      <c r="BD21" s="32"/>
      <c r="BE21" s="32"/>
      <c r="BF21" s="32"/>
      <c r="BG21" s="32"/>
      <c r="BH21" s="32"/>
      <c r="BI21" s="32"/>
      <c r="BJ21" s="32"/>
      <c r="BK21" s="32"/>
      <c r="BL21" s="32"/>
      <c r="BM21" s="32"/>
      <c r="BN21" s="32"/>
    </row>
    <row r="22" spans="1:90" ht="9.75" customHeight="1">
      <c r="A22" s="411" t="s">
        <v>335</v>
      </c>
      <c r="B22" s="412"/>
      <c r="C22" s="412"/>
      <c r="D22" s="412"/>
      <c r="E22" s="412"/>
      <c r="F22" s="413"/>
      <c r="G22" s="386" t="str">
        <f>IF('入力シート '!$C$3="","",'入力シート '!$C$3)&amp;"　"&amp;IF('入力シート '!$C$4="","",'入力シート '!$C$4)</f>
        <v>　</v>
      </c>
      <c r="H22" s="386"/>
      <c r="I22" s="386"/>
      <c r="J22" s="386"/>
      <c r="K22" s="386"/>
      <c r="L22" s="386"/>
      <c r="M22" s="386"/>
      <c r="N22" s="386"/>
      <c r="O22" s="386"/>
      <c r="P22" s="386"/>
      <c r="Q22" s="386"/>
      <c r="R22" s="386"/>
      <c r="S22" s="386"/>
      <c r="T22" s="386"/>
      <c r="U22" s="386"/>
      <c r="V22" s="386"/>
      <c r="W22" s="386"/>
      <c r="X22" s="386"/>
      <c r="Y22" s="386"/>
      <c r="Z22" s="386"/>
      <c r="AA22" s="386"/>
      <c r="AB22" s="386"/>
      <c r="AC22" s="386"/>
      <c r="AD22" s="386"/>
      <c r="AE22" s="386"/>
      <c r="AF22" s="386"/>
      <c r="AG22" s="386"/>
      <c r="AH22" s="386"/>
      <c r="AI22" s="386"/>
      <c r="AJ22" s="386"/>
      <c r="AK22" s="386"/>
      <c r="AL22" s="420" t="s">
        <v>11</v>
      </c>
      <c r="AM22" s="412"/>
      <c r="AN22" s="412"/>
      <c r="AO22" s="412"/>
      <c r="AP22" s="412"/>
      <c r="AQ22" s="413"/>
      <c r="AR22" s="396"/>
      <c r="AS22" s="371"/>
      <c r="AT22" s="368" t="str">
        <f>IF('入力シート '!O6="","",'入力シート '!O6)</f>
        <v/>
      </c>
      <c r="AU22" s="368"/>
      <c r="AV22" s="371" t="s">
        <v>13</v>
      </c>
      <c r="AW22" s="368" t="str">
        <f>IF('入力シート '!O6="","",'入力シート '!O6)</f>
        <v/>
      </c>
      <c r="AX22" s="368"/>
      <c r="AY22" s="371" t="s">
        <v>14</v>
      </c>
      <c r="AZ22" s="368" t="str">
        <f>IF('入力シート '!O6="","",'入力シート '!O6)</f>
        <v/>
      </c>
      <c r="BA22" s="368"/>
      <c r="BB22" s="371" t="s">
        <v>15</v>
      </c>
      <c r="BC22" s="371" t="s">
        <v>77</v>
      </c>
      <c r="BD22" s="371"/>
      <c r="BE22" s="371"/>
      <c r="BF22" s="487" t="str">
        <f>IF(AND('入力シート '!C37="",'入力シート '!C38=""),"",MAX('入力シート '!C37:C38))</f>
        <v/>
      </c>
      <c r="BG22" s="487"/>
      <c r="BH22" s="371" t="s">
        <v>13</v>
      </c>
      <c r="BI22" s="489" t="str">
        <f>IF(AND('入力シート '!C37="",'入力シート '!C38=""),"",MAX('入力シート '!C37:C38))</f>
        <v/>
      </c>
      <c r="BJ22" s="489"/>
      <c r="BK22" s="371" t="s">
        <v>14</v>
      </c>
      <c r="BL22" s="493" t="str">
        <f>IF(AND('入力シート '!C37="",'入力シート '!C38=""),"",MAX('入力シート '!C37:C38))</f>
        <v/>
      </c>
      <c r="BM22" s="493"/>
      <c r="BN22" s="374" t="s">
        <v>15</v>
      </c>
      <c r="BO22" s="116"/>
      <c r="BP22" s="32"/>
      <c r="BQ22" s="32"/>
      <c r="BR22" s="32"/>
      <c r="BS22" s="32"/>
      <c r="BT22" s="32"/>
    </row>
    <row r="23" spans="1:90" ht="9.75" customHeight="1">
      <c r="A23" s="414"/>
      <c r="B23" s="415"/>
      <c r="C23" s="415"/>
      <c r="D23" s="415"/>
      <c r="E23" s="415"/>
      <c r="F23" s="416"/>
      <c r="G23" s="333"/>
      <c r="H23" s="333"/>
      <c r="I23" s="333"/>
      <c r="J23" s="333"/>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333"/>
      <c r="AK23" s="333"/>
      <c r="AL23" s="414"/>
      <c r="AM23" s="415"/>
      <c r="AN23" s="415"/>
      <c r="AO23" s="415"/>
      <c r="AP23" s="415"/>
      <c r="AQ23" s="416"/>
      <c r="AR23" s="397"/>
      <c r="AS23" s="372"/>
      <c r="AT23" s="369"/>
      <c r="AU23" s="369"/>
      <c r="AV23" s="372"/>
      <c r="AW23" s="369"/>
      <c r="AX23" s="369"/>
      <c r="AY23" s="372"/>
      <c r="AZ23" s="369"/>
      <c r="BA23" s="369"/>
      <c r="BB23" s="372"/>
      <c r="BC23" s="372"/>
      <c r="BD23" s="372"/>
      <c r="BE23" s="372"/>
      <c r="BF23" s="488"/>
      <c r="BG23" s="488"/>
      <c r="BH23" s="372"/>
      <c r="BI23" s="490"/>
      <c r="BJ23" s="490"/>
      <c r="BK23" s="372"/>
      <c r="BL23" s="494"/>
      <c r="BM23" s="494"/>
      <c r="BN23" s="375"/>
      <c r="BO23" s="116"/>
      <c r="BP23" s="32"/>
      <c r="BQ23" s="32"/>
      <c r="BR23" s="32"/>
      <c r="BS23" s="32"/>
      <c r="BT23" s="32"/>
    </row>
    <row r="24" spans="1:90" ht="9.75" customHeight="1">
      <c r="A24" s="414"/>
      <c r="B24" s="415"/>
      <c r="C24" s="415"/>
      <c r="D24" s="415"/>
      <c r="E24" s="415"/>
      <c r="F24" s="416"/>
      <c r="G24" s="333"/>
      <c r="H24" s="333"/>
      <c r="I24" s="333"/>
      <c r="J24" s="333"/>
      <c r="K24" s="333"/>
      <c r="L24" s="333"/>
      <c r="M24" s="333"/>
      <c r="N24" s="333"/>
      <c r="O24" s="333"/>
      <c r="P24" s="333"/>
      <c r="Q24" s="333"/>
      <c r="R24" s="333"/>
      <c r="S24" s="333"/>
      <c r="T24" s="333"/>
      <c r="U24" s="333"/>
      <c r="V24" s="333"/>
      <c r="W24" s="333"/>
      <c r="X24" s="333"/>
      <c r="Y24" s="333"/>
      <c r="Z24" s="333"/>
      <c r="AA24" s="333"/>
      <c r="AB24" s="333"/>
      <c r="AC24" s="333"/>
      <c r="AD24" s="333"/>
      <c r="AE24" s="333"/>
      <c r="AF24" s="333"/>
      <c r="AG24" s="333"/>
      <c r="AH24" s="333"/>
      <c r="AI24" s="333"/>
      <c r="AJ24" s="333"/>
      <c r="AK24" s="333"/>
      <c r="AL24" s="414"/>
      <c r="AM24" s="415"/>
      <c r="AN24" s="415"/>
      <c r="AO24" s="415"/>
      <c r="AP24" s="415"/>
      <c r="AQ24" s="416"/>
      <c r="AR24" s="397"/>
      <c r="AS24" s="372"/>
      <c r="AT24" s="369"/>
      <c r="AU24" s="369"/>
      <c r="AV24" s="372"/>
      <c r="AW24" s="369"/>
      <c r="AX24" s="369"/>
      <c r="AY24" s="372"/>
      <c r="AZ24" s="369"/>
      <c r="BA24" s="369"/>
      <c r="BB24" s="372"/>
      <c r="BC24" s="372"/>
      <c r="BD24" s="372"/>
      <c r="BE24" s="372"/>
      <c r="BF24" s="369" t="str">
        <f>IF(変更契約書!N14="","",変更契約書!N14)</f>
        <v/>
      </c>
      <c r="BG24" s="369"/>
      <c r="BH24" s="372"/>
      <c r="BI24" s="491" t="str">
        <f>IF(変更契約書!Q14="","",変更契約書!Q14)</f>
        <v/>
      </c>
      <c r="BJ24" s="491"/>
      <c r="BK24" s="372"/>
      <c r="BL24" s="495" t="str">
        <f>IF(変更契約書!T14="","",変更契約書!T14)</f>
        <v/>
      </c>
      <c r="BM24" s="495"/>
      <c r="BN24" s="375"/>
      <c r="BO24" s="116"/>
      <c r="BP24" s="32"/>
      <c r="BQ24" s="32"/>
      <c r="BR24" s="32"/>
      <c r="BS24" s="32"/>
      <c r="BT24" s="32"/>
    </row>
    <row r="25" spans="1:90" ht="9.75" customHeight="1">
      <c r="A25" s="417"/>
      <c r="B25" s="418"/>
      <c r="C25" s="418"/>
      <c r="D25" s="418"/>
      <c r="E25" s="418"/>
      <c r="F25" s="419"/>
      <c r="G25" s="367"/>
      <c r="H25" s="367"/>
      <c r="I25" s="367"/>
      <c r="J25" s="367"/>
      <c r="K25" s="367"/>
      <c r="L25" s="367"/>
      <c r="M25" s="367"/>
      <c r="N25" s="367"/>
      <c r="O25" s="367"/>
      <c r="P25" s="367"/>
      <c r="Q25" s="367"/>
      <c r="R25" s="367"/>
      <c r="S25" s="367"/>
      <c r="T25" s="367"/>
      <c r="U25" s="367"/>
      <c r="V25" s="367"/>
      <c r="W25" s="367"/>
      <c r="X25" s="367"/>
      <c r="Y25" s="367"/>
      <c r="Z25" s="367"/>
      <c r="AA25" s="367"/>
      <c r="AB25" s="367"/>
      <c r="AC25" s="367"/>
      <c r="AD25" s="367"/>
      <c r="AE25" s="367"/>
      <c r="AF25" s="367"/>
      <c r="AG25" s="367"/>
      <c r="AH25" s="367"/>
      <c r="AI25" s="367"/>
      <c r="AJ25" s="367"/>
      <c r="AK25" s="367"/>
      <c r="AL25" s="417"/>
      <c r="AM25" s="418"/>
      <c r="AN25" s="418"/>
      <c r="AO25" s="418"/>
      <c r="AP25" s="418"/>
      <c r="AQ25" s="419"/>
      <c r="AR25" s="398"/>
      <c r="AS25" s="373"/>
      <c r="AT25" s="370"/>
      <c r="AU25" s="370"/>
      <c r="AV25" s="373"/>
      <c r="AW25" s="370"/>
      <c r="AX25" s="370"/>
      <c r="AY25" s="373"/>
      <c r="AZ25" s="370"/>
      <c r="BA25" s="370"/>
      <c r="BB25" s="373"/>
      <c r="BC25" s="373"/>
      <c r="BD25" s="373"/>
      <c r="BE25" s="373"/>
      <c r="BF25" s="370"/>
      <c r="BG25" s="370"/>
      <c r="BH25" s="373"/>
      <c r="BI25" s="492"/>
      <c r="BJ25" s="492"/>
      <c r="BK25" s="373"/>
      <c r="BL25" s="496"/>
      <c r="BM25" s="496"/>
      <c r="BN25" s="376"/>
      <c r="BO25" s="117"/>
      <c r="BP25" s="118"/>
      <c r="BQ25" s="118"/>
      <c r="BR25" s="118"/>
      <c r="BS25" s="118"/>
      <c r="BT25" s="118"/>
      <c r="BU25" s="36"/>
      <c r="BV25" s="36"/>
      <c r="BW25" s="36"/>
      <c r="BX25" s="36"/>
      <c r="BY25" s="36"/>
      <c r="BZ25" s="36"/>
      <c r="CA25" s="36"/>
      <c r="CB25" s="36"/>
      <c r="CC25" s="36"/>
      <c r="CD25" s="36"/>
      <c r="CE25" s="36"/>
      <c r="CF25" s="36"/>
      <c r="CG25" s="36"/>
      <c r="CH25" s="36"/>
      <c r="CI25" s="36"/>
      <c r="CJ25" s="36"/>
      <c r="CK25" s="36"/>
      <c r="CL25" s="36"/>
    </row>
    <row r="26" spans="1:90" ht="8.1" customHeight="1">
      <c r="A26" s="348" t="s">
        <v>31</v>
      </c>
      <c r="B26" s="348"/>
      <c r="C26" s="348"/>
      <c r="D26" s="348"/>
      <c r="E26" s="348"/>
      <c r="F26" s="349" t="s">
        <v>78</v>
      </c>
      <c r="G26" s="349"/>
      <c r="H26" s="349"/>
      <c r="I26" s="349"/>
      <c r="J26" s="349"/>
      <c r="K26" s="349" t="s">
        <v>79</v>
      </c>
      <c r="L26" s="349"/>
      <c r="M26" s="349"/>
      <c r="N26" s="349"/>
      <c r="O26" s="349"/>
      <c r="P26" s="409"/>
      <c r="Q26" s="403"/>
      <c r="R26" s="403" t="s">
        <v>14</v>
      </c>
      <c r="S26" s="403"/>
      <c r="T26" s="403"/>
      <c r="U26" s="403"/>
      <c r="V26" s="403" t="s">
        <v>14</v>
      </c>
      <c r="W26" s="403"/>
      <c r="X26" s="403"/>
      <c r="Y26" s="403"/>
      <c r="Z26" s="403" t="s">
        <v>14</v>
      </c>
      <c r="AA26" s="403"/>
      <c r="AB26" s="403"/>
      <c r="AC26" s="403"/>
      <c r="AD26" s="403" t="s">
        <v>14</v>
      </c>
      <c r="AE26" s="403"/>
      <c r="AF26" s="403"/>
      <c r="AG26" s="403"/>
      <c r="AH26" s="403" t="s">
        <v>14</v>
      </c>
      <c r="AI26" s="403"/>
      <c r="AJ26" s="403"/>
      <c r="AK26" s="403"/>
      <c r="AL26" s="403" t="s">
        <v>14</v>
      </c>
      <c r="AM26" s="403"/>
      <c r="AN26" s="403"/>
      <c r="AO26" s="403"/>
      <c r="AP26" s="403" t="s">
        <v>14</v>
      </c>
      <c r="AQ26" s="403"/>
      <c r="AR26" s="403"/>
      <c r="AS26" s="403"/>
      <c r="AT26" s="403" t="s">
        <v>14</v>
      </c>
      <c r="AU26" s="403"/>
      <c r="AV26" s="403"/>
      <c r="AW26" s="403"/>
      <c r="AX26" s="403" t="s">
        <v>14</v>
      </c>
      <c r="AY26" s="403"/>
      <c r="AZ26" s="403"/>
      <c r="BA26" s="403"/>
      <c r="BB26" s="403" t="s">
        <v>14</v>
      </c>
      <c r="BC26" s="403"/>
      <c r="BD26" s="403"/>
      <c r="BE26" s="403"/>
      <c r="BF26" s="403" t="s">
        <v>14</v>
      </c>
      <c r="BG26" s="403"/>
      <c r="BH26" s="403"/>
      <c r="BI26" s="403"/>
      <c r="BJ26" s="403" t="s">
        <v>14</v>
      </c>
      <c r="BK26" s="405"/>
      <c r="BL26" s="353" t="s">
        <v>7</v>
      </c>
      <c r="BM26" s="322"/>
      <c r="BN26" s="354"/>
    </row>
    <row r="27" spans="1:90" ht="8.1" customHeight="1">
      <c r="A27" s="348"/>
      <c r="B27" s="348"/>
      <c r="C27" s="348"/>
      <c r="D27" s="348"/>
      <c r="E27" s="348"/>
      <c r="F27" s="349"/>
      <c r="G27" s="349"/>
      <c r="H27" s="349"/>
      <c r="I27" s="349"/>
      <c r="J27" s="349"/>
      <c r="K27" s="349"/>
      <c r="L27" s="349"/>
      <c r="M27" s="349"/>
      <c r="N27" s="349"/>
      <c r="O27" s="349"/>
      <c r="P27" s="410"/>
      <c r="Q27" s="404"/>
      <c r="R27" s="404"/>
      <c r="S27" s="404"/>
      <c r="T27" s="404"/>
      <c r="U27" s="404"/>
      <c r="V27" s="404"/>
      <c r="W27" s="404"/>
      <c r="X27" s="404"/>
      <c r="Y27" s="404"/>
      <c r="Z27" s="404"/>
      <c r="AA27" s="404"/>
      <c r="AB27" s="404"/>
      <c r="AC27" s="404"/>
      <c r="AD27" s="404"/>
      <c r="AE27" s="404"/>
      <c r="AF27" s="404"/>
      <c r="AG27" s="404"/>
      <c r="AH27" s="404"/>
      <c r="AI27" s="404"/>
      <c r="AJ27" s="404"/>
      <c r="AK27" s="404"/>
      <c r="AL27" s="404"/>
      <c r="AM27" s="404"/>
      <c r="AN27" s="404"/>
      <c r="AO27" s="404"/>
      <c r="AP27" s="404"/>
      <c r="AQ27" s="404"/>
      <c r="AR27" s="404"/>
      <c r="AS27" s="404"/>
      <c r="AT27" s="404"/>
      <c r="AU27" s="404"/>
      <c r="AV27" s="404"/>
      <c r="AW27" s="404"/>
      <c r="AX27" s="404"/>
      <c r="AY27" s="404"/>
      <c r="AZ27" s="404"/>
      <c r="BA27" s="404"/>
      <c r="BB27" s="404"/>
      <c r="BC27" s="404"/>
      <c r="BD27" s="404"/>
      <c r="BE27" s="404"/>
      <c r="BF27" s="404"/>
      <c r="BG27" s="404"/>
      <c r="BH27" s="404"/>
      <c r="BI27" s="404"/>
      <c r="BJ27" s="404"/>
      <c r="BK27" s="406"/>
      <c r="BL27" s="353"/>
      <c r="BM27" s="322"/>
      <c r="BN27" s="354"/>
    </row>
    <row r="28" spans="1:90" ht="8.1" customHeight="1">
      <c r="A28" s="348"/>
      <c r="B28" s="348"/>
      <c r="C28" s="348"/>
      <c r="D28" s="348"/>
      <c r="E28" s="348"/>
      <c r="F28" s="349"/>
      <c r="G28" s="349"/>
      <c r="H28" s="349"/>
      <c r="I28" s="349"/>
      <c r="J28" s="349"/>
      <c r="K28" s="349"/>
      <c r="L28" s="349"/>
      <c r="M28" s="349"/>
      <c r="N28" s="349"/>
      <c r="O28" s="349"/>
      <c r="P28" s="407" t="s">
        <v>80</v>
      </c>
      <c r="Q28" s="401"/>
      <c r="R28" s="401">
        <v>15</v>
      </c>
      <c r="S28" s="401"/>
      <c r="T28" s="401" t="s">
        <v>80</v>
      </c>
      <c r="U28" s="401"/>
      <c r="V28" s="401">
        <v>15</v>
      </c>
      <c r="W28" s="401"/>
      <c r="X28" s="401" t="s">
        <v>80</v>
      </c>
      <c r="Y28" s="401"/>
      <c r="Z28" s="401">
        <v>15</v>
      </c>
      <c r="AA28" s="401"/>
      <c r="AB28" s="401" t="s">
        <v>80</v>
      </c>
      <c r="AC28" s="401"/>
      <c r="AD28" s="401">
        <v>15</v>
      </c>
      <c r="AE28" s="401"/>
      <c r="AF28" s="401" t="s">
        <v>80</v>
      </c>
      <c r="AG28" s="401"/>
      <c r="AH28" s="401">
        <v>15</v>
      </c>
      <c r="AI28" s="401"/>
      <c r="AJ28" s="401" t="s">
        <v>80</v>
      </c>
      <c r="AK28" s="401"/>
      <c r="AL28" s="401">
        <v>15</v>
      </c>
      <c r="AM28" s="401"/>
      <c r="AN28" s="401" t="s">
        <v>80</v>
      </c>
      <c r="AO28" s="401"/>
      <c r="AP28" s="401">
        <v>15</v>
      </c>
      <c r="AQ28" s="401"/>
      <c r="AR28" s="401" t="s">
        <v>80</v>
      </c>
      <c r="AS28" s="401"/>
      <c r="AT28" s="401">
        <v>15</v>
      </c>
      <c r="AU28" s="401"/>
      <c r="AV28" s="401" t="s">
        <v>80</v>
      </c>
      <c r="AW28" s="401"/>
      <c r="AX28" s="401">
        <v>15</v>
      </c>
      <c r="AY28" s="401"/>
      <c r="AZ28" s="401" t="s">
        <v>80</v>
      </c>
      <c r="BA28" s="401"/>
      <c r="BB28" s="401">
        <v>15</v>
      </c>
      <c r="BC28" s="401"/>
      <c r="BD28" s="401" t="s">
        <v>80</v>
      </c>
      <c r="BE28" s="401"/>
      <c r="BF28" s="401">
        <v>15</v>
      </c>
      <c r="BG28" s="401"/>
      <c r="BH28" s="401" t="s">
        <v>80</v>
      </c>
      <c r="BI28" s="401"/>
      <c r="BJ28" s="401">
        <v>15</v>
      </c>
      <c r="BK28" s="401"/>
      <c r="BL28" s="353"/>
      <c r="BM28" s="322"/>
      <c r="BN28" s="354"/>
    </row>
    <row r="29" spans="1:90" ht="8.1" customHeight="1">
      <c r="A29" s="348"/>
      <c r="B29" s="348"/>
      <c r="C29" s="348"/>
      <c r="D29" s="348"/>
      <c r="E29" s="348"/>
      <c r="F29" s="349"/>
      <c r="G29" s="349"/>
      <c r="H29" s="349"/>
      <c r="I29" s="349"/>
      <c r="J29" s="349"/>
      <c r="K29" s="349"/>
      <c r="L29" s="349"/>
      <c r="M29" s="349"/>
      <c r="N29" s="349"/>
      <c r="O29" s="349"/>
      <c r="P29" s="408"/>
      <c r="Q29" s="402"/>
      <c r="R29" s="402"/>
      <c r="S29" s="402"/>
      <c r="T29" s="402"/>
      <c r="U29" s="402"/>
      <c r="V29" s="402"/>
      <c r="W29" s="402"/>
      <c r="X29" s="402"/>
      <c r="Y29" s="402"/>
      <c r="Z29" s="402"/>
      <c r="AA29" s="402"/>
      <c r="AB29" s="402"/>
      <c r="AC29" s="402"/>
      <c r="AD29" s="402"/>
      <c r="AE29" s="402"/>
      <c r="AF29" s="402"/>
      <c r="AG29" s="402"/>
      <c r="AH29" s="402"/>
      <c r="AI29" s="402"/>
      <c r="AJ29" s="402"/>
      <c r="AK29" s="402"/>
      <c r="AL29" s="402"/>
      <c r="AM29" s="402"/>
      <c r="AN29" s="402"/>
      <c r="AO29" s="402"/>
      <c r="AP29" s="402"/>
      <c r="AQ29" s="402"/>
      <c r="AR29" s="402"/>
      <c r="AS29" s="402"/>
      <c r="AT29" s="402"/>
      <c r="AU29" s="402"/>
      <c r="AV29" s="402"/>
      <c r="AW29" s="402"/>
      <c r="AX29" s="402"/>
      <c r="AY29" s="402"/>
      <c r="AZ29" s="402"/>
      <c r="BA29" s="402"/>
      <c r="BB29" s="402"/>
      <c r="BC29" s="402"/>
      <c r="BD29" s="402"/>
      <c r="BE29" s="402"/>
      <c r="BF29" s="402"/>
      <c r="BG29" s="402"/>
      <c r="BH29" s="402"/>
      <c r="BI29" s="402"/>
      <c r="BJ29" s="402"/>
      <c r="BK29" s="402"/>
      <c r="BL29" s="355"/>
      <c r="BM29" s="338"/>
      <c r="BN29" s="356"/>
    </row>
    <row r="30" spans="1:90" ht="8.1" customHeight="1">
      <c r="A30" s="348"/>
      <c r="B30" s="348"/>
      <c r="C30" s="348"/>
      <c r="D30" s="348"/>
      <c r="E30" s="348"/>
      <c r="F30" s="348"/>
      <c r="G30" s="348"/>
      <c r="H30" s="348"/>
      <c r="I30" s="348"/>
      <c r="J30" s="348"/>
      <c r="K30" s="349"/>
      <c r="L30" s="349"/>
      <c r="M30" s="349"/>
      <c r="N30" s="349"/>
      <c r="O30" s="349"/>
      <c r="P30" s="119"/>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0"/>
      <c r="AN30" s="120"/>
      <c r="AO30" s="120"/>
      <c r="AP30" s="120"/>
      <c r="AQ30" s="120"/>
      <c r="AR30" s="120"/>
      <c r="AS30" s="120"/>
      <c r="AT30" s="120"/>
      <c r="AU30" s="120"/>
      <c r="AV30" s="120"/>
      <c r="AW30" s="120"/>
      <c r="AX30" s="120"/>
      <c r="AY30" s="120"/>
      <c r="AZ30" s="120"/>
      <c r="BA30" s="120"/>
      <c r="BB30" s="120"/>
      <c r="BC30" s="120"/>
      <c r="BD30" s="120"/>
      <c r="BE30" s="121"/>
      <c r="BF30" s="121"/>
      <c r="BG30" s="121"/>
      <c r="BH30" s="121"/>
      <c r="BI30" s="121"/>
      <c r="BJ30" s="121"/>
      <c r="BK30" s="121"/>
      <c r="BL30" s="350"/>
      <c r="BM30" s="351"/>
      <c r="BN30" s="352"/>
    </row>
    <row r="31" spans="1:90" ht="8.1" customHeight="1">
      <c r="A31" s="348"/>
      <c r="B31" s="348"/>
      <c r="C31" s="348"/>
      <c r="D31" s="348"/>
      <c r="E31" s="348"/>
      <c r="F31" s="348"/>
      <c r="G31" s="348"/>
      <c r="H31" s="348"/>
      <c r="I31" s="348"/>
      <c r="J31" s="348"/>
      <c r="K31" s="349"/>
      <c r="L31" s="349"/>
      <c r="M31" s="349"/>
      <c r="N31" s="349"/>
      <c r="O31" s="349"/>
      <c r="P31" s="122"/>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4"/>
      <c r="BF31" s="124"/>
      <c r="BG31" s="124"/>
      <c r="BH31" s="124"/>
      <c r="BI31" s="124"/>
      <c r="BJ31" s="124"/>
      <c r="BK31" s="124"/>
      <c r="BL31" s="353"/>
      <c r="BM31" s="322"/>
      <c r="BN31" s="354"/>
    </row>
    <row r="32" spans="1:90" ht="8.1" customHeight="1">
      <c r="A32" s="348"/>
      <c r="B32" s="348"/>
      <c r="C32" s="348"/>
      <c r="D32" s="348"/>
      <c r="E32" s="348"/>
      <c r="F32" s="348"/>
      <c r="G32" s="348"/>
      <c r="H32" s="348"/>
      <c r="I32" s="348"/>
      <c r="J32" s="348"/>
      <c r="K32" s="349"/>
      <c r="L32" s="349"/>
      <c r="M32" s="349"/>
      <c r="N32" s="349"/>
      <c r="O32" s="349"/>
      <c r="P32" s="122"/>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3"/>
      <c r="BC32" s="123"/>
      <c r="BD32" s="123"/>
      <c r="BE32" s="124"/>
      <c r="BF32" s="124"/>
      <c r="BG32" s="124"/>
      <c r="BH32" s="124"/>
      <c r="BI32" s="124"/>
      <c r="BJ32" s="124"/>
      <c r="BK32" s="124"/>
      <c r="BL32" s="353"/>
      <c r="BM32" s="322"/>
      <c r="BN32" s="354"/>
    </row>
    <row r="33" spans="1:66" ht="8.1" customHeight="1">
      <c r="A33" s="348"/>
      <c r="B33" s="348"/>
      <c r="C33" s="348"/>
      <c r="D33" s="348"/>
      <c r="E33" s="348"/>
      <c r="F33" s="348"/>
      <c r="G33" s="348"/>
      <c r="H33" s="348"/>
      <c r="I33" s="348"/>
      <c r="J33" s="348"/>
      <c r="K33" s="349"/>
      <c r="L33" s="349"/>
      <c r="M33" s="349"/>
      <c r="N33" s="349"/>
      <c r="O33" s="349"/>
      <c r="P33" s="125"/>
      <c r="Q33" s="126"/>
      <c r="R33" s="127"/>
      <c r="S33" s="127"/>
      <c r="T33" s="127"/>
      <c r="U33" s="127"/>
      <c r="V33" s="127"/>
      <c r="W33" s="127"/>
      <c r="X33" s="127"/>
      <c r="Y33" s="127"/>
      <c r="Z33" s="127"/>
      <c r="AA33" s="127"/>
      <c r="AB33" s="127"/>
      <c r="AC33" s="127"/>
      <c r="AD33" s="127"/>
      <c r="AE33" s="127"/>
      <c r="AF33" s="127"/>
      <c r="AG33" s="126"/>
      <c r="AH33" s="127"/>
      <c r="AI33" s="127"/>
      <c r="AJ33" s="127"/>
      <c r="AK33" s="127"/>
      <c r="AL33" s="127"/>
      <c r="AM33" s="127"/>
      <c r="AN33" s="127"/>
      <c r="AO33" s="127"/>
      <c r="AP33" s="127"/>
      <c r="AQ33" s="127"/>
      <c r="AR33" s="127"/>
      <c r="AS33" s="127"/>
      <c r="AT33" s="127"/>
      <c r="AU33" s="127"/>
      <c r="AV33" s="127"/>
      <c r="AW33" s="127"/>
      <c r="AX33" s="127"/>
      <c r="AY33" s="127"/>
      <c r="AZ33" s="127"/>
      <c r="BA33" s="127"/>
      <c r="BB33" s="127"/>
      <c r="BC33" s="127"/>
      <c r="BD33" s="127"/>
      <c r="BE33" s="128"/>
      <c r="BF33" s="128"/>
      <c r="BG33" s="128"/>
      <c r="BH33" s="128"/>
      <c r="BI33" s="128"/>
      <c r="BJ33" s="128"/>
      <c r="BK33" s="128"/>
      <c r="BL33" s="355"/>
      <c r="BM33" s="338"/>
      <c r="BN33" s="356"/>
    </row>
    <row r="34" spans="1:66" ht="8.1" customHeight="1">
      <c r="A34" s="348"/>
      <c r="B34" s="348"/>
      <c r="C34" s="348"/>
      <c r="D34" s="348"/>
      <c r="E34" s="348"/>
      <c r="F34" s="348"/>
      <c r="G34" s="348"/>
      <c r="H34" s="348"/>
      <c r="I34" s="348"/>
      <c r="J34" s="348"/>
      <c r="K34" s="349"/>
      <c r="L34" s="349"/>
      <c r="M34" s="349"/>
      <c r="N34" s="349"/>
      <c r="O34" s="349"/>
      <c r="P34" s="119"/>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120"/>
      <c r="BC34" s="120"/>
      <c r="BD34" s="120"/>
      <c r="BE34" s="121"/>
      <c r="BF34" s="121"/>
      <c r="BG34" s="121"/>
      <c r="BH34" s="121"/>
      <c r="BI34" s="121"/>
      <c r="BJ34" s="121"/>
      <c r="BK34" s="121"/>
      <c r="BL34" s="350"/>
      <c r="BM34" s="351"/>
      <c r="BN34" s="352"/>
    </row>
    <row r="35" spans="1:66" ht="8.1" customHeight="1">
      <c r="A35" s="348"/>
      <c r="B35" s="348"/>
      <c r="C35" s="348"/>
      <c r="D35" s="348"/>
      <c r="E35" s="348"/>
      <c r="F35" s="348"/>
      <c r="G35" s="348"/>
      <c r="H35" s="348"/>
      <c r="I35" s="348"/>
      <c r="J35" s="348"/>
      <c r="K35" s="349"/>
      <c r="L35" s="349"/>
      <c r="M35" s="349"/>
      <c r="N35" s="349"/>
      <c r="O35" s="349"/>
      <c r="P35" s="122"/>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c r="AZ35" s="123"/>
      <c r="BA35" s="123"/>
      <c r="BB35" s="123"/>
      <c r="BC35" s="123"/>
      <c r="BD35" s="123"/>
      <c r="BE35" s="124"/>
      <c r="BF35" s="124"/>
      <c r="BG35" s="124"/>
      <c r="BH35" s="124"/>
      <c r="BI35" s="124"/>
      <c r="BJ35" s="124"/>
      <c r="BK35" s="124"/>
      <c r="BL35" s="353"/>
      <c r="BM35" s="322"/>
      <c r="BN35" s="354"/>
    </row>
    <row r="36" spans="1:66" ht="8.1" customHeight="1">
      <c r="A36" s="348"/>
      <c r="B36" s="348"/>
      <c r="C36" s="348"/>
      <c r="D36" s="348"/>
      <c r="E36" s="348"/>
      <c r="F36" s="348"/>
      <c r="G36" s="348"/>
      <c r="H36" s="348"/>
      <c r="I36" s="348"/>
      <c r="J36" s="348"/>
      <c r="K36" s="349"/>
      <c r="L36" s="349"/>
      <c r="M36" s="349"/>
      <c r="N36" s="349"/>
      <c r="O36" s="349"/>
      <c r="P36" s="122"/>
      <c r="Q36" s="123"/>
      <c r="R36" s="123"/>
      <c r="S36" s="123"/>
      <c r="T36" s="123"/>
      <c r="U36" s="123"/>
      <c r="V36" s="123"/>
      <c r="W36" s="123"/>
      <c r="X36" s="123"/>
      <c r="Y36" s="123"/>
      <c r="Z36" s="123"/>
      <c r="AA36" s="123"/>
      <c r="AB36" s="123"/>
      <c r="AC36" s="123"/>
      <c r="AD36" s="123"/>
      <c r="AE36" s="123"/>
      <c r="AF36" s="123"/>
      <c r="AG36" s="123"/>
      <c r="AH36" s="123"/>
      <c r="AI36" s="123"/>
      <c r="AJ36" s="123"/>
      <c r="AK36" s="123"/>
      <c r="AL36" s="123"/>
      <c r="AM36" s="123"/>
      <c r="AN36" s="123"/>
      <c r="AO36" s="123"/>
      <c r="AP36" s="123"/>
      <c r="AQ36" s="123"/>
      <c r="AR36" s="123"/>
      <c r="AS36" s="123"/>
      <c r="AT36" s="123"/>
      <c r="AU36" s="123"/>
      <c r="AV36" s="123"/>
      <c r="AW36" s="123"/>
      <c r="AX36" s="123"/>
      <c r="AY36" s="123"/>
      <c r="AZ36" s="123"/>
      <c r="BA36" s="123"/>
      <c r="BB36" s="123"/>
      <c r="BC36" s="123"/>
      <c r="BD36" s="123"/>
      <c r="BE36" s="124"/>
      <c r="BF36" s="124"/>
      <c r="BG36" s="124"/>
      <c r="BH36" s="124"/>
      <c r="BI36" s="124"/>
      <c r="BJ36" s="124"/>
      <c r="BK36" s="124"/>
      <c r="BL36" s="353"/>
      <c r="BM36" s="322"/>
      <c r="BN36" s="354"/>
    </row>
    <row r="37" spans="1:66" ht="8.1" customHeight="1">
      <c r="A37" s="348"/>
      <c r="B37" s="348"/>
      <c r="C37" s="348"/>
      <c r="D37" s="348"/>
      <c r="E37" s="348"/>
      <c r="F37" s="348"/>
      <c r="G37" s="348"/>
      <c r="H37" s="348"/>
      <c r="I37" s="348"/>
      <c r="J37" s="348"/>
      <c r="K37" s="349"/>
      <c r="L37" s="349"/>
      <c r="M37" s="349"/>
      <c r="N37" s="349"/>
      <c r="O37" s="349"/>
      <c r="P37" s="125"/>
      <c r="Q37" s="126"/>
      <c r="R37" s="127"/>
      <c r="S37" s="127"/>
      <c r="T37" s="127"/>
      <c r="U37" s="127"/>
      <c r="V37" s="127"/>
      <c r="W37" s="127"/>
      <c r="X37" s="127"/>
      <c r="Y37" s="127"/>
      <c r="Z37" s="127"/>
      <c r="AA37" s="127"/>
      <c r="AB37" s="127"/>
      <c r="AC37" s="127"/>
      <c r="AD37" s="127"/>
      <c r="AE37" s="127"/>
      <c r="AF37" s="127"/>
      <c r="AG37" s="126"/>
      <c r="AH37" s="127"/>
      <c r="AI37" s="127"/>
      <c r="AJ37" s="127"/>
      <c r="AK37" s="127"/>
      <c r="AL37" s="127"/>
      <c r="AM37" s="127"/>
      <c r="AN37" s="127"/>
      <c r="AO37" s="127"/>
      <c r="AP37" s="127"/>
      <c r="AQ37" s="127"/>
      <c r="AR37" s="127"/>
      <c r="AS37" s="127"/>
      <c r="AT37" s="127"/>
      <c r="AU37" s="127"/>
      <c r="AV37" s="127"/>
      <c r="AW37" s="127"/>
      <c r="AX37" s="127"/>
      <c r="AY37" s="127"/>
      <c r="AZ37" s="127"/>
      <c r="BA37" s="127"/>
      <c r="BB37" s="127"/>
      <c r="BC37" s="127"/>
      <c r="BD37" s="127"/>
      <c r="BE37" s="128"/>
      <c r="BF37" s="128"/>
      <c r="BG37" s="128"/>
      <c r="BH37" s="128"/>
      <c r="BI37" s="128"/>
      <c r="BJ37" s="128"/>
      <c r="BK37" s="128"/>
      <c r="BL37" s="355"/>
      <c r="BM37" s="338"/>
      <c r="BN37" s="356"/>
    </row>
    <row r="38" spans="1:66" ht="8.1" customHeight="1">
      <c r="A38" s="348"/>
      <c r="B38" s="348"/>
      <c r="C38" s="348"/>
      <c r="D38" s="348"/>
      <c r="E38" s="348"/>
      <c r="F38" s="348"/>
      <c r="G38" s="348"/>
      <c r="H38" s="348"/>
      <c r="I38" s="348"/>
      <c r="J38" s="348"/>
      <c r="K38" s="349"/>
      <c r="L38" s="349"/>
      <c r="M38" s="349"/>
      <c r="N38" s="349"/>
      <c r="O38" s="349"/>
      <c r="P38" s="119"/>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c r="AN38" s="120"/>
      <c r="AO38" s="120"/>
      <c r="AP38" s="120"/>
      <c r="AQ38" s="120"/>
      <c r="AR38" s="120"/>
      <c r="AS38" s="120"/>
      <c r="AT38" s="120"/>
      <c r="AU38" s="120"/>
      <c r="AV38" s="120"/>
      <c r="AW38" s="120"/>
      <c r="AX38" s="120"/>
      <c r="AY38" s="120"/>
      <c r="AZ38" s="120"/>
      <c r="BA38" s="120"/>
      <c r="BB38" s="120"/>
      <c r="BC38" s="120"/>
      <c r="BD38" s="120"/>
      <c r="BE38" s="121"/>
      <c r="BF38" s="121"/>
      <c r="BG38" s="121"/>
      <c r="BH38" s="121"/>
      <c r="BI38" s="121"/>
      <c r="BJ38" s="121"/>
      <c r="BK38" s="121"/>
      <c r="BL38" s="350"/>
      <c r="BM38" s="351"/>
      <c r="BN38" s="352"/>
    </row>
    <row r="39" spans="1:66" ht="8.1" customHeight="1">
      <c r="A39" s="348"/>
      <c r="B39" s="348"/>
      <c r="C39" s="348"/>
      <c r="D39" s="348"/>
      <c r="E39" s="348"/>
      <c r="F39" s="348"/>
      <c r="G39" s="348"/>
      <c r="H39" s="348"/>
      <c r="I39" s="348"/>
      <c r="J39" s="348"/>
      <c r="K39" s="349"/>
      <c r="L39" s="349"/>
      <c r="M39" s="349"/>
      <c r="N39" s="349"/>
      <c r="O39" s="349"/>
      <c r="P39" s="122"/>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4"/>
      <c r="BF39" s="124"/>
      <c r="BG39" s="124"/>
      <c r="BH39" s="124"/>
      <c r="BI39" s="124"/>
      <c r="BJ39" s="124"/>
      <c r="BK39" s="124"/>
      <c r="BL39" s="353"/>
      <c r="BM39" s="322"/>
      <c r="BN39" s="354"/>
    </row>
    <row r="40" spans="1:66" ht="8.1" customHeight="1">
      <c r="A40" s="348"/>
      <c r="B40" s="348"/>
      <c r="C40" s="348"/>
      <c r="D40" s="348"/>
      <c r="E40" s="348"/>
      <c r="F40" s="348"/>
      <c r="G40" s="348"/>
      <c r="H40" s="348"/>
      <c r="I40" s="348"/>
      <c r="J40" s="348"/>
      <c r="K40" s="349"/>
      <c r="L40" s="349"/>
      <c r="M40" s="349"/>
      <c r="N40" s="349"/>
      <c r="O40" s="349"/>
      <c r="P40" s="122"/>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c r="AV40" s="123"/>
      <c r="AW40" s="123"/>
      <c r="AX40" s="123"/>
      <c r="AY40" s="123"/>
      <c r="AZ40" s="123"/>
      <c r="BA40" s="123"/>
      <c r="BB40" s="123"/>
      <c r="BC40" s="123"/>
      <c r="BD40" s="123"/>
      <c r="BE40" s="124"/>
      <c r="BF40" s="124"/>
      <c r="BG40" s="124"/>
      <c r="BH40" s="124"/>
      <c r="BI40" s="124"/>
      <c r="BJ40" s="124"/>
      <c r="BK40" s="124"/>
      <c r="BL40" s="353"/>
      <c r="BM40" s="322"/>
      <c r="BN40" s="354"/>
    </row>
    <row r="41" spans="1:66" ht="8.1" customHeight="1">
      <c r="A41" s="348"/>
      <c r="B41" s="348"/>
      <c r="C41" s="348"/>
      <c r="D41" s="348"/>
      <c r="E41" s="348"/>
      <c r="F41" s="348"/>
      <c r="G41" s="348"/>
      <c r="H41" s="348"/>
      <c r="I41" s="348"/>
      <c r="J41" s="348"/>
      <c r="K41" s="349"/>
      <c r="L41" s="349"/>
      <c r="M41" s="349"/>
      <c r="N41" s="349"/>
      <c r="O41" s="349"/>
      <c r="P41" s="125"/>
      <c r="Q41" s="126"/>
      <c r="R41" s="127"/>
      <c r="S41" s="127"/>
      <c r="T41" s="127"/>
      <c r="U41" s="127"/>
      <c r="V41" s="127"/>
      <c r="W41" s="127"/>
      <c r="X41" s="127"/>
      <c r="Y41" s="127"/>
      <c r="Z41" s="127"/>
      <c r="AA41" s="127"/>
      <c r="AB41" s="127"/>
      <c r="AC41" s="127"/>
      <c r="AD41" s="127"/>
      <c r="AE41" s="127"/>
      <c r="AF41" s="127"/>
      <c r="AG41" s="126"/>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8"/>
      <c r="BF41" s="128"/>
      <c r="BG41" s="128"/>
      <c r="BH41" s="128"/>
      <c r="BI41" s="128"/>
      <c r="BJ41" s="128"/>
      <c r="BK41" s="128"/>
      <c r="BL41" s="355"/>
      <c r="BM41" s="338"/>
      <c r="BN41" s="356"/>
    </row>
    <row r="42" spans="1:66" ht="8.1" customHeight="1">
      <c r="A42" s="348"/>
      <c r="B42" s="348"/>
      <c r="C42" s="348"/>
      <c r="D42" s="348"/>
      <c r="E42" s="348"/>
      <c r="F42" s="348"/>
      <c r="G42" s="348"/>
      <c r="H42" s="348"/>
      <c r="I42" s="348"/>
      <c r="J42" s="348"/>
      <c r="K42" s="349"/>
      <c r="L42" s="349"/>
      <c r="M42" s="349"/>
      <c r="N42" s="349"/>
      <c r="O42" s="349"/>
      <c r="P42" s="119"/>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1"/>
      <c r="BF42" s="121"/>
      <c r="BG42" s="121"/>
      <c r="BH42" s="121"/>
      <c r="BI42" s="121"/>
      <c r="BJ42" s="121"/>
      <c r="BK42" s="121"/>
      <c r="BL42" s="350"/>
      <c r="BM42" s="351"/>
      <c r="BN42" s="352"/>
    </row>
    <row r="43" spans="1:66" ht="8.1" customHeight="1">
      <c r="A43" s="348"/>
      <c r="B43" s="348"/>
      <c r="C43" s="348"/>
      <c r="D43" s="348"/>
      <c r="E43" s="348"/>
      <c r="F43" s="348"/>
      <c r="G43" s="348"/>
      <c r="H43" s="348"/>
      <c r="I43" s="348"/>
      <c r="J43" s="348"/>
      <c r="K43" s="349"/>
      <c r="L43" s="349"/>
      <c r="M43" s="349"/>
      <c r="N43" s="349"/>
      <c r="O43" s="349"/>
      <c r="P43" s="122"/>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3"/>
      <c r="AN43" s="123"/>
      <c r="AO43" s="123"/>
      <c r="AP43" s="123"/>
      <c r="AQ43" s="123"/>
      <c r="AR43" s="123"/>
      <c r="AS43" s="123"/>
      <c r="AT43" s="123"/>
      <c r="AU43" s="123"/>
      <c r="AV43" s="123"/>
      <c r="AW43" s="123"/>
      <c r="AX43" s="123"/>
      <c r="AY43" s="123"/>
      <c r="AZ43" s="123"/>
      <c r="BA43" s="123"/>
      <c r="BB43" s="123"/>
      <c r="BC43" s="123"/>
      <c r="BD43" s="123"/>
      <c r="BE43" s="124"/>
      <c r="BF43" s="124"/>
      <c r="BG43" s="124"/>
      <c r="BH43" s="124"/>
      <c r="BI43" s="124"/>
      <c r="BJ43" s="124"/>
      <c r="BK43" s="124"/>
      <c r="BL43" s="353"/>
      <c r="BM43" s="322"/>
      <c r="BN43" s="354"/>
    </row>
    <row r="44" spans="1:66" ht="8.1" customHeight="1">
      <c r="A44" s="348"/>
      <c r="B44" s="348"/>
      <c r="C44" s="348"/>
      <c r="D44" s="348"/>
      <c r="E44" s="348"/>
      <c r="F44" s="348"/>
      <c r="G44" s="348"/>
      <c r="H44" s="348"/>
      <c r="I44" s="348"/>
      <c r="J44" s="348"/>
      <c r="K44" s="349"/>
      <c r="L44" s="349"/>
      <c r="M44" s="349"/>
      <c r="N44" s="349"/>
      <c r="O44" s="349"/>
      <c r="P44" s="122"/>
      <c r="Q44" s="123"/>
      <c r="R44" s="123"/>
      <c r="S44" s="123"/>
      <c r="T44" s="123"/>
      <c r="U44" s="123"/>
      <c r="V44" s="123"/>
      <c r="W44" s="123"/>
      <c r="X44" s="123"/>
      <c r="Y44" s="123"/>
      <c r="Z44" s="123"/>
      <c r="AA44" s="123"/>
      <c r="AB44" s="123"/>
      <c r="AC44" s="123"/>
      <c r="AD44" s="123"/>
      <c r="AE44" s="123"/>
      <c r="AF44" s="123"/>
      <c r="AG44" s="123"/>
      <c r="AH44" s="123"/>
      <c r="AI44" s="123"/>
      <c r="AJ44" s="123"/>
      <c r="AK44" s="123"/>
      <c r="AL44" s="123"/>
      <c r="AM44" s="123"/>
      <c r="AN44" s="123"/>
      <c r="AO44" s="123"/>
      <c r="AP44" s="123"/>
      <c r="AQ44" s="123"/>
      <c r="AR44" s="123"/>
      <c r="AS44" s="123"/>
      <c r="AT44" s="123"/>
      <c r="AU44" s="123"/>
      <c r="AV44" s="123"/>
      <c r="AW44" s="123"/>
      <c r="AX44" s="123"/>
      <c r="AY44" s="123"/>
      <c r="AZ44" s="123"/>
      <c r="BA44" s="123"/>
      <c r="BB44" s="123"/>
      <c r="BC44" s="123"/>
      <c r="BD44" s="123"/>
      <c r="BE44" s="124"/>
      <c r="BF44" s="124"/>
      <c r="BG44" s="124"/>
      <c r="BH44" s="124"/>
      <c r="BI44" s="124"/>
      <c r="BJ44" s="124"/>
      <c r="BK44" s="124"/>
      <c r="BL44" s="353"/>
      <c r="BM44" s="322"/>
      <c r="BN44" s="354"/>
    </row>
    <row r="45" spans="1:66" ht="8.1" customHeight="1">
      <c r="A45" s="348"/>
      <c r="B45" s="348"/>
      <c r="C45" s="348"/>
      <c r="D45" s="348"/>
      <c r="E45" s="348"/>
      <c r="F45" s="348"/>
      <c r="G45" s="348"/>
      <c r="H45" s="348"/>
      <c r="I45" s="348"/>
      <c r="J45" s="348"/>
      <c r="K45" s="349"/>
      <c r="L45" s="349"/>
      <c r="M45" s="349"/>
      <c r="N45" s="349"/>
      <c r="O45" s="349"/>
      <c r="P45" s="125"/>
      <c r="Q45" s="126"/>
      <c r="R45" s="127"/>
      <c r="S45" s="127"/>
      <c r="T45" s="127"/>
      <c r="U45" s="127"/>
      <c r="V45" s="127"/>
      <c r="W45" s="127"/>
      <c r="X45" s="127"/>
      <c r="Y45" s="127"/>
      <c r="Z45" s="127"/>
      <c r="AA45" s="127"/>
      <c r="AB45" s="127"/>
      <c r="AC45" s="127"/>
      <c r="AD45" s="127"/>
      <c r="AE45" s="127"/>
      <c r="AF45" s="127"/>
      <c r="AG45" s="126"/>
      <c r="AH45" s="127"/>
      <c r="AI45" s="127"/>
      <c r="AJ45" s="127"/>
      <c r="AK45" s="127"/>
      <c r="AL45" s="127"/>
      <c r="AM45" s="127"/>
      <c r="AN45" s="127"/>
      <c r="AO45" s="127"/>
      <c r="AP45" s="127"/>
      <c r="AQ45" s="127"/>
      <c r="AR45" s="127"/>
      <c r="AS45" s="127"/>
      <c r="AT45" s="127"/>
      <c r="AU45" s="127"/>
      <c r="AV45" s="127"/>
      <c r="AW45" s="127"/>
      <c r="AX45" s="127"/>
      <c r="AY45" s="127"/>
      <c r="AZ45" s="127"/>
      <c r="BA45" s="127"/>
      <c r="BB45" s="127"/>
      <c r="BC45" s="127"/>
      <c r="BD45" s="127"/>
      <c r="BE45" s="128"/>
      <c r="BF45" s="128"/>
      <c r="BG45" s="128"/>
      <c r="BH45" s="128"/>
      <c r="BI45" s="128"/>
      <c r="BJ45" s="128"/>
      <c r="BK45" s="128"/>
      <c r="BL45" s="355"/>
      <c r="BM45" s="338"/>
      <c r="BN45" s="356"/>
    </row>
    <row r="46" spans="1:66" ht="8.1" customHeight="1">
      <c r="A46" s="348"/>
      <c r="B46" s="348"/>
      <c r="C46" s="348"/>
      <c r="D46" s="348"/>
      <c r="E46" s="348"/>
      <c r="F46" s="348"/>
      <c r="G46" s="348"/>
      <c r="H46" s="348"/>
      <c r="I46" s="348"/>
      <c r="J46" s="348"/>
      <c r="K46" s="349"/>
      <c r="L46" s="349"/>
      <c r="M46" s="349"/>
      <c r="N46" s="349"/>
      <c r="O46" s="349"/>
      <c r="P46" s="119"/>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1"/>
      <c r="BF46" s="121"/>
      <c r="BG46" s="121"/>
      <c r="BH46" s="121"/>
      <c r="BI46" s="121"/>
      <c r="BJ46" s="121"/>
      <c r="BK46" s="121"/>
      <c r="BL46" s="350"/>
      <c r="BM46" s="351"/>
      <c r="BN46" s="352"/>
    </row>
    <row r="47" spans="1:66" ht="7.5" customHeight="1">
      <c r="A47" s="348"/>
      <c r="B47" s="348"/>
      <c r="C47" s="348"/>
      <c r="D47" s="348"/>
      <c r="E47" s="348"/>
      <c r="F47" s="348"/>
      <c r="G47" s="348"/>
      <c r="H47" s="348"/>
      <c r="I47" s="348"/>
      <c r="J47" s="348"/>
      <c r="K47" s="349"/>
      <c r="L47" s="349"/>
      <c r="M47" s="349"/>
      <c r="N47" s="349"/>
      <c r="O47" s="349"/>
      <c r="P47" s="122"/>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23"/>
      <c r="AN47" s="123"/>
      <c r="AO47" s="123"/>
      <c r="AP47" s="123"/>
      <c r="AQ47" s="123"/>
      <c r="AR47" s="123"/>
      <c r="AS47" s="123"/>
      <c r="AT47" s="123"/>
      <c r="AU47" s="123"/>
      <c r="AV47" s="123"/>
      <c r="AW47" s="123"/>
      <c r="AX47" s="123"/>
      <c r="AY47" s="123"/>
      <c r="AZ47" s="123"/>
      <c r="BA47" s="123"/>
      <c r="BB47" s="123"/>
      <c r="BC47" s="123"/>
      <c r="BD47" s="123"/>
      <c r="BE47" s="124"/>
      <c r="BF47" s="124"/>
      <c r="BG47" s="124"/>
      <c r="BH47" s="124"/>
      <c r="BI47" s="124"/>
      <c r="BJ47" s="124"/>
      <c r="BK47" s="124"/>
      <c r="BL47" s="353"/>
      <c r="BM47" s="322"/>
      <c r="BN47" s="354"/>
    </row>
    <row r="48" spans="1:66" ht="8.1" customHeight="1">
      <c r="A48" s="348"/>
      <c r="B48" s="348"/>
      <c r="C48" s="348"/>
      <c r="D48" s="348"/>
      <c r="E48" s="348"/>
      <c r="F48" s="348"/>
      <c r="G48" s="348"/>
      <c r="H48" s="348"/>
      <c r="I48" s="348"/>
      <c r="J48" s="348"/>
      <c r="K48" s="349"/>
      <c r="L48" s="349"/>
      <c r="M48" s="349"/>
      <c r="N48" s="349"/>
      <c r="O48" s="349"/>
      <c r="P48" s="122"/>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23"/>
      <c r="AN48" s="123"/>
      <c r="AO48" s="123"/>
      <c r="AP48" s="123"/>
      <c r="AQ48" s="123"/>
      <c r="AR48" s="123"/>
      <c r="AS48" s="123"/>
      <c r="AT48" s="123"/>
      <c r="AU48" s="123"/>
      <c r="AV48" s="123"/>
      <c r="AW48" s="123"/>
      <c r="AX48" s="123"/>
      <c r="AY48" s="123"/>
      <c r="AZ48" s="123"/>
      <c r="BA48" s="123"/>
      <c r="BB48" s="123"/>
      <c r="BC48" s="123"/>
      <c r="BD48" s="123"/>
      <c r="BE48" s="124"/>
      <c r="BF48" s="124"/>
      <c r="BG48" s="124"/>
      <c r="BH48" s="124"/>
      <c r="BI48" s="124"/>
      <c r="BJ48" s="124"/>
      <c r="BK48" s="124"/>
      <c r="BL48" s="353"/>
      <c r="BM48" s="322"/>
      <c r="BN48" s="354"/>
    </row>
    <row r="49" spans="1:66" ht="7.5" customHeight="1">
      <c r="A49" s="348"/>
      <c r="B49" s="348"/>
      <c r="C49" s="348"/>
      <c r="D49" s="348"/>
      <c r="E49" s="348"/>
      <c r="F49" s="348"/>
      <c r="G49" s="348"/>
      <c r="H49" s="348"/>
      <c r="I49" s="348"/>
      <c r="J49" s="348"/>
      <c r="K49" s="349"/>
      <c r="L49" s="349"/>
      <c r="M49" s="349"/>
      <c r="N49" s="349"/>
      <c r="O49" s="349"/>
      <c r="P49" s="125"/>
      <c r="Q49" s="126"/>
      <c r="R49" s="127"/>
      <c r="S49" s="127"/>
      <c r="T49" s="127"/>
      <c r="U49" s="127"/>
      <c r="V49" s="127"/>
      <c r="W49" s="127"/>
      <c r="X49" s="127"/>
      <c r="Y49" s="127"/>
      <c r="Z49" s="127"/>
      <c r="AA49" s="127"/>
      <c r="AB49" s="127"/>
      <c r="AC49" s="127"/>
      <c r="AD49" s="127"/>
      <c r="AE49" s="127"/>
      <c r="AF49" s="127"/>
      <c r="AG49" s="126"/>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7"/>
      <c r="BD49" s="127"/>
      <c r="BE49" s="128"/>
      <c r="BF49" s="128"/>
      <c r="BG49" s="128"/>
      <c r="BH49" s="128"/>
      <c r="BI49" s="128"/>
      <c r="BJ49" s="128"/>
      <c r="BK49" s="128"/>
      <c r="BL49" s="355"/>
      <c r="BM49" s="338"/>
      <c r="BN49" s="356"/>
    </row>
    <row r="50" spans="1:66" ht="8.1" customHeight="1">
      <c r="A50" s="348"/>
      <c r="B50" s="348"/>
      <c r="C50" s="348"/>
      <c r="D50" s="348"/>
      <c r="E50" s="348"/>
      <c r="F50" s="348"/>
      <c r="G50" s="348"/>
      <c r="H50" s="348"/>
      <c r="I50" s="348"/>
      <c r="J50" s="348"/>
      <c r="K50" s="349"/>
      <c r="L50" s="349"/>
      <c r="M50" s="349"/>
      <c r="N50" s="349"/>
      <c r="O50" s="349"/>
      <c r="P50" s="119"/>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1"/>
      <c r="BF50" s="121"/>
      <c r="BG50" s="121"/>
      <c r="BH50" s="121"/>
      <c r="BI50" s="121"/>
      <c r="BJ50" s="121"/>
      <c r="BK50" s="121"/>
      <c r="BL50" s="350"/>
      <c r="BM50" s="351"/>
      <c r="BN50" s="352"/>
    </row>
    <row r="51" spans="1:66" ht="7.5" customHeight="1">
      <c r="A51" s="348"/>
      <c r="B51" s="348"/>
      <c r="C51" s="348"/>
      <c r="D51" s="348"/>
      <c r="E51" s="348"/>
      <c r="F51" s="348"/>
      <c r="G51" s="348"/>
      <c r="H51" s="348"/>
      <c r="I51" s="348"/>
      <c r="J51" s="348"/>
      <c r="K51" s="349"/>
      <c r="L51" s="349"/>
      <c r="M51" s="349"/>
      <c r="N51" s="349"/>
      <c r="O51" s="349"/>
      <c r="P51" s="122"/>
      <c r="Q51" s="123"/>
      <c r="R51" s="123"/>
      <c r="S51" s="123"/>
      <c r="T51" s="123"/>
      <c r="U51" s="123"/>
      <c r="V51" s="123"/>
      <c r="W51" s="123"/>
      <c r="X51" s="123"/>
      <c r="Y51" s="123"/>
      <c r="Z51" s="123"/>
      <c r="AA51" s="123"/>
      <c r="AB51" s="123"/>
      <c r="AC51" s="123"/>
      <c r="AD51" s="123"/>
      <c r="AE51" s="123"/>
      <c r="AF51" s="123"/>
      <c r="AG51" s="123"/>
      <c r="AH51" s="123"/>
      <c r="AI51" s="123"/>
      <c r="AJ51" s="123"/>
      <c r="AK51" s="123"/>
      <c r="AL51" s="123"/>
      <c r="AM51" s="123"/>
      <c r="AN51" s="123"/>
      <c r="AO51" s="123"/>
      <c r="AP51" s="123"/>
      <c r="AQ51" s="123"/>
      <c r="AR51" s="123"/>
      <c r="AS51" s="123"/>
      <c r="AT51" s="123"/>
      <c r="AU51" s="123"/>
      <c r="AV51" s="123"/>
      <c r="AW51" s="123"/>
      <c r="AX51" s="123"/>
      <c r="AY51" s="123"/>
      <c r="AZ51" s="123"/>
      <c r="BA51" s="123"/>
      <c r="BB51" s="123"/>
      <c r="BC51" s="123"/>
      <c r="BD51" s="123"/>
      <c r="BE51" s="124"/>
      <c r="BF51" s="124"/>
      <c r="BG51" s="124"/>
      <c r="BH51" s="124"/>
      <c r="BI51" s="124"/>
      <c r="BJ51" s="124"/>
      <c r="BK51" s="124"/>
      <c r="BL51" s="353"/>
      <c r="BM51" s="322"/>
      <c r="BN51" s="354"/>
    </row>
    <row r="52" spans="1:66" ht="8.1" customHeight="1">
      <c r="A52" s="348"/>
      <c r="B52" s="348"/>
      <c r="C52" s="348"/>
      <c r="D52" s="348"/>
      <c r="E52" s="348"/>
      <c r="F52" s="348"/>
      <c r="G52" s="348"/>
      <c r="H52" s="348"/>
      <c r="I52" s="348"/>
      <c r="J52" s="348"/>
      <c r="K52" s="349"/>
      <c r="L52" s="349"/>
      <c r="M52" s="349"/>
      <c r="N52" s="349"/>
      <c r="O52" s="349"/>
      <c r="P52" s="122"/>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4"/>
      <c r="BF52" s="124"/>
      <c r="BG52" s="124"/>
      <c r="BH52" s="124"/>
      <c r="BI52" s="124"/>
      <c r="BJ52" s="124"/>
      <c r="BK52" s="124"/>
      <c r="BL52" s="353"/>
      <c r="BM52" s="322"/>
      <c r="BN52" s="354"/>
    </row>
    <row r="53" spans="1:66" ht="8.1" customHeight="1">
      <c r="A53" s="348"/>
      <c r="B53" s="348"/>
      <c r="C53" s="348"/>
      <c r="D53" s="348"/>
      <c r="E53" s="348"/>
      <c r="F53" s="348"/>
      <c r="G53" s="348"/>
      <c r="H53" s="348"/>
      <c r="I53" s="348"/>
      <c r="J53" s="348"/>
      <c r="K53" s="349"/>
      <c r="L53" s="349"/>
      <c r="M53" s="349"/>
      <c r="N53" s="349"/>
      <c r="O53" s="349"/>
      <c r="P53" s="125"/>
      <c r="Q53" s="126"/>
      <c r="R53" s="127"/>
      <c r="S53" s="127"/>
      <c r="T53" s="127"/>
      <c r="U53" s="127"/>
      <c r="V53" s="127"/>
      <c r="W53" s="127"/>
      <c r="X53" s="127"/>
      <c r="Y53" s="127"/>
      <c r="Z53" s="127"/>
      <c r="AA53" s="127"/>
      <c r="AB53" s="127"/>
      <c r="AC53" s="127"/>
      <c r="AD53" s="127"/>
      <c r="AE53" s="127"/>
      <c r="AF53" s="127"/>
      <c r="AG53" s="126"/>
      <c r="AH53" s="127"/>
      <c r="AI53" s="127"/>
      <c r="AJ53" s="127"/>
      <c r="AK53" s="127"/>
      <c r="AL53" s="127"/>
      <c r="AM53" s="127"/>
      <c r="AN53" s="127"/>
      <c r="AO53" s="127"/>
      <c r="AP53" s="127"/>
      <c r="AQ53" s="127"/>
      <c r="AR53" s="127"/>
      <c r="AS53" s="127"/>
      <c r="AT53" s="127"/>
      <c r="AU53" s="127"/>
      <c r="AV53" s="127"/>
      <c r="AW53" s="127"/>
      <c r="AX53" s="127"/>
      <c r="AY53" s="127"/>
      <c r="AZ53" s="127"/>
      <c r="BA53" s="127"/>
      <c r="BB53" s="127"/>
      <c r="BC53" s="127"/>
      <c r="BD53" s="127"/>
      <c r="BE53" s="128"/>
      <c r="BF53" s="128"/>
      <c r="BG53" s="128"/>
      <c r="BH53" s="128"/>
      <c r="BI53" s="128"/>
      <c r="BJ53" s="128"/>
      <c r="BK53" s="128"/>
      <c r="BL53" s="355"/>
      <c r="BM53" s="338"/>
      <c r="BN53" s="356"/>
    </row>
    <row r="54" spans="1:66" ht="8.1" customHeight="1">
      <c r="A54" s="348"/>
      <c r="B54" s="348"/>
      <c r="C54" s="348"/>
      <c r="D54" s="348"/>
      <c r="E54" s="348"/>
      <c r="F54" s="348"/>
      <c r="G54" s="348"/>
      <c r="H54" s="348"/>
      <c r="I54" s="348"/>
      <c r="J54" s="348"/>
      <c r="K54" s="349"/>
      <c r="L54" s="349"/>
      <c r="M54" s="349"/>
      <c r="N54" s="349"/>
      <c r="O54" s="349"/>
      <c r="P54" s="119"/>
      <c r="Q54" s="120"/>
      <c r="R54" s="120"/>
      <c r="S54" s="120"/>
      <c r="T54" s="120"/>
      <c r="U54" s="120"/>
      <c r="V54" s="120"/>
      <c r="W54" s="120"/>
      <c r="X54" s="120"/>
      <c r="Y54" s="120"/>
      <c r="Z54" s="120"/>
      <c r="AA54" s="120"/>
      <c r="AB54" s="120"/>
      <c r="AC54" s="120"/>
      <c r="AD54" s="120"/>
      <c r="AE54" s="120"/>
      <c r="AF54" s="120"/>
      <c r="AG54" s="120"/>
      <c r="AH54" s="120"/>
      <c r="AI54" s="120"/>
      <c r="AJ54" s="120"/>
      <c r="AK54" s="120"/>
      <c r="AL54" s="120"/>
      <c r="AM54" s="120"/>
      <c r="AN54" s="120"/>
      <c r="AO54" s="120"/>
      <c r="AP54" s="120"/>
      <c r="AQ54" s="120"/>
      <c r="AR54" s="120"/>
      <c r="AS54" s="120"/>
      <c r="AT54" s="120"/>
      <c r="AU54" s="120"/>
      <c r="AV54" s="120"/>
      <c r="AW54" s="120"/>
      <c r="AX54" s="120"/>
      <c r="AY54" s="120"/>
      <c r="AZ54" s="120"/>
      <c r="BA54" s="120"/>
      <c r="BB54" s="120"/>
      <c r="BC54" s="120"/>
      <c r="BD54" s="120"/>
      <c r="BE54" s="121"/>
      <c r="BF54" s="121"/>
      <c r="BG54" s="121"/>
      <c r="BH54" s="121"/>
      <c r="BI54" s="121"/>
      <c r="BJ54" s="121"/>
      <c r="BK54" s="121"/>
      <c r="BL54" s="350"/>
      <c r="BM54" s="351"/>
      <c r="BN54" s="352"/>
    </row>
    <row r="55" spans="1:66" ht="8.1" customHeight="1">
      <c r="A55" s="348"/>
      <c r="B55" s="348"/>
      <c r="C55" s="348"/>
      <c r="D55" s="348"/>
      <c r="E55" s="348"/>
      <c r="F55" s="348"/>
      <c r="G55" s="348"/>
      <c r="H55" s="348"/>
      <c r="I55" s="348"/>
      <c r="J55" s="348"/>
      <c r="K55" s="349"/>
      <c r="L55" s="349"/>
      <c r="M55" s="349"/>
      <c r="N55" s="349"/>
      <c r="O55" s="349"/>
      <c r="P55" s="122"/>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3"/>
      <c r="AR55" s="123"/>
      <c r="AS55" s="123"/>
      <c r="AT55" s="123"/>
      <c r="AU55" s="123"/>
      <c r="AV55" s="123"/>
      <c r="AW55" s="123"/>
      <c r="AX55" s="123"/>
      <c r="AY55" s="123"/>
      <c r="AZ55" s="123"/>
      <c r="BA55" s="123"/>
      <c r="BB55" s="123"/>
      <c r="BC55" s="123"/>
      <c r="BD55" s="123"/>
      <c r="BE55" s="124"/>
      <c r="BF55" s="124"/>
      <c r="BG55" s="124"/>
      <c r="BH55" s="124"/>
      <c r="BI55" s="124"/>
      <c r="BJ55" s="124"/>
      <c r="BK55" s="124"/>
      <c r="BL55" s="353"/>
      <c r="BM55" s="322"/>
      <c r="BN55" s="354"/>
    </row>
    <row r="56" spans="1:66" ht="8.1" customHeight="1">
      <c r="A56" s="348"/>
      <c r="B56" s="348"/>
      <c r="C56" s="348"/>
      <c r="D56" s="348"/>
      <c r="E56" s="348"/>
      <c r="F56" s="348"/>
      <c r="G56" s="348"/>
      <c r="H56" s="348"/>
      <c r="I56" s="348"/>
      <c r="J56" s="348"/>
      <c r="K56" s="349"/>
      <c r="L56" s="349"/>
      <c r="M56" s="349"/>
      <c r="N56" s="349"/>
      <c r="O56" s="349"/>
      <c r="P56" s="122"/>
      <c r="Q56" s="123"/>
      <c r="R56" s="123"/>
      <c r="S56" s="123"/>
      <c r="T56" s="123"/>
      <c r="U56" s="123"/>
      <c r="V56" s="123"/>
      <c r="W56" s="123"/>
      <c r="X56" s="123"/>
      <c r="Y56" s="123"/>
      <c r="Z56" s="123"/>
      <c r="AA56" s="123"/>
      <c r="AB56" s="123"/>
      <c r="AC56" s="123"/>
      <c r="AD56" s="123"/>
      <c r="AE56" s="123"/>
      <c r="AF56" s="123"/>
      <c r="AG56" s="123"/>
      <c r="AH56" s="123"/>
      <c r="AI56" s="123"/>
      <c r="AJ56" s="123"/>
      <c r="AK56" s="123"/>
      <c r="AL56" s="123"/>
      <c r="AM56" s="123"/>
      <c r="AN56" s="123"/>
      <c r="AO56" s="123"/>
      <c r="AP56" s="123"/>
      <c r="AQ56" s="123"/>
      <c r="AR56" s="123"/>
      <c r="AS56" s="123"/>
      <c r="AT56" s="123"/>
      <c r="AU56" s="123"/>
      <c r="AV56" s="123"/>
      <c r="AW56" s="123"/>
      <c r="AX56" s="123"/>
      <c r="AY56" s="123"/>
      <c r="AZ56" s="123"/>
      <c r="BA56" s="123"/>
      <c r="BB56" s="123"/>
      <c r="BC56" s="123"/>
      <c r="BD56" s="123"/>
      <c r="BE56" s="124"/>
      <c r="BF56" s="124"/>
      <c r="BG56" s="124"/>
      <c r="BH56" s="124"/>
      <c r="BI56" s="124"/>
      <c r="BJ56" s="124"/>
      <c r="BK56" s="124"/>
      <c r="BL56" s="353"/>
      <c r="BM56" s="322"/>
      <c r="BN56" s="354"/>
    </row>
    <row r="57" spans="1:66" ht="8.1" customHeight="1">
      <c r="A57" s="348"/>
      <c r="B57" s="348"/>
      <c r="C57" s="348"/>
      <c r="D57" s="348"/>
      <c r="E57" s="348"/>
      <c r="F57" s="348"/>
      <c r="G57" s="348"/>
      <c r="H57" s="348"/>
      <c r="I57" s="348"/>
      <c r="J57" s="348"/>
      <c r="K57" s="349"/>
      <c r="L57" s="349"/>
      <c r="M57" s="349"/>
      <c r="N57" s="349"/>
      <c r="O57" s="349"/>
      <c r="P57" s="125"/>
      <c r="Q57" s="126"/>
      <c r="R57" s="127"/>
      <c r="S57" s="127"/>
      <c r="T57" s="127"/>
      <c r="U57" s="127"/>
      <c r="V57" s="127"/>
      <c r="W57" s="127"/>
      <c r="X57" s="127"/>
      <c r="Y57" s="127"/>
      <c r="Z57" s="127"/>
      <c r="AA57" s="127"/>
      <c r="AB57" s="127"/>
      <c r="AC57" s="127"/>
      <c r="AD57" s="127"/>
      <c r="AE57" s="127"/>
      <c r="AF57" s="127"/>
      <c r="AG57" s="126"/>
      <c r="AH57" s="127"/>
      <c r="AI57" s="127"/>
      <c r="AJ57" s="127"/>
      <c r="AK57" s="127"/>
      <c r="AL57" s="127"/>
      <c r="AM57" s="127"/>
      <c r="AN57" s="127"/>
      <c r="AO57" s="127"/>
      <c r="AP57" s="127"/>
      <c r="AQ57" s="127"/>
      <c r="AR57" s="127"/>
      <c r="AS57" s="127"/>
      <c r="AT57" s="127"/>
      <c r="AU57" s="127"/>
      <c r="AV57" s="127"/>
      <c r="AW57" s="127"/>
      <c r="AX57" s="127"/>
      <c r="AY57" s="127"/>
      <c r="AZ57" s="127"/>
      <c r="BA57" s="127"/>
      <c r="BB57" s="127"/>
      <c r="BC57" s="127"/>
      <c r="BD57" s="127"/>
      <c r="BE57" s="128"/>
      <c r="BF57" s="128"/>
      <c r="BG57" s="128"/>
      <c r="BH57" s="128"/>
      <c r="BI57" s="128"/>
      <c r="BJ57" s="128"/>
      <c r="BK57" s="128"/>
      <c r="BL57" s="355"/>
      <c r="BM57" s="338"/>
      <c r="BN57" s="356"/>
    </row>
    <row r="58" spans="1:66" ht="8.1" customHeight="1">
      <c r="A58" s="348"/>
      <c r="B58" s="348"/>
      <c r="C58" s="348"/>
      <c r="D58" s="348"/>
      <c r="E58" s="348"/>
      <c r="F58" s="348"/>
      <c r="G58" s="348"/>
      <c r="H58" s="348"/>
      <c r="I58" s="348"/>
      <c r="J58" s="348"/>
      <c r="K58" s="349"/>
      <c r="L58" s="349"/>
      <c r="M58" s="349"/>
      <c r="N58" s="349"/>
      <c r="O58" s="349"/>
      <c r="P58" s="119"/>
      <c r="Q58" s="120"/>
      <c r="R58" s="120"/>
      <c r="S58" s="120"/>
      <c r="T58" s="120"/>
      <c r="U58" s="120"/>
      <c r="V58" s="120"/>
      <c r="W58" s="120"/>
      <c r="X58" s="120"/>
      <c r="Y58" s="120"/>
      <c r="Z58" s="120"/>
      <c r="AA58" s="120"/>
      <c r="AB58" s="120"/>
      <c r="AC58" s="120"/>
      <c r="AD58" s="120"/>
      <c r="AE58" s="120"/>
      <c r="AF58" s="120"/>
      <c r="AG58" s="120"/>
      <c r="AH58" s="120"/>
      <c r="AI58" s="120"/>
      <c r="AJ58" s="120"/>
      <c r="AK58" s="120"/>
      <c r="AL58" s="120"/>
      <c r="AM58" s="120"/>
      <c r="AN58" s="120"/>
      <c r="AO58" s="120"/>
      <c r="AP58" s="120"/>
      <c r="AQ58" s="120"/>
      <c r="AR58" s="120"/>
      <c r="AS58" s="120"/>
      <c r="AT58" s="120"/>
      <c r="AU58" s="120"/>
      <c r="AV58" s="120"/>
      <c r="AW58" s="120"/>
      <c r="AX58" s="120"/>
      <c r="AY58" s="120"/>
      <c r="AZ58" s="120"/>
      <c r="BA58" s="120"/>
      <c r="BB58" s="120"/>
      <c r="BC58" s="120"/>
      <c r="BD58" s="120"/>
      <c r="BE58" s="121"/>
      <c r="BF58" s="121"/>
      <c r="BG58" s="121"/>
      <c r="BH58" s="121"/>
      <c r="BI58" s="121"/>
      <c r="BJ58" s="121"/>
      <c r="BK58" s="121"/>
      <c r="BL58" s="350"/>
      <c r="BM58" s="351"/>
      <c r="BN58" s="352"/>
    </row>
    <row r="59" spans="1:66" ht="8.1" customHeight="1">
      <c r="A59" s="348"/>
      <c r="B59" s="348"/>
      <c r="C59" s="348"/>
      <c r="D59" s="348"/>
      <c r="E59" s="348"/>
      <c r="F59" s="348"/>
      <c r="G59" s="348"/>
      <c r="H59" s="348"/>
      <c r="I59" s="348"/>
      <c r="J59" s="348"/>
      <c r="K59" s="349"/>
      <c r="L59" s="349"/>
      <c r="M59" s="349"/>
      <c r="N59" s="349"/>
      <c r="O59" s="349"/>
      <c r="P59" s="122"/>
      <c r="Q59" s="123"/>
      <c r="R59" s="123"/>
      <c r="S59" s="123"/>
      <c r="T59" s="123"/>
      <c r="U59" s="123"/>
      <c r="V59" s="123"/>
      <c r="W59" s="123"/>
      <c r="X59" s="123"/>
      <c r="Y59" s="123"/>
      <c r="Z59" s="123"/>
      <c r="AA59" s="123"/>
      <c r="AB59" s="123"/>
      <c r="AC59" s="123"/>
      <c r="AD59" s="123"/>
      <c r="AE59" s="123"/>
      <c r="AF59" s="123"/>
      <c r="AG59" s="123"/>
      <c r="AH59" s="123"/>
      <c r="AI59" s="123"/>
      <c r="AJ59" s="123"/>
      <c r="AK59" s="123"/>
      <c r="AL59" s="123"/>
      <c r="AM59" s="123"/>
      <c r="AN59" s="123"/>
      <c r="AO59" s="123"/>
      <c r="AP59" s="123"/>
      <c r="AQ59" s="123"/>
      <c r="AR59" s="123"/>
      <c r="AS59" s="123"/>
      <c r="AT59" s="123"/>
      <c r="AU59" s="123"/>
      <c r="AV59" s="123"/>
      <c r="AW59" s="123"/>
      <c r="AX59" s="123"/>
      <c r="AY59" s="123"/>
      <c r="AZ59" s="123"/>
      <c r="BA59" s="123"/>
      <c r="BB59" s="123"/>
      <c r="BC59" s="123"/>
      <c r="BD59" s="123"/>
      <c r="BE59" s="124"/>
      <c r="BF59" s="124"/>
      <c r="BG59" s="124"/>
      <c r="BH59" s="124"/>
      <c r="BI59" s="124"/>
      <c r="BJ59" s="124"/>
      <c r="BK59" s="124"/>
      <c r="BL59" s="353"/>
      <c r="BM59" s="322"/>
      <c r="BN59" s="354"/>
    </row>
    <row r="60" spans="1:66" ht="8.1" customHeight="1">
      <c r="A60" s="348"/>
      <c r="B60" s="348"/>
      <c r="C60" s="348"/>
      <c r="D60" s="348"/>
      <c r="E60" s="348"/>
      <c r="F60" s="348"/>
      <c r="G60" s="348"/>
      <c r="H60" s="348"/>
      <c r="I60" s="348"/>
      <c r="J60" s="348"/>
      <c r="K60" s="349"/>
      <c r="L60" s="349"/>
      <c r="M60" s="349"/>
      <c r="N60" s="349"/>
      <c r="O60" s="349"/>
      <c r="P60" s="122"/>
      <c r="Q60" s="123"/>
      <c r="R60" s="123"/>
      <c r="S60" s="123"/>
      <c r="T60" s="123"/>
      <c r="U60" s="123"/>
      <c r="V60" s="123"/>
      <c r="W60" s="123"/>
      <c r="X60" s="123"/>
      <c r="Y60" s="123"/>
      <c r="Z60" s="123"/>
      <c r="AA60" s="123"/>
      <c r="AB60" s="123"/>
      <c r="AC60" s="123"/>
      <c r="AD60" s="123"/>
      <c r="AE60" s="123"/>
      <c r="AF60" s="123"/>
      <c r="AG60" s="123"/>
      <c r="AH60" s="123"/>
      <c r="AI60" s="123"/>
      <c r="AJ60" s="123"/>
      <c r="AK60" s="123"/>
      <c r="AL60" s="123"/>
      <c r="AM60" s="123"/>
      <c r="AN60" s="123"/>
      <c r="AO60" s="123"/>
      <c r="AP60" s="123"/>
      <c r="AQ60" s="123"/>
      <c r="AR60" s="123"/>
      <c r="AS60" s="123"/>
      <c r="AT60" s="123"/>
      <c r="AU60" s="123"/>
      <c r="AV60" s="123"/>
      <c r="AW60" s="123"/>
      <c r="AX60" s="123"/>
      <c r="AY60" s="123"/>
      <c r="AZ60" s="123"/>
      <c r="BA60" s="123"/>
      <c r="BB60" s="123"/>
      <c r="BC60" s="123"/>
      <c r="BD60" s="123"/>
      <c r="BE60" s="124"/>
      <c r="BF60" s="124"/>
      <c r="BG60" s="124"/>
      <c r="BH60" s="124"/>
      <c r="BI60" s="124"/>
      <c r="BJ60" s="124"/>
      <c r="BK60" s="124"/>
      <c r="BL60" s="353"/>
      <c r="BM60" s="322"/>
      <c r="BN60" s="354"/>
    </row>
    <row r="61" spans="1:66" ht="8.1" customHeight="1">
      <c r="A61" s="348"/>
      <c r="B61" s="348"/>
      <c r="C61" s="348"/>
      <c r="D61" s="348"/>
      <c r="E61" s="348"/>
      <c r="F61" s="348"/>
      <c r="G61" s="348"/>
      <c r="H61" s="348"/>
      <c r="I61" s="348"/>
      <c r="J61" s="348"/>
      <c r="K61" s="349"/>
      <c r="L61" s="349"/>
      <c r="M61" s="349"/>
      <c r="N61" s="349"/>
      <c r="O61" s="349"/>
      <c r="P61" s="125"/>
      <c r="Q61" s="126"/>
      <c r="R61" s="127"/>
      <c r="S61" s="127"/>
      <c r="T61" s="127"/>
      <c r="U61" s="127"/>
      <c r="V61" s="127"/>
      <c r="W61" s="127"/>
      <c r="X61" s="127"/>
      <c r="Y61" s="127"/>
      <c r="Z61" s="127"/>
      <c r="AA61" s="127"/>
      <c r="AB61" s="127"/>
      <c r="AC61" s="127"/>
      <c r="AD61" s="127"/>
      <c r="AE61" s="127"/>
      <c r="AF61" s="127"/>
      <c r="AG61" s="126"/>
      <c r="AH61" s="127"/>
      <c r="AI61" s="127"/>
      <c r="AJ61" s="127"/>
      <c r="AK61" s="127"/>
      <c r="AL61" s="127"/>
      <c r="AM61" s="127"/>
      <c r="AN61" s="127"/>
      <c r="AO61" s="127"/>
      <c r="AP61" s="127"/>
      <c r="AQ61" s="127"/>
      <c r="AR61" s="127"/>
      <c r="AS61" s="127"/>
      <c r="AT61" s="127"/>
      <c r="AU61" s="127"/>
      <c r="AV61" s="127"/>
      <c r="AW61" s="127"/>
      <c r="AX61" s="127"/>
      <c r="AY61" s="127"/>
      <c r="AZ61" s="127"/>
      <c r="BA61" s="127"/>
      <c r="BB61" s="127"/>
      <c r="BC61" s="127"/>
      <c r="BD61" s="127"/>
      <c r="BE61" s="128"/>
      <c r="BF61" s="128"/>
      <c r="BG61" s="128"/>
      <c r="BH61" s="128"/>
      <c r="BI61" s="128"/>
      <c r="BJ61" s="128"/>
      <c r="BK61" s="128"/>
      <c r="BL61" s="355"/>
      <c r="BM61" s="338"/>
      <c r="BN61" s="356"/>
    </row>
    <row r="62" spans="1:66" ht="8.1" customHeight="1">
      <c r="A62" s="348"/>
      <c r="B62" s="348"/>
      <c r="C62" s="348"/>
      <c r="D62" s="348"/>
      <c r="E62" s="348"/>
      <c r="F62" s="348"/>
      <c r="G62" s="348"/>
      <c r="H62" s="348"/>
      <c r="I62" s="348"/>
      <c r="J62" s="348"/>
      <c r="K62" s="349"/>
      <c r="L62" s="349"/>
      <c r="M62" s="349"/>
      <c r="N62" s="349"/>
      <c r="O62" s="349"/>
      <c r="P62" s="119"/>
      <c r="Q62" s="120"/>
      <c r="R62" s="120"/>
      <c r="S62" s="120"/>
      <c r="T62" s="120"/>
      <c r="U62" s="120"/>
      <c r="V62" s="120"/>
      <c r="W62" s="120"/>
      <c r="X62" s="120"/>
      <c r="Y62" s="120"/>
      <c r="Z62" s="120"/>
      <c r="AA62" s="120"/>
      <c r="AB62" s="120"/>
      <c r="AC62" s="120"/>
      <c r="AD62" s="120"/>
      <c r="AE62" s="120"/>
      <c r="AF62" s="120"/>
      <c r="AG62" s="120"/>
      <c r="AH62" s="120"/>
      <c r="AI62" s="120"/>
      <c r="AJ62" s="120"/>
      <c r="AK62" s="120"/>
      <c r="AL62" s="120"/>
      <c r="AM62" s="120"/>
      <c r="AN62" s="120"/>
      <c r="AO62" s="120"/>
      <c r="AP62" s="120"/>
      <c r="AQ62" s="120"/>
      <c r="AR62" s="120"/>
      <c r="AS62" s="120"/>
      <c r="AT62" s="120"/>
      <c r="AU62" s="120"/>
      <c r="AV62" s="120"/>
      <c r="AW62" s="120"/>
      <c r="AX62" s="120"/>
      <c r="AY62" s="120"/>
      <c r="AZ62" s="120"/>
      <c r="BA62" s="120"/>
      <c r="BB62" s="120"/>
      <c r="BC62" s="120"/>
      <c r="BD62" s="120"/>
      <c r="BE62" s="121"/>
      <c r="BF62" s="121"/>
      <c r="BG62" s="121"/>
      <c r="BH62" s="121"/>
      <c r="BI62" s="121"/>
      <c r="BJ62" s="121"/>
      <c r="BK62" s="121"/>
      <c r="BL62" s="350"/>
      <c r="BM62" s="351"/>
      <c r="BN62" s="352"/>
    </row>
    <row r="63" spans="1:66" ht="8.1" customHeight="1">
      <c r="A63" s="348"/>
      <c r="B63" s="348"/>
      <c r="C63" s="348"/>
      <c r="D63" s="348"/>
      <c r="E63" s="348"/>
      <c r="F63" s="348"/>
      <c r="G63" s="348"/>
      <c r="H63" s="348"/>
      <c r="I63" s="348"/>
      <c r="J63" s="348"/>
      <c r="K63" s="349"/>
      <c r="L63" s="349"/>
      <c r="M63" s="349"/>
      <c r="N63" s="349"/>
      <c r="O63" s="349"/>
      <c r="P63" s="122"/>
      <c r="Q63" s="123"/>
      <c r="R63" s="123"/>
      <c r="S63" s="123"/>
      <c r="T63" s="123"/>
      <c r="U63" s="123"/>
      <c r="V63" s="123"/>
      <c r="W63" s="123"/>
      <c r="X63" s="123"/>
      <c r="Y63" s="123"/>
      <c r="Z63" s="123"/>
      <c r="AA63" s="123"/>
      <c r="AB63" s="123"/>
      <c r="AC63" s="123"/>
      <c r="AD63" s="123"/>
      <c r="AE63" s="123"/>
      <c r="AF63" s="123"/>
      <c r="AG63" s="123"/>
      <c r="AH63" s="123"/>
      <c r="AI63" s="123"/>
      <c r="AJ63" s="123"/>
      <c r="AK63" s="123"/>
      <c r="AL63" s="123"/>
      <c r="AM63" s="123"/>
      <c r="AN63" s="123"/>
      <c r="AO63" s="123"/>
      <c r="AP63" s="123"/>
      <c r="AQ63" s="123"/>
      <c r="AR63" s="123"/>
      <c r="AS63" s="123"/>
      <c r="AT63" s="123"/>
      <c r="AU63" s="123"/>
      <c r="AV63" s="123"/>
      <c r="AW63" s="123"/>
      <c r="AX63" s="123"/>
      <c r="AY63" s="123"/>
      <c r="AZ63" s="123"/>
      <c r="BA63" s="123"/>
      <c r="BB63" s="123"/>
      <c r="BC63" s="123"/>
      <c r="BD63" s="123"/>
      <c r="BE63" s="124"/>
      <c r="BF63" s="124"/>
      <c r="BG63" s="124"/>
      <c r="BH63" s="124"/>
      <c r="BI63" s="124"/>
      <c r="BJ63" s="124"/>
      <c r="BK63" s="124"/>
      <c r="BL63" s="353"/>
      <c r="BM63" s="322"/>
      <c r="BN63" s="354"/>
    </row>
    <row r="64" spans="1:66" ht="8.1" customHeight="1">
      <c r="A64" s="348"/>
      <c r="B64" s="348"/>
      <c r="C64" s="348"/>
      <c r="D64" s="348"/>
      <c r="E64" s="348"/>
      <c r="F64" s="348"/>
      <c r="G64" s="348"/>
      <c r="H64" s="348"/>
      <c r="I64" s="348"/>
      <c r="J64" s="348"/>
      <c r="K64" s="349"/>
      <c r="L64" s="349"/>
      <c r="M64" s="349"/>
      <c r="N64" s="349"/>
      <c r="O64" s="349"/>
      <c r="P64" s="122"/>
      <c r="Q64" s="123"/>
      <c r="R64" s="123"/>
      <c r="S64" s="123"/>
      <c r="T64" s="123"/>
      <c r="U64" s="123"/>
      <c r="V64" s="123"/>
      <c r="W64" s="123"/>
      <c r="X64" s="123"/>
      <c r="Y64" s="123"/>
      <c r="Z64" s="123"/>
      <c r="AA64" s="123"/>
      <c r="AB64" s="123"/>
      <c r="AC64" s="123"/>
      <c r="AD64" s="123"/>
      <c r="AE64" s="123"/>
      <c r="AF64" s="123"/>
      <c r="AG64" s="123"/>
      <c r="AH64" s="123"/>
      <c r="AI64" s="123"/>
      <c r="AJ64" s="123"/>
      <c r="AK64" s="123"/>
      <c r="AL64" s="123"/>
      <c r="AM64" s="123"/>
      <c r="AN64" s="123"/>
      <c r="AO64" s="123"/>
      <c r="AP64" s="123"/>
      <c r="AQ64" s="123"/>
      <c r="AR64" s="123"/>
      <c r="AS64" s="123"/>
      <c r="AT64" s="123"/>
      <c r="AU64" s="123"/>
      <c r="AV64" s="123"/>
      <c r="AW64" s="123"/>
      <c r="AX64" s="123"/>
      <c r="AY64" s="123"/>
      <c r="AZ64" s="123"/>
      <c r="BA64" s="123"/>
      <c r="BB64" s="123"/>
      <c r="BC64" s="123"/>
      <c r="BD64" s="123"/>
      <c r="BE64" s="124"/>
      <c r="BF64" s="124"/>
      <c r="BG64" s="124"/>
      <c r="BH64" s="124"/>
      <c r="BI64" s="124"/>
      <c r="BJ64" s="124"/>
      <c r="BK64" s="124"/>
      <c r="BL64" s="353"/>
      <c r="BM64" s="322"/>
      <c r="BN64" s="354"/>
    </row>
    <row r="65" spans="1:66" ht="8.1" customHeight="1">
      <c r="A65" s="348"/>
      <c r="B65" s="348"/>
      <c r="C65" s="348"/>
      <c r="D65" s="348"/>
      <c r="E65" s="348"/>
      <c r="F65" s="348"/>
      <c r="G65" s="348"/>
      <c r="H65" s="348"/>
      <c r="I65" s="348"/>
      <c r="J65" s="348"/>
      <c r="K65" s="349"/>
      <c r="L65" s="349"/>
      <c r="M65" s="349"/>
      <c r="N65" s="349"/>
      <c r="O65" s="349"/>
      <c r="P65" s="125"/>
      <c r="Q65" s="126"/>
      <c r="R65" s="127"/>
      <c r="S65" s="127"/>
      <c r="T65" s="127"/>
      <c r="U65" s="127"/>
      <c r="V65" s="127"/>
      <c r="W65" s="127"/>
      <c r="X65" s="127"/>
      <c r="Y65" s="127"/>
      <c r="Z65" s="127"/>
      <c r="AA65" s="127"/>
      <c r="AB65" s="127"/>
      <c r="AC65" s="127"/>
      <c r="AD65" s="127"/>
      <c r="AE65" s="127"/>
      <c r="AF65" s="127"/>
      <c r="AG65" s="126"/>
      <c r="AH65" s="127"/>
      <c r="AI65" s="127"/>
      <c r="AJ65" s="127"/>
      <c r="AK65" s="127"/>
      <c r="AL65" s="127"/>
      <c r="AM65" s="127"/>
      <c r="AN65" s="127"/>
      <c r="AO65" s="127"/>
      <c r="AP65" s="127"/>
      <c r="AQ65" s="127"/>
      <c r="AR65" s="127"/>
      <c r="AS65" s="127"/>
      <c r="AT65" s="127"/>
      <c r="AU65" s="127"/>
      <c r="AV65" s="127"/>
      <c r="AW65" s="127"/>
      <c r="AX65" s="127"/>
      <c r="AY65" s="127"/>
      <c r="AZ65" s="127"/>
      <c r="BA65" s="127"/>
      <c r="BB65" s="127"/>
      <c r="BC65" s="127"/>
      <c r="BD65" s="127"/>
      <c r="BE65" s="128"/>
      <c r="BF65" s="128"/>
      <c r="BG65" s="128"/>
      <c r="BH65" s="128"/>
      <c r="BI65" s="128"/>
      <c r="BJ65" s="128"/>
      <c r="BK65" s="128"/>
      <c r="BL65" s="355"/>
      <c r="BM65" s="338"/>
      <c r="BN65" s="356"/>
    </row>
  </sheetData>
  <mergeCells count="133">
    <mergeCell ref="A1:M3"/>
    <mergeCell ref="BD1:BG3"/>
    <mergeCell ref="BH1:BI3"/>
    <mergeCell ref="BJ1:BL3"/>
    <mergeCell ref="BM1:BN3"/>
    <mergeCell ref="Z4:AK5"/>
    <mergeCell ref="BM7:BM8"/>
    <mergeCell ref="B8:K10"/>
    <mergeCell ref="L8:M10"/>
    <mergeCell ref="AP11:AS13"/>
    <mergeCell ref="AU11:AY13"/>
    <mergeCell ref="BA11:BM13"/>
    <mergeCell ref="BC7:BD8"/>
    <mergeCell ref="BE7:BF8"/>
    <mergeCell ref="BG7:BG8"/>
    <mergeCell ref="BH7:BI8"/>
    <mergeCell ref="BJ7:BJ8"/>
    <mergeCell ref="BK7:BL8"/>
    <mergeCell ref="A22:F25"/>
    <mergeCell ref="G22:AK25"/>
    <mergeCell ref="AL22:AQ25"/>
    <mergeCell ref="AR22:AS25"/>
    <mergeCell ref="AT22:AU25"/>
    <mergeCell ref="AV22:AV25"/>
    <mergeCell ref="AU14:AY16"/>
    <mergeCell ref="BA14:BM16"/>
    <mergeCell ref="AU17:AY19"/>
    <mergeCell ref="BA17:BL19"/>
    <mergeCell ref="BM17:BM19"/>
    <mergeCell ref="B19:W21"/>
    <mergeCell ref="BH22:BH25"/>
    <mergeCell ref="BK22:BK25"/>
    <mergeCell ref="BN22:BN25"/>
    <mergeCell ref="AW22:AX25"/>
    <mergeCell ref="AY22:AY25"/>
    <mergeCell ref="AZ22:BA25"/>
    <mergeCell ref="BB22:BB25"/>
    <mergeCell ref="BC22:BC25"/>
    <mergeCell ref="BD22:BE25"/>
    <mergeCell ref="V26:W27"/>
    <mergeCell ref="X26:Y27"/>
    <mergeCell ref="Z26:AA27"/>
    <mergeCell ref="AB26:AC27"/>
    <mergeCell ref="AD26:AE27"/>
    <mergeCell ref="AF26:AG27"/>
    <mergeCell ref="A26:E29"/>
    <mergeCell ref="F26:J29"/>
    <mergeCell ref="K26:O29"/>
    <mergeCell ref="P26:Q27"/>
    <mergeCell ref="R26:S27"/>
    <mergeCell ref="T26:U27"/>
    <mergeCell ref="AJ28:AK29"/>
    <mergeCell ref="AL28:AM29"/>
    <mergeCell ref="BF26:BG27"/>
    <mergeCell ref="BH26:BI27"/>
    <mergeCell ref="BJ26:BK27"/>
    <mergeCell ref="BL26:BN29"/>
    <mergeCell ref="P28:Q29"/>
    <mergeCell ref="R28:S29"/>
    <mergeCell ref="T28:U29"/>
    <mergeCell ref="V28:W29"/>
    <mergeCell ref="X28:Y29"/>
    <mergeCell ref="Z28:AA29"/>
    <mergeCell ref="AT26:AU27"/>
    <mergeCell ref="AV26:AW27"/>
    <mergeCell ref="AX26:AY27"/>
    <mergeCell ref="AZ26:BA27"/>
    <mergeCell ref="BB26:BC27"/>
    <mergeCell ref="BD26:BE27"/>
    <mergeCell ref="AH26:AI27"/>
    <mergeCell ref="AJ26:AK27"/>
    <mergeCell ref="AL26:AM27"/>
    <mergeCell ref="AN26:AO27"/>
    <mergeCell ref="AP26:AQ27"/>
    <mergeCell ref="AR26:AS27"/>
    <mergeCell ref="A30:E33"/>
    <mergeCell ref="F30:J33"/>
    <mergeCell ref="K30:O33"/>
    <mergeCell ref="BL30:BN33"/>
    <mergeCell ref="A34:E37"/>
    <mergeCell ref="F34:J37"/>
    <mergeCell ref="K34:O37"/>
    <mergeCell ref="BL34:BN37"/>
    <mergeCell ref="AZ28:BA29"/>
    <mergeCell ref="BB28:BC29"/>
    <mergeCell ref="BD28:BE29"/>
    <mergeCell ref="BF28:BG29"/>
    <mergeCell ref="BH28:BI29"/>
    <mergeCell ref="BJ28:BK29"/>
    <mergeCell ref="AN28:AO29"/>
    <mergeCell ref="AP28:AQ29"/>
    <mergeCell ref="AR28:AS29"/>
    <mergeCell ref="AT28:AU29"/>
    <mergeCell ref="AV28:AW29"/>
    <mergeCell ref="AX28:AY29"/>
    <mergeCell ref="AB28:AC29"/>
    <mergeCell ref="AD28:AE29"/>
    <mergeCell ref="AF28:AG29"/>
    <mergeCell ref="AH28:AI29"/>
    <mergeCell ref="K50:O53"/>
    <mergeCell ref="BL50:BN53"/>
    <mergeCell ref="A38:E41"/>
    <mergeCell ref="F38:J41"/>
    <mergeCell ref="K38:O41"/>
    <mergeCell ref="BL38:BN41"/>
    <mergeCell ref="A42:E45"/>
    <mergeCell ref="F42:J45"/>
    <mergeCell ref="K42:O45"/>
    <mergeCell ref="BL42:BN45"/>
    <mergeCell ref="A62:E65"/>
    <mergeCell ref="F62:J65"/>
    <mergeCell ref="K62:O65"/>
    <mergeCell ref="BL62:BN65"/>
    <mergeCell ref="BF22:BG23"/>
    <mergeCell ref="BF24:BG25"/>
    <mergeCell ref="BI22:BJ23"/>
    <mergeCell ref="BI24:BJ25"/>
    <mergeCell ref="BL22:BM23"/>
    <mergeCell ref="BL24:BM25"/>
    <mergeCell ref="A54:E57"/>
    <mergeCell ref="F54:J57"/>
    <mergeCell ref="K54:O57"/>
    <mergeCell ref="BL54:BN57"/>
    <mergeCell ref="A58:E61"/>
    <mergeCell ref="F58:J61"/>
    <mergeCell ref="K58:O61"/>
    <mergeCell ref="BL58:BN61"/>
    <mergeCell ref="A46:E49"/>
    <mergeCell ref="F46:J49"/>
    <mergeCell ref="K46:O49"/>
    <mergeCell ref="BL46:BN49"/>
    <mergeCell ref="A50:E53"/>
    <mergeCell ref="F50:J53"/>
  </mergeCells>
  <phoneticPr fontId="2"/>
  <pageMargins left="0.39370078740157483" right="0.39370078740157483" top="0.78740157480314965" bottom="0.78740157480314965" header="0.51181102362204722" footer="0.51181102362204722"/>
  <pageSetup paperSize="9" orientation="landscape"/>
  <headerFooter alignWithMargins="0"/>
  <colBreaks count="1" manualBreakCount="1">
    <brk id="66"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B4411-6C23-4701-A05A-F7758CD1BA64}">
  <dimension ref="A1:AJ47"/>
  <sheetViews>
    <sheetView zoomScaleNormal="100" workbookViewId="0">
      <selection activeCell="N11" sqref="N11:AG11"/>
    </sheetView>
  </sheetViews>
  <sheetFormatPr defaultColWidth="9" defaultRowHeight="13.5"/>
  <cols>
    <col min="1" max="35" width="2.625" style="21" customWidth="1"/>
    <col min="36" max="16384" width="9" style="21"/>
  </cols>
  <sheetData>
    <row r="1" spans="1:35" ht="18" customHeight="1">
      <c r="A1" s="44"/>
      <c r="B1" s="44"/>
      <c r="C1" s="44"/>
      <c r="D1" s="44"/>
      <c r="E1" s="44"/>
      <c r="F1" s="44"/>
      <c r="G1" s="44"/>
      <c r="H1" s="44"/>
      <c r="I1" s="44"/>
      <c r="J1" s="44"/>
      <c r="K1" s="44"/>
      <c r="L1" s="44"/>
      <c r="M1" s="44"/>
    </row>
    <row r="2" spans="1:35" ht="18" customHeight="1">
      <c r="A2" s="43"/>
      <c r="B2" s="43"/>
      <c r="C2" s="43"/>
      <c r="D2" s="43"/>
      <c r="E2" s="43"/>
      <c r="F2" s="43"/>
      <c r="G2" s="43"/>
      <c r="H2" s="43"/>
      <c r="I2" s="43"/>
      <c r="J2" s="43"/>
      <c r="K2" s="43"/>
      <c r="L2" s="43"/>
      <c r="M2" s="43"/>
      <c r="N2" s="43"/>
      <c r="O2" s="43"/>
      <c r="P2" s="43"/>
      <c r="Q2" s="43"/>
      <c r="R2" s="43"/>
      <c r="S2" s="43"/>
      <c r="W2" s="36"/>
      <c r="X2" s="36"/>
      <c r="Y2" s="36"/>
      <c r="Z2" s="36"/>
      <c r="AA2" s="36"/>
      <c r="AB2" s="36"/>
      <c r="AC2" s="36"/>
      <c r="AD2" s="36"/>
      <c r="AE2" s="36"/>
      <c r="AF2" s="36"/>
      <c r="AG2" s="36"/>
      <c r="AH2" s="36"/>
    </row>
    <row r="3" spans="1:35" ht="18" customHeight="1">
      <c r="A3" s="45"/>
      <c r="B3" s="46"/>
      <c r="C3" s="46"/>
      <c r="D3" s="46"/>
      <c r="E3" s="46"/>
      <c r="F3" s="46"/>
      <c r="G3" s="46"/>
      <c r="H3" s="46"/>
      <c r="I3" s="46"/>
      <c r="J3" s="46"/>
      <c r="K3" s="46"/>
      <c r="L3" s="46"/>
      <c r="M3" s="46"/>
      <c r="N3" s="46"/>
      <c r="O3" s="46"/>
      <c r="P3" s="46"/>
      <c r="Q3" s="46"/>
      <c r="R3" s="46"/>
      <c r="S3" s="46"/>
      <c r="T3" s="25"/>
      <c r="U3" s="25"/>
      <c r="V3" s="25"/>
      <c r="W3" s="25"/>
      <c r="X3" s="25"/>
      <c r="Y3" s="25"/>
      <c r="Z3" s="25"/>
      <c r="AA3" s="25"/>
      <c r="AB3" s="25"/>
      <c r="AC3" s="25"/>
      <c r="AD3" s="25"/>
      <c r="AE3" s="25"/>
      <c r="AF3" s="25"/>
      <c r="AG3" s="25"/>
      <c r="AH3" s="26"/>
      <c r="AI3" s="27"/>
    </row>
    <row r="4" spans="1:35" ht="18" customHeight="1">
      <c r="A4" s="47"/>
      <c r="B4" s="43"/>
      <c r="C4" s="43"/>
      <c r="D4" s="43"/>
      <c r="E4" s="43"/>
      <c r="F4" s="43"/>
      <c r="G4" s="43"/>
      <c r="H4" s="43"/>
      <c r="I4" s="43"/>
      <c r="J4" s="43"/>
      <c r="K4" s="43"/>
      <c r="L4" s="43"/>
      <c r="M4" s="43"/>
      <c r="N4" s="43"/>
      <c r="O4" s="43"/>
      <c r="P4" s="43"/>
      <c r="Q4" s="43"/>
      <c r="R4" s="43"/>
      <c r="S4" s="43"/>
      <c r="AH4" s="28"/>
      <c r="AI4" s="27"/>
    </row>
    <row r="5" spans="1:35" ht="35.25" customHeight="1">
      <c r="A5" s="47"/>
      <c r="B5" s="330" t="s">
        <v>184</v>
      </c>
      <c r="C5" s="443"/>
      <c r="D5" s="443"/>
      <c r="E5" s="443"/>
      <c r="F5" s="443"/>
      <c r="G5" s="443"/>
      <c r="H5" s="443"/>
      <c r="I5" s="443"/>
      <c r="J5" s="443"/>
      <c r="K5" s="443"/>
      <c r="L5" s="443"/>
      <c r="M5" s="443"/>
      <c r="N5" s="443"/>
      <c r="O5" s="443"/>
      <c r="P5" s="443"/>
      <c r="Q5" s="443"/>
      <c r="R5" s="443"/>
      <c r="S5" s="443"/>
      <c r="T5" s="443"/>
      <c r="U5" s="443"/>
      <c r="V5" s="443"/>
      <c r="W5" s="443"/>
      <c r="X5" s="443"/>
      <c r="Y5" s="443"/>
      <c r="Z5" s="443"/>
      <c r="AA5" s="443"/>
      <c r="AB5" s="443"/>
      <c r="AC5" s="443"/>
      <c r="AD5" s="443"/>
      <c r="AE5" s="443"/>
      <c r="AF5" s="443"/>
      <c r="AG5" s="443"/>
      <c r="AH5" s="28"/>
      <c r="AI5" s="27"/>
    </row>
    <row r="6" spans="1:35" ht="18" customHeight="1">
      <c r="A6" s="47"/>
      <c r="B6" s="43"/>
      <c r="C6" s="43"/>
      <c r="D6" s="43"/>
      <c r="E6" s="43"/>
      <c r="F6" s="43"/>
      <c r="G6" s="43"/>
      <c r="H6" s="43"/>
      <c r="I6" s="43"/>
      <c r="J6" s="43"/>
      <c r="K6" s="43"/>
      <c r="L6" s="43"/>
      <c r="M6" s="43"/>
      <c r="N6" s="43"/>
      <c r="O6" s="43"/>
      <c r="P6" s="43"/>
      <c r="Q6" s="43"/>
      <c r="R6" s="43"/>
      <c r="S6" s="43"/>
      <c r="AH6" s="28"/>
      <c r="AI6" s="27"/>
    </row>
    <row r="7" spans="1:35" s="43" customFormat="1" ht="18" customHeight="1">
      <c r="A7" s="27"/>
      <c r="B7" s="21"/>
      <c r="C7" s="21"/>
      <c r="D7" s="21"/>
      <c r="E7" s="21"/>
      <c r="F7" s="21"/>
      <c r="G7" s="21"/>
      <c r="H7" s="21"/>
      <c r="I7" s="21"/>
      <c r="J7" s="21"/>
      <c r="W7" s="430" t="s">
        <v>307</v>
      </c>
      <c r="X7" s="430"/>
      <c r="Y7" s="428" t="str">
        <f>IF('入力シート '!C48="","",'入力シート '!C48)</f>
        <v/>
      </c>
      <c r="Z7" s="428"/>
      <c r="AA7" s="23" t="s">
        <v>13</v>
      </c>
      <c r="AB7" s="429" t="str">
        <f>IF('入力シート '!C48="","",'入力シート '!C48)</f>
        <v/>
      </c>
      <c r="AC7" s="429"/>
      <c r="AD7" s="23" t="s">
        <v>14</v>
      </c>
      <c r="AE7" s="425" t="str">
        <f>IF('入力シート '!C48="","",'入力シート '!C48)</f>
        <v/>
      </c>
      <c r="AF7" s="425"/>
      <c r="AG7" s="23" t="s">
        <v>15</v>
      </c>
      <c r="AH7" s="48"/>
      <c r="AI7" s="47"/>
    </row>
    <row r="8" spans="1:35" s="43" customFormat="1" ht="18" customHeight="1">
      <c r="A8" s="27"/>
      <c r="B8" s="21"/>
      <c r="C8" s="21"/>
      <c r="D8" s="21"/>
      <c r="E8" s="21"/>
      <c r="F8" s="21"/>
      <c r="G8" s="21"/>
      <c r="H8" s="21"/>
      <c r="I8" s="21"/>
      <c r="J8" s="21"/>
      <c r="Z8" s="31"/>
      <c r="AB8" s="23"/>
      <c r="AC8" s="23"/>
      <c r="AD8" s="23"/>
      <c r="AE8" s="23"/>
      <c r="AF8" s="23"/>
      <c r="AG8" s="23"/>
      <c r="AH8" s="48"/>
      <c r="AI8" s="47"/>
    </row>
    <row r="9" spans="1:35" ht="18" customHeight="1">
      <c r="A9" s="27"/>
      <c r="S9" s="43"/>
      <c r="AH9" s="28"/>
      <c r="AI9" s="27"/>
    </row>
    <row r="10" spans="1:35" ht="18" customHeight="1">
      <c r="A10" s="27"/>
      <c r="B10" s="132" t="str">
        <f>"西都市長　"&amp;'入力シート '!C1&amp;"　様"</f>
        <v>西都市長　押川　修一郎　様</v>
      </c>
      <c r="C10" s="132"/>
      <c r="D10" s="132"/>
      <c r="E10" s="132"/>
      <c r="F10" s="132"/>
      <c r="G10" s="132"/>
      <c r="H10" s="132"/>
      <c r="I10" s="132"/>
      <c r="J10" s="132"/>
      <c r="K10" s="132"/>
      <c r="L10" s="132"/>
      <c r="M10" s="132"/>
      <c r="N10" s="43"/>
      <c r="O10" s="43"/>
      <c r="P10" s="43"/>
      <c r="Q10" s="43"/>
      <c r="R10" s="43"/>
      <c r="S10" s="43"/>
      <c r="T10" s="43"/>
      <c r="U10" s="43"/>
      <c r="V10" s="43"/>
      <c r="W10" s="43"/>
      <c r="X10" s="43"/>
      <c r="Y10" s="43"/>
      <c r="Z10" s="43"/>
      <c r="AA10" s="43"/>
      <c r="AB10" s="43"/>
      <c r="AC10" s="43"/>
      <c r="AD10" s="43"/>
      <c r="AE10" s="43"/>
      <c r="AF10" s="43"/>
      <c r="AG10" s="43"/>
      <c r="AH10" s="28"/>
    </row>
    <row r="11" spans="1:35" ht="18" customHeight="1">
      <c r="A11" s="27"/>
      <c r="B11" s="43"/>
      <c r="C11" s="43"/>
      <c r="D11" s="43"/>
      <c r="E11" s="43"/>
      <c r="F11" s="43"/>
      <c r="G11" s="43"/>
      <c r="H11" s="43"/>
      <c r="I11" s="43"/>
      <c r="J11" s="43"/>
      <c r="K11" s="43"/>
      <c r="L11" s="43"/>
      <c r="M11" s="43"/>
      <c r="N11" s="498" t="str">
        <f>IF('入力シート '!$C$3="","",'入力シート '!$C$3)</f>
        <v/>
      </c>
      <c r="O11" s="498"/>
      <c r="P11" s="498"/>
      <c r="Q11" s="498"/>
      <c r="R11" s="498"/>
      <c r="S11" s="498"/>
      <c r="T11" s="498"/>
      <c r="U11" s="498"/>
      <c r="V11" s="498"/>
      <c r="W11" s="498"/>
      <c r="X11" s="498"/>
      <c r="Y11" s="498"/>
      <c r="Z11" s="498"/>
      <c r="AA11" s="498"/>
      <c r="AB11" s="498"/>
      <c r="AC11" s="498"/>
      <c r="AD11" s="498"/>
      <c r="AE11" s="498"/>
      <c r="AF11" s="498"/>
      <c r="AG11" s="498"/>
      <c r="AH11" s="28"/>
    </row>
    <row r="12" spans="1:35" s="43" customFormat="1" ht="18" customHeight="1">
      <c r="A12" s="27"/>
      <c r="C12" s="424" t="s">
        <v>200</v>
      </c>
      <c r="D12" s="424"/>
      <c r="E12" s="424"/>
      <c r="F12" s="424"/>
      <c r="G12" s="424"/>
      <c r="H12" s="424"/>
      <c r="I12" s="424"/>
      <c r="J12" s="424"/>
      <c r="K12" s="424"/>
      <c r="L12" s="336" t="s">
        <v>180</v>
      </c>
      <c r="M12" s="336"/>
      <c r="N12" s="497" t="str">
        <f>IF('入力シート '!$C$4="","",'入力シート '!$C$4)</f>
        <v/>
      </c>
      <c r="O12" s="497"/>
      <c r="P12" s="497"/>
      <c r="Q12" s="497"/>
      <c r="R12" s="497"/>
      <c r="S12" s="497"/>
      <c r="T12" s="497"/>
      <c r="U12" s="497"/>
      <c r="V12" s="497"/>
      <c r="W12" s="497"/>
      <c r="X12" s="497"/>
      <c r="Y12" s="497"/>
      <c r="Z12" s="497"/>
      <c r="AA12" s="497"/>
      <c r="AB12" s="497"/>
      <c r="AC12" s="497"/>
      <c r="AD12" s="497"/>
      <c r="AE12" s="497"/>
      <c r="AF12" s="497"/>
      <c r="AG12" s="497"/>
      <c r="AH12" s="48"/>
    </row>
    <row r="13" spans="1:35" s="43" customFormat="1" ht="18" customHeight="1">
      <c r="A13" s="27"/>
      <c r="AH13" s="48"/>
    </row>
    <row r="14" spans="1:35" s="43" customFormat="1" ht="18" customHeight="1">
      <c r="A14" s="27"/>
      <c r="B14" s="441" t="s">
        <v>185</v>
      </c>
      <c r="C14" s="441"/>
      <c r="D14" s="441"/>
      <c r="E14" s="441"/>
      <c r="F14" s="441"/>
      <c r="G14" s="441"/>
      <c r="H14" s="441"/>
      <c r="I14" s="441"/>
      <c r="J14" s="441"/>
      <c r="K14" s="441"/>
      <c r="L14" s="441"/>
      <c r="M14" s="441"/>
      <c r="N14" s="441"/>
      <c r="O14" s="441"/>
      <c r="P14" s="441"/>
      <c r="Q14" s="441"/>
      <c r="R14" s="441"/>
      <c r="S14" s="441"/>
      <c r="T14" s="441"/>
      <c r="U14" s="441"/>
      <c r="V14" s="441"/>
      <c r="W14" s="441"/>
      <c r="X14" s="441" t="s">
        <v>186</v>
      </c>
      <c r="Y14" s="441"/>
      <c r="Z14" s="441" t="s">
        <v>187</v>
      </c>
      <c r="AA14" s="441"/>
      <c r="AB14" s="441"/>
      <c r="AC14" s="441"/>
      <c r="AD14" s="441"/>
      <c r="AE14" s="441"/>
      <c r="AF14" s="441"/>
      <c r="AG14" s="441"/>
      <c r="AH14" s="48"/>
    </row>
    <row r="15" spans="1:35" s="43" customFormat="1" ht="25.5" customHeight="1">
      <c r="A15" s="27"/>
      <c r="B15" s="499"/>
      <c r="C15" s="499"/>
      <c r="D15" s="499"/>
      <c r="E15" s="499"/>
      <c r="F15" s="499"/>
      <c r="G15" s="499"/>
      <c r="H15" s="499"/>
      <c r="I15" s="499"/>
      <c r="J15" s="499"/>
      <c r="K15" s="499"/>
      <c r="L15" s="499"/>
      <c r="M15" s="499"/>
      <c r="N15" s="499"/>
      <c r="O15" s="499"/>
      <c r="P15" s="499"/>
      <c r="Q15" s="499"/>
      <c r="R15" s="499"/>
      <c r="S15" s="499"/>
      <c r="T15" s="499"/>
      <c r="U15" s="499"/>
      <c r="V15" s="499"/>
      <c r="W15" s="499"/>
      <c r="X15" s="499"/>
      <c r="Y15" s="499"/>
      <c r="Z15" s="499"/>
      <c r="AA15" s="499"/>
      <c r="AB15" s="499"/>
      <c r="AC15" s="499"/>
      <c r="AD15" s="499"/>
      <c r="AE15" s="499"/>
      <c r="AF15" s="499"/>
      <c r="AG15" s="499"/>
      <c r="AH15" s="48"/>
    </row>
    <row r="16" spans="1:35" s="43" customFormat="1" ht="25.5" customHeight="1">
      <c r="A16" s="27"/>
      <c r="B16" s="500"/>
      <c r="C16" s="500"/>
      <c r="D16" s="500"/>
      <c r="E16" s="500"/>
      <c r="F16" s="500"/>
      <c r="G16" s="500"/>
      <c r="H16" s="500"/>
      <c r="I16" s="500"/>
      <c r="J16" s="500"/>
      <c r="K16" s="500"/>
      <c r="L16" s="500"/>
      <c r="M16" s="500"/>
      <c r="N16" s="500"/>
      <c r="O16" s="500"/>
      <c r="P16" s="500"/>
      <c r="Q16" s="500"/>
      <c r="R16" s="500"/>
      <c r="S16" s="500"/>
      <c r="T16" s="500"/>
      <c r="U16" s="500"/>
      <c r="V16" s="500"/>
      <c r="W16" s="500"/>
      <c r="X16" s="500"/>
      <c r="Y16" s="500"/>
      <c r="Z16" s="500"/>
      <c r="AA16" s="500"/>
      <c r="AB16" s="500"/>
      <c r="AC16" s="500"/>
      <c r="AD16" s="500"/>
      <c r="AE16" s="500"/>
      <c r="AF16" s="500"/>
      <c r="AG16" s="500"/>
      <c r="AH16" s="48"/>
    </row>
    <row r="17" spans="1:34" s="43" customFormat="1" ht="25.5" customHeight="1">
      <c r="A17" s="27"/>
      <c r="B17" s="500"/>
      <c r="C17" s="500"/>
      <c r="D17" s="500"/>
      <c r="E17" s="500"/>
      <c r="F17" s="500"/>
      <c r="G17" s="500"/>
      <c r="H17" s="500"/>
      <c r="I17" s="500"/>
      <c r="J17" s="500"/>
      <c r="K17" s="500"/>
      <c r="L17" s="500"/>
      <c r="M17" s="500"/>
      <c r="N17" s="500"/>
      <c r="O17" s="500"/>
      <c r="P17" s="500"/>
      <c r="Q17" s="500"/>
      <c r="R17" s="500"/>
      <c r="S17" s="500"/>
      <c r="T17" s="500"/>
      <c r="U17" s="500"/>
      <c r="V17" s="500"/>
      <c r="W17" s="500"/>
      <c r="X17" s="500"/>
      <c r="Y17" s="500"/>
      <c r="Z17" s="500"/>
      <c r="AA17" s="500"/>
      <c r="AB17" s="500"/>
      <c r="AC17" s="500"/>
      <c r="AD17" s="500"/>
      <c r="AE17" s="500"/>
      <c r="AF17" s="500"/>
      <c r="AG17" s="500"/>
      <c r="AH17" s="48"/>
    </row>
    <row r="18" spans="1:34" s="43" customFormat="1" ht="25.5" customHeight="1">
      <c r="A18" s="27"/>
      <c r="B18" s="500"/>
      <c r="C18" s="500"/>
      <c r="D18" s="500"/>
      <c r="E18" s="500"/>
      <c r="F18" s="500"/>
      <c r="G18" s="500"/>
      <c r="H18" s="500"/>
      <c r="I18" s="500"/>
      <c r="J18" s="500"/>
      <c r="K18" s="500"/>
      <c r="L18" s="500"/>
      <c r="M18" s="500"/>
      <c r="N18" s="500"/>
      <c r="O18" s="500"/>
      <c r="P18" s="500"/>
      <c r="Q18" s="500"/>
      <c r="R18" s="500"/>
      <c r="S18" s="500"/>
      <c r="T18" s="500"/>
      <c r="U18" s="500"/>
      <c r="V18" s="500"/>
      <c r="W18" s="500"/>
      <c r="X18" s="500"/>
      <c r="Y18" s="500"/>
      <c r="Z18" s="500"/>
      <c r="AA18" s="500"/>
      <c r="AB18" s="500"/>
      <c r="AC18" s="500"/>
      <c r="AD18" s="500"/>
      <c r="AE18" s="500"/>
      <c r="AF18" s="500"/>
      <c r="AG18" s="500"/>
      <c r="AH18" s="48"/>
    </row>
    <row r="19" spans="1:34" s="43" customFormat="1" ht="25.5" customHeight="1">
      <c r="A19" s="27"/>
      <c r="B19" s="500"/>
      <c r="C19" s="500"/>
      <c r="D19" s="500"/>
      <c r="E19" s="500"/>
      <c r="F19" s="500"/>
      <c r="G19" s="500"/>
      <c r="H19" s="500"/>
      <c r="I19" s="500"/>
      <c r="J19" s="500"/>
      <c r="K19" s="500"/>
      <c r="L19" s="500"/>
      <c r="M19" s="500"/>
      <c r="N19" s="500"/>
      <c r="O19" s="500"/>
      <c r="P19" s="500"/>
      <c r="Q19" s="500"/>
      <c r="R19" s="500"/>
      <c r="S19" s="500"/>
      <c r="T19" s="500"/>
      <c r="U19" s="500"/>
      <c r="V19" s="500"/>
      <c r="W19" s="500"/>
      <c r="X19" s="500"/>
      <c r="Y19" s="500"/>
      <c r="Z19" s="500"/>
      <c r="AA19" s="500"/>
      <c r="AB19" s="500"/>
      <c r="AC19" s="500"/>
      <c r="AD19" s="500"/>
      <c r="AE19" s="500"/>
      <c r="AF19" s="500"/>
      <c r="AG19" s="500"/>
      <c r="AH19" s="48"/>
    </row>
    <row r="20" spans="1:34" s="43" customFormat="1" ht="25.5" customHeight="1">
      <c r="A20" s="27"/>
      <c r="B20" s="500"/>
      <c r="C20" s="500"/>
      <c r="D20" s="500"/>
      <c r="E20" s="500"/>
      <c r="F20" s="500"/>
      <c r="G20" s="500"/>
      <c r="H20" s="500"/>
      <c r="I20" s="500"/>
      <c r="J20" s="500"/>
      <c r="K20" s="500"/>
      <c r="L20" s="500"/>
      <c r="M20" s="500"/>
      <c r="N20" s="500"/>
      <c r="O20" s="500"/>
      <c r="P20" s="500"/>
      <c r="Q20" s="500"/>
      <c r="R20" s="500"/>
      <c r="S20" s="500"/>
      <c r="T20" s="500"/>
      <c r="U20" s="500"/>
      <c r="V20" s="500"/>
      <c r="W20" s="500"/>
      <c r="X20" s="500"/>
      <c r="Y20" s="500"/>
      <c r="Z20" s="500"/>
      <c r="AA20" s="500"/>
      <c r="AB20" s="500"/>
      <c r="AC20" s="500"/>
      <c r="AD20" s="500"/>
      <c r="AE20" s="500"/>
      <c r="AF20" s="500"/>
      <c r="AG20" s="500"/>
      <c r="AH20" s="48"/>
    </row>
    <row r="21" spans="1:34" s="43" customFormat="1" ht="25.5" customHeight="1">
      <c r="A21" s="27"/>
      <c r="B21" s="500"/>
      <c r="C21" s="500"/>
      <c r="D21" s="500"/>
      <c r="E21" s="500"/>
      <c r="F21" s="500"/>
      <c r="G21" s="500"/>
      <c r="H21" s="500"/>
      <c r="I21" s="500"/>
      <c r="J21" s="500"/>
      <c r="K21" s="500"/>
      <c r="L21" s="500"/>
      <c r="M21" s="500"/>
      <c r="N21" s="500"/>
      <c r="O21" s="500"/>
      <c r="P21" s="500"/>
      <c r="Q21" s="500"/>
      <c r="R21" s="500"/>
      <c r="S21" s="500"/>
      <c r="T21" s="500"/>
      <c r="U21" s="500"/>
      <c r="V21" s="500"/>
      <c r="W21" s="500"/>
      <c r="X21" s="500"/>
      <c r="Y21" s="500"/>
      <c r="Z21" s="500"/>
      <c r="AA21" s="500"/>
      <c r="AB21" s="500"/>
      <c r="AC21" s="500"/>
      <c r="AD21" s="500"/>
      <c r="AE21" s="500"/>
      <c r="AF21" s="500"/>
      <c r="AG21" s="500"/>
      <c r="AH21" s="48"/>
    </row>
    <row r="22" spans="1:34" s="43" customFormat="1" ht="25.5" customHeight="1">
      <c r="A22" s="27"/>
      <c r="B22" s="500"/>
      <c r="C22" s="500"/>
      <c r="D22" s="500"/>
      <c r="E22" s="500"/>
      <c r="F22" s="500"/>
      <c r="G22" s="500"/>
      <c r="H22" s="500"/>
      <c r="I22" s="500"/>
      <c r="J22" s="500"/>
      <c r="K22" s="500"/>
      <c r="L22" s="500"/>
      <c r="M22" s="500"/>
      <c r="N22" s="500"/>
      <c r="O22" s="500"/>
      <c r="P22" s="500"/>
      <c r="Q22" s="500"/>
      <c r="R22" s="500"/>
      <c r="S22" s="500"/>
      <c r="T22" s="500"/>
      <c r="U22" s="500"/>
      <c r="V22" s="500"/>
      <c r="W22" s="500"/>
      <c r="X22" s="500"/>
      <c r="Y22" s="500"/>
      <c r="Z22" s="500"/>
      <c r="AA22" s="500"/>
      <c r="AB22" s="500"/>
      <c r="AC22" s="500"/>
      <c r="AD22" s="500"/>
      <c r="AE22" s="500"/>
      <c r="AF22" s="500"/>
      <c r="AG22" s="500"/>
      <c r="AH22" s="48"/>
    </row>
    <row r="23" spans="1:34" s="43" customFormat="1" ht="25.5" customHeight="1">
      <c r="A23" s="27"/>
      <c r="B23" s="500"/>
      <c r="C23" s="500"/>
      <c r="D23" s="500"/>
      <c r="E23" s="500"/>
      <c r="F23" s="500"/>
      <c r="G23" s="500"/>
      <c r="H23" s="500"/>
      <c r="I23" s="500"/>
      <c r="J23" s="500"/>
      <c r="K23" s="500"/>
      <c r="L23" s="500"/>
      <c r="M23" s="500"/>
      <c r="N23" s="500"/>
      <c r="O23" s="500"/>
      <c r="P23" s="500"/>
      <c r="Q23" s="500"/>
      <c r="R23" s="500"/>
      <c r="S23" s="500"/>
      <c r="T23" s="500"/>
      <c r="U23" s="500"/>
      <c r="V23" s="500"/>
      <c r="W23" s="500"/>
      <c r="X23" s="500"/>
      <c r="Y23" s="500"/>
      <c r="Z23" s="500"/>
      <c r="AA23" s="500"/>
      <c r="AB23" s="500"/>
      <c r="AC23" s="500"/>
      <c r="AD23" s="500"/>
      <c r="AE23" s="500"/>
      <c r="AF23" s="500"/>
      <c r="AG23" s="500"/>
      <c r="AH23" s="48"/>
    </row>
    <row r="24" spans="1:34" s="43" customFormat="1" ht="25.5" customHeight="1">
      <c r="A24" s="27"/>
      <c r="B24" s="500"/>
      <c r="C24" s="500"/>
      <c r="D24" s="500"/>
      <c r="E24" s="500"/>
      <c r="F24" s="500"/>
      <c r="G24" s="500"/>
      <c r="H24" s="500"/>
      <c r="I24" s="500"/>
      <c r="J24" s="500"/>
      <c r="K24" s="500"/>
      <c r="L24" s="500"/>
      <c r="M24" s="500"/>
      <c r="N24" s="500"/>
      <c r="O24" s="500"/>
      <c r="P24" s="500"/>
      <c r="Q24" s="500"/>
      <c r="R24" s="500"/>
      <c r="S24" s="500"/>
      <c r="T24" s="500"/>
      <c r="U24" s="500"/>
      <c r="V24" s="500"/>
      <c r="W24" s="500"/>
      <c r="X24" s="500"/>
      <c r="Y24" s="500"/>
      <c r="Z24" s="500"/>
      <c r="AA24" s="500"/>
      <c r="AB24" s="500"/>
      <c r="AC24" s="500"/>
      <c r="AD24" s="500"/>
      <c r="AE24" s="500"/>
      <c r="AF24" s="500"/>
      <c r="AG24" s="500"/>
      <c r="AH24" s="48"/>
    </row>
    <row r="25" spans="1:34" s="43" customFormat="1" ht="25.5" customHeight="1">
      <c r="A25" s="27"/>
      <c r="B25" s="500"/>
      <c r="C25" s="500"/>
      <c r="D25" s="500"/>
      <c r="E25" s="500"/>
      <c r="F25" s="500"/>
      <c r="G25" s="500"/>
      <c r="H25" s="500"/>
      <c r="I25" s="500"/>
      <c r="J25" s="500"/>
      <c r="K25" s="500"/>
      <c r="L25" s="500"/>
      <c r="M25" s="500"/>
      <c r="N25" s="500"/>
      <c r="O25" s="500"/>
      <c r="P25" s="500"/>
      <c r="Q25" s="500"/>
      <c r="R25" s="500"/>
      <c r="S25" s="500"/>
      <c r="T25" s="500"/>
      <c r="U25" s="500"/>
      <c r="V25" s="500"/>
      <c r="W25" s="500"/>
      <c r="X25" s="500"/>
      <c r="Y25" s="500"/>
      <c r="Z25" s="500"/>
      <c r="AA25" s="500"/>
      <c r="AB25" s="500"/>
      <c r="AC25" s="500"/>
      <c r="AD25" s="500"/>
      <c r="AE25" s="500"/>
      <c r="AF25" s="500"/>
      <c r="AG25" s="500"/>
      <c r="AH25" s="48"/>
    </row>
    <row r="26" spans="1:34" s="43" customFormat="1" ht="25.5" customHeight="1">
      <c r="A26" s="27"/>
      <c r="B26" s="500"/>
      <c r="C26" s="500"/>
      <c r="D26" s="500"/>
      <c r="E26" s="500"/>
      <c r="F26" s="500"/>
      <c r="G26" s="500"/>
      <c r="H26" s="500"/>
      <c r="I26" s="500"/>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48"/>
    </row>
    <row r="27" spans="1:34" s="43" customFormat="1" ht="25.5" customHeight="1">
      <c r="A27" s="27"/>
      <c r="B27" s="500"/>
      <c r="C27" s="500"/>
      <c r="D27" s="500"/>
      <c r="E27" s="500"/>
      <c r="F27" s="500"/>
      <c r="G27" s="500"/>
      <c r="H27" s="500"/>
      <c r="I27" s="500"/>
      <c r="J27" s="500"/>
      <c r="K27" s="500"/>
      <c r="L27" s="500"/>
      <c r="M27" s="500"/>
      <c r="N27" s="500"/>
      <c r="O27" s="500"/>
      <c r="P27" s="500"/>
      <c r="Q27" s="500"/>
      <c r="R27" s="500"/>
      <c r="S27" s="500"/>
      <c r="T27" s="500"/>
      <c r="U27" s="500"/>
      <c r="V27" s="500"/>
      <c r="W27" s="500"/>
      <c r="X27" s="500"/>
      <c r="Y27" s="500"/>
      <c r="Z27" s="500"/>
      <c r="AA27" s="500"/>
      <c r="AB27" s="500"/>
      <c r="AC27" s="500"/>
      <c r="AD27" s="500"/>
      <c r="AE27" s="500"/>
      <c r="AF27" s="500"/>
      <c r="AG27" s="500"/>
      <c r="AH27" s="48"/>
    </row>
    <row r="28" spans="1:34" s="43" customFormat="1" ht="25.5" customHeight="1">
      <c r="A28" s="27"/>
      <c r="B28" s="500"/>
      <c r="C28" s="500"/>
      <c r="D28" s="500"/>
      <c r="E28" s="500"/>
      <c r="F28" s="500"/>
      <c r="G28" s="500"/>
      <c r="H28" s="500"/>
      <c r="I28" s="500"/>
      <c r="J28" s="500"/>
      <c r="K28" s="500"/>
      <c r="L28" s="500"/>
      <c r="M28" s="500"/>
      <c r="N28" s="500"/>
      <c r="O28" s="500"/>
      <c r="P28" s="500"/>
      <c r="Q28" s="500"/>
      <c r="R28" s="500"/>
      <c r="S28" s="500"/>
      <c r="T28" s="500"/>
      <c r="U28" s="500"/>
      <c r="V28" s="500"/>
      <c r="W28" s="500"/>
      <c r="X28" s="500"/>
      <c r="Y28" s="500"/>
      <c r="Z28" s="500"/>
      <c r="AA28" s="500"/>
      <c r="AB28" s="500"/>
      <c r="AC28" s="500"/>
      <c r="AD28" s="500"/>
      <c r="AE28" s="500"/>
      <c r="AF28" s="500"/>
      <c r="AG28" s="500"/>
      <c r="AH28" s="48"/>
    </row>
    <row r="29" spans="1:34" s="43" customFormat="1" ht="25.5" customHeight="1">
      <c r="A29" s="27"/>
      <c r="B29" s="500"/>
      <c r="C29" s="500"/>
      <c r="D29" s="500"/>
      <c r="E29" s="500"/>
      <c r="F29" s="500"/>
      <c r="G29" s="500"/>
      <c r="H29" s="500"/>
      <c r="I29" s="500"/>
      <c r="J29" s="500"/>
      <c r="K29" s="500"/>
      <c r="L29" s="500"/>
      <c r="M29" s="500"/>
      <c r="N29" s="500"/>
      <c r="O29" s="500"/>
      <c r="P29" s="500"/>
      <c r="Q29" s="500"/>
      <c r="R29" s="500"/>
      <c r="S29" s="500"/>
      <c r="T29" s="500"/>
      <c r="U29" s="500"/>
      <c r="V29" s="500"/>
      <c r="W29" s="500"/>
      <c r="X29" s="500"/>
      <c r="Y29" s="500"/>
      <c r="Z29" s="500"/>
      <c r="AA29" s="500"/>
      <c r="AB29" s="500"/>
      <c r="AC29" s="500"/>
      <c r="AD29" s="500"/>
      <c r="AE29" s="500"/>
      <c r="AF29" s="500"/>
      <c r="AG29" s="500"/>
      <c r="AH29" s="48"/>
    </row>
    <row r="30" spans="1:34" ht="25.5" customHeight="1">
      <c r="A30" s="27"/>
      <c r="B30" s="500"/>
      <c r="C30" s="500"/>
      <c r="D30" s="500"/>
      <c r="E30" s="500"/>
      <c r="F30" s="500"/>
      <c r="G30" s="500"/>
      <c r="H30" s="500"/>
      <c r="I30" s="500"/>
      <c r="J30" s="500"/>
      <c r="K30" s="500"/>
      <c r="L30" s="500"/>
      <c r="M30" s="500"/>
      <c r="N30" s="500"/>
      <c r="O30" s="500"/>
      <c r="P30" s="500"/>
      <c r="Q30" s="500"/>
      <c r="R30" s="500"/>
      <c r="S30" s="500"/>
      <c r="T30" s="500"/>
      <c r="U30" s="500"/>
      <c r="V30" s="500"/>
      <c r="W30" s="500"/>
      <c r="X30" s="500"/>
      <c r="Y30" s="500"/>
      <c r="Z30" s="500"/>
      <c r="AA30" s="500"/>
      <c r="AB30" s="500"/>
      <c r="AC30" s="500"/>
      <c r="AD30" s="500"/>
      <c r="AE30" s="500"/>
      <c r="AF30" s="500"/>
      <c r="AG30" s="500"/>
      <c r="AH30" s="28"/>
    </row>
    <row r="31" spans="1:34" ht="25.5" customHeight="1">
      <c r="A31" s="27"/>
      <c r="B31" s="501"/>
      <c r="C31" s="501"/>
      <c r="D31" s="501"/>
      <c r="E31" s="501"/>
      <c r="F31" s="501"/>
      <c r="G31" s="501"/>
      <c r="H31" s="501"/>
      <c r="I31" s="501"/>
      <c r="J31" s="501"/>
      <c r="K31" s="501"/>
      <c r="L31" s="501"/>
      <c r="M31" s="501"/>
      <c r="N31" s="501"/>
      <c r="O31" s="501"/>
      <c r="P31" s="501"/>
      <c r="Q31" s="501"/>
      <c r="R31" s="501"/>
      <c r="S31" s="501"/>
      <c r="T31" s="501"/>
      <c r="U31" s="501"/>
      <c r="V31" s="501"/>
      <c r="W31" s="501"/>
      <c r="X31" s="501"/>
      <c r="Y31" s="501"/>
      <c r="Z31" s="501"/>
      <c r="AA31" s="501"/>
      <c r="AB31" s="501"/>
      <c r="AC31" s="501"/>
      <c r="AD31" s="501"/>
      <c r="AE31" s="501"/>
      <c r="AF31" s="501"/>
      <c r="AG31" s="501"/>
      <c r="AH31" s="28"/>
    </row>
    <row r="32" spans="1:34" s="43" customFormat="1" ht="18" customHeight="1">
      <c r="A32" s="27"/>
      <c r="AH32" s="48"/>
    </row>
    <row r="33" spans="1:36" s="43" customFormat="1" ht="18" customHeight="1">
      <c r="A33" s="27"/>
      <c r="J33" s="44" t="s">
        <v>34</v>
      </c>
      <c r="K33" s="44"/>
      <c r="L33" s="44"/>
      <c r="AH33" s="48"/>
    </row>
    <row r="34" spans="1:36" s="43" customFormat="1" ht="18" customHeight="1">
      <c r="A34" s="27"/>
      <c r="I34" s="40"/>
      <c r="J34" s="40"/>
      <c r="K34" s="424" t="s">
        <v>3</v>
      </c>
      <c r="L34" s="424"/>
      <c r="M34" s="424"/>
      <c r="N34" s="424"/>
      <c r="O34" s="424"/>
      <c r="P34" s="424"/>
      <c r="Q34" s="134"/>
      <c r="R34" s="442" t="str">
        <f>IF('入力シート '!C12="","",'入力シート '!C12)</f>
        <v/>
      </c>
      <c r="S34" s="442"/>
      <c r="T34" s="442"/>
      <c r="U34" s="442"/>
      <c r="V34" s="442"/>
      <c r="W34" s="442"/>
      <c r="X34" s="442"/>
      <c r="Y34" s="442"/>
      <c r="Z34" s="442"/>
      <c r="AA34" s="442"/>
      <c r="AB34" s="442"/>
      <c r="AC34" s="442"/>
      <c r="AD34" s="442"/>
      <c r="AE34" s="442"/>
      <c r="AF34" s="442"/>
      <c r="AG34" s="442"/>
      <c r="AH34" s="48"/>
    </row>
    <row r="35" spans="1:36" s="43" customFormat="1" ht="18" customHeight="1">
      <c r="A35" s="27"/>
      <c r="I35" s="40"/>
      <c r="J35" s="40"/>
      <c r="K35" s="424" t="s">
        <v>6</v>
      </c>
      <c r="L35" s="424"/>
      <c r="M35" s="424"/>
      <c r="N35" s="424"/>
      <c r="O35" s="424"/>
      <c r="P35" s="424"/>
      <c r="Q35" s="134"/>
      <c r="R35" s="442" t="str">
        <f>IF('入力シート '!C13="","",'入力シート '!C13)</f>
        <v/>
      </c>
      <c r="S35" s="442"/>
      <c r="T35" s="442"/>
      <c r="U35" s="442"/>
      <c r="V35" s="442"/>
      <c r="W35" s="442"/>
      <c r="X35" s="442"/>
      <c r="Y35" s="442"/>
      <c r="Z35" s="442"/>
      <c r="AA35" s="442"/>
      <c r="AB35" s="442"/>
      <c r="AC35" s="442"/>
      <c r="AD35" s="442"/>
      <c r="AE35" s="442"/>
      <c r="AF35" s="442"/>
      <c r="AG35" s="442"/>
      <c r="AH35" s="48"/>
    </row>
    <row r="36" spans="1:36" ht="18" customHeight="1">
      <c r="A36" s="27"/>
      <c r="B36" s="43"/>
      <c r="C36" s="43"/>
      <c r="D36" s="43"/>
      <c r="E36" s="43"/>
      <c r="F36" s="43"/>
      <c r="G36" s="43"/>
      <c r="H36" s="43"/>
      <c r="I36" s="40"/>
      <c r="J36" s="40"/>
      <c r="K36" s="424" t="s">
        <v>0</v>
      </c>
      <c r="L36" s="424"/>
      <c r="M36" s="424"/>
      <c r="N36" s="424"/>
      <c r="O36" s="424"/>
      <c r="P36" s="424"/>
      <c r="Q36" s="134"/>
      <c r="R36" s="442" t="str">
        <f>IF('入力シート '!C14="","",'入力シート '!C14)&amp;"　印"</f>
        <v>　印</v>
      </c>
      <c r="S36" s="442"/>
      <c r="T36" s="442"/>
      <c r="U36" s="442"/>
      <c r="V36" s="442"/>
      <c r="W36" s="442"/>
      <c r="X36" s="442"/>
      <c r="Y36" s="442"/>
      <c r="Z36" s="442"/>
      <c r="AA36" s="442"/>
      <c r="AB36" s="442"/>
      <c r="AC36" s="442"/>
      <c r="AD36" s="442"/>
      <c r="AE36" s="442"/>
      <c r="AF36" s="442"/>
      <c r="AG36" s="442"/>
      <c r="AH36" s="28"/>
      <c r="AJ36" s="21" t="s">
        <v>244</v>
      </c>
    </row>
    <row r="37" spans="1:36" ht="18" customHeight="1">
      <c r="A37" s="27"/>
      <c r="AH37" s="28"/>
      <c r="AI37" s="27"/>
    </row>
    <row r="38" spans="1:36" ht="18" customHeight="1">
      <c r="A38" s="25"/>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row>
    <row r="39" spans="1:36" ht="18" customHeight="1"/>
    <row r="40" spans="1:36" ht="18" customHeight="1"/>
    <row r="41" spans="1:36" ht="18" customHeight="1"/>
    <row r="42" spans="1:36" ht="6.75" customHeight="1"/>
    <row r="43" spans="1:36" ht="18" customHeight="1"/>
    <row r="44" spans="1:36" ht="18" customHeight="1"/>
    <row r="45" spans="1:36" ht="18" customHeight="1"/>
    <row r="46" spans="1:36" ht="18" customHeight="1"/>
    <row r="47" spans="1:36" ht="18" customHeight="1"/>
  </sheetData>
  <mergeCells count="86">
    <mergeCell ref="K36:P36"/>
    <mergeCell ref="K34:P34"/>
    <mergeCell ref="K35:P35"/>
    <mergeCell ref="R36:AG36"/>
    <mergeCell ref="R35:AG35"/>
    <mergeCell ref="R34:AG34"/>
    <mergeCell ref="B30:H30"/>
    <mergeCell ref="I30:W30"/>
    <mergeCell ref="X30:Y30"/>
    <mergeCell ref="Z30:AG30"/>
    <mergeCell ref="B31:H31"/>
    <mergeCell ref="I31:W31"/>
    <mergeCell ref="X31:Y31"/>
    <mergeCell ref="Z31:AG31"/>
    <mergeCell ref="B28:H28"/>
    <mergeCell ref="I28:W28"/>
    <mergeCell ref="X28:Y28"/>
    <mergeCell ref="Z28:AG28"/>
    <mergeCell ref="B29:H29"/>
    <mergeCell ref="I29:W29"/>
    <mergeCell ref="X29:Y29"/>
    <mergeCell ref="Z29:AG29"/>
    <mergeCell ref="B26:H26"/>
    <mergeCell ref="I26:W26"/>
    <mergeCell ref="X26:Y26"/>
    <mergeCell ref="Z26:AG26"/>
    <mergeCell ref="B27:H27"/>
    <mergeCell ref="I27:W27"/>
    <mergeCell ref="X27:Y27"/>
    <mergeCell ref="Z27:AG27"/>
    <mergeCell ref="B24:H24"/>
    <mergeCell ref="I24:W24"/>
    <mergeCell ref="X24:Y24"/>
    <mergeCell ref="Z24:AG24"/>
    <mergeCell ref="B25:H25"/>
    <mergeCell ref="I25:W25"/>
    <mergeCell ref="X25:Y25"/>
    <mergeCell ref="Z25:AG25"/>
    <mergeCell ref="B22:H22"/>
    <mergeCell ref="I22:W22"/>
    <mergeCell ref="X22:Y22"/>
    <mergeCell ref="Z22:AG22"/>
    <mergeCell ref="B23:H23"/>
    <mergeCell ref="I23:W23"/>
    <mergeCell ref="X23:Y23"/>
    <mergeCell ref="Z23:AG23"/>
    <mergeCell ref="B20:H20"/>
    <mergeCell ref="I20:W20"/>
    <mergeCell ref="X20:Y20"/>
    <mergeCell ref="Z20:AG20"/>
    <mergeCell ref="B21:H21"/>
    <mergeCell ref="I21:W21"/>
    <mergeCell ref="X21:Y21"/>
    <mergeCell ref="Z21:AG21"/>
    <mergeCell ref="B18:H18"/>
    <mergeCell ref="I18:W18"/>
    <mergeCell ref="X18:Y18"/>
    <mergeCell ref="Z18:AG18"/>
    <mergeCell ref="B19:H19"/>
    <mergeCell ref="I19:W19"/>
    <mergeCell ref="X19:Y19"/>
    <mergeCell ref="Z19:AG19"/>
    <mergeCell ref="B16:H16"/>
    <mergeCell ref="I16:W16"/>
    <mergeCell ref="X16:Y16"/>
    <mergeCell ref="Z16:AG16"/>
    <mergeCell ref="B17:H17"/>
    <mergeCell ref="I17:W17"/>
    <mergeCell ref="X17:Y17"/>
    <mergeCell ref="Z17:AG17"/>
    <mergeCell ref="B14:W14"/>
    <mergeCell ref="X14:Y14"/>
    <mergeCell ref="Z14:AG14"/>
    <mergeCell ref="B15:H15"/>
    <mergeCell ref="I15:W15"/>
    <mergeCell ref="X15:Y15"/>
    <mergeCell ref="Z15:AG15"/>
    <mergeCell ref="B5:AG5"/>
    <mergeCell ref="Y7:Z7"/>
    <mergeCell ref="AB7:AC7"/>
    <mergeCell ref="AE7:AF7"/>
    <mergeCell ref="C12:K12"/>
    <mergeCell ref="L12:M12"/>
    <mergeCell ref="N12:AG12"/>
    <mergeCell ref="W7:X7"/>
    <mergeCell ref="N11:AG11"/>
  </mergeCells>
  <phoneticPr fontId="2"/>
  <pageMargins left="0.78740157480314965" right="0.78740157480314965" top="0.59055118110236227" bottom="0.59055118110236227" header="0.51181102362204722" footer="0.51181102362204722"/>
  <pageSetup paperSize="9" scale="96" orientation="portrait"/>
  <headerFooter alignWithMargins="0"/>
  <colBreaks count="1" manualBreakCount="1">
    <brk id="3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FE26E-3339-4727-8439-BE86D9FB7ECE}">
  <sheetPr codeName="Sheet28"/>
  <dimension ref="A1:AJ45"/>
  <sheetViews>
    <sheetView view="pageBreakPreview" topLeftCell="A11" zoomScale="85" zoomScaleNormal="100" zoomScaleSheetLayoutView="85" workbookViewId="0">
      <selection activeCell="X31" sqref="X31"/>
    </sheetView>
  </sheetViews>
  <sheetFormatPr defaultColWidth="2.625" defaultRowHeight="18" customHeight="1"/>
  <cols>
    <col min="1" max="2" width="2.625" style="1"/>
    <col min="3" max="16384" width="2.625" style="3"/>
  </cols>
  <sheetData>
    <row r="1" spans="1:33" ht="31.5" customHeight="1">
      <c r="D1" s="12"/>
      <c r="E1" s="12"/>
      <c r="F1" s="12"/>
      <c r="G1" s="12"/>
      <c r="H1" s="318" t="s">
        <v>325</v>
      </c>
      <c r="I1" s="318"/>
      <c r="J1" s="318"/>
      <c r="K1" s="318"/>
      <c r="L1" s="318"/>
      <c r="M1" s="318"/>
      <c r="N1" s="318"/>
      <c r="O1" s="318"/>
      <c r="P1" s="318"/>
      <c r="Q1" s="318"/>
      <c r="R1" s="318"/>
      <c r="S1" s="318"/>
      <c r="T1" s="318"/>
      <c r="U1" s="318"/>
      <c r="V1" s="318"/>
      <c r="W1" s="318"/>
      <c r="X1" s="318"/>
      <c r="Y1" s="318"/>
      <c r="Z1" s="318"/>
      <c r="AA1" s="12"/>
      <c r="AB1" s="12"/>
      <c r="AC1" s="12"/>
      <c r="AF1" s="190"/>
      <c r="AG1" s="190"/>
    </row>
    <row r="2" spans="1:33" ht="22.5" customHeight="1">
      <c r="C2" s="4"/>
      <c r="D2" s="4"/>
      <c r="E2" s="4"/>
      <c r="F2" s="4"/>
      <c r="G2" s="4"/>
      <c r="H2" s="4"/>
      <c r="I2" s="4"/>
      <c r="J2" s="4"/>
      <c r="K2" s="4"/>
      <c r="L2" s="4"/>
      <c r="M2" s="4"/>
      <c r="N2" s="4"/>
      <c r="O2" s="4"/>
      <c r="P2" s="4"/>
      <c r="Q2" s="4"/>
      <c r="R2" s="4"/>
      <c r="S2" s="4"/>
      <c r="T2" s="4"/>
      <c r="U2" s="4"/>
      <c r="V2" s="4"/>
      <c r="W2" s="4"/>
      <c r="X2" s="4"/>
      <c r="Y2" s="4"/>
      <c r="Z2" s="4"/>
      <c r="AA2" s="4"/>
      <c r="AB2" s="4"/>
      <c r="AC2" s="4"/>
      <c r="AF2" s="190"/>
      <c r="AG2" s="190"/>
    </row>
    <row r="3" spans="1:33" ht="18" customHeight="1">
      <c r="K3" s="5"/>
      <c r="L3" s="115" t="str">
        <f>IF('入力シート '!$C$3="","",'入力シート '!$C$3)</f>
        <v/>
      </c>
      <c r="M3" s="115"/>
      <c r="N3" s="115"/>
      <c r="O3" s="115"/>
      <c r="P3" s="115"/>
      <c r="Q3" s="115"/>
      <c r="R3" s="115"/>
      <c r="S3" s="115"/>
      <c r="T3" s="115"/>
      <c r="U3" s="115"/>
      <c r="V3" s="115"/>
      <c r="W3" s="115"/>
      <c r="X3" s="115"/>
      <c r="Y3" s="115"/>
      <c r="Z3" s="115"/>
      <c r="AA3" s="115"/>
      <c r="AB3" s="115"/>
      <c r="AC3" s="115"/>
      <c r="AD3" s="115"/>
      <c r="AE3" s="115"/>
    </row>
    <row r="4" spans="1:33" ht="18" customHeight="1">
      <c r="A4" s="6" t="s">
        <v>93</v>
      </c>
      <c r="B4" s="6"/>
      <c r="C4" s="309" t="s">
        <v>195</v>
      </c>
      <c r="D4" s="309"/>
      <c r="E4" s="309"/>
      <c r="F4" s="309"/>
      <c r="G4" s="309"/>
      <c r="H4" s="309"/>
      <c r="I4" s="309"/>
      <c r="J4" s="7"/>
      <c r="K4" s="8"/>
      <c r="L4" s="270" t="str">
        <f>IF('入力シート '!$C$4="","",'入力シート '!$C$4)</f>
        <v/>
      </c>
      <c r="M4" s="269"/>
      <c r="N4" s="269"/>
      <c r="O4" s="269"/>
      <c r="P4" s="269"/>
      <c r="Q4" s="269"/>
      <c r="R4" s="269"/>
      <c r="S4" s="269"/>
      <c r="T4" s="269"/>
      <c r="U4" s="269"/>
      <c r="V4" s="269"/>
      <c r="W4" s="269"/>
      <c r="X4" s="269"/>
      <c r="Y4" s="269"/>
      <c r="Z4" s="269"/>
      <c r="AA4" s="269"/>
      <c r="AB4" s="269"/>
      <c r="AC4" s="269"/>
      <c r="AD4" s="269"/>
      <c r="AE4" s="269"/>
    </row>
    <row r="5" spans="1:33" ht="18" customHeight="1">
      <c r="A5" s="6"/>
      <c r="B5" s="6"/>
      <c r="C5" s="7"/>
      <c r="D5" s="7"/>
      <c r="E5" s="7"/>
      <c r="F5" s="7"/>
      <c r="G5" s="7"/>
      <c r="H5" s="7"/>
      <c r="I5" s="7"/>
      <c r="J5" s="7"/>
      <c r="K5" s="8"/>
      <c r="L5" s="14"/>
      <c r="M5" s="14"/>
      <c r="N5" s="14"/>
      <c r="O5" s="14"/>
      <c r="P5" s="14"/>
      <c r="Q5" s="14"/>
      <c r="R5" s="14"/>
      <c r="S5" s="14"/>
      <c r="T5" s="14"/>
      <c r="U5" s="14"/>
      <c r="V5" s="14"/>
      <c r="W5" s="14"/>
      <c r="X5" s="14"/>
      <c r="Y5" s="14"/>
      <c r="Z5" s="14"/>
      <c r="AA5" s="14"/>
      <c r="AB5" s="14"/>
      <c r="AC5" s="14"/>
      <c r="AD5" s="14"/>
    </row>
    <row r="6" spans="1:33" ht="18" customHeight="1">
      <c r="A6" s="6"/>
      <c r="B6" s="6"/>
      <c r="C6" s="7"/>
      <c r="D6" s="7"/>
      <c r="E6" s="7"/>
      <c r="F6" s="7"/>
      <c r="G6" s="7"/>
      <c r="H6" s="7"/>
      <c r="I6" s="7"/>
      <c r="J6" s="7"/>
      <c r="K6" s="8"/>
      <c r="L6" s="14"/>
      <c r="M6" s="14"/>
      <c r="N6" s="14"/>
      <c r="O6" s="14"/>
      <c r="P6" s="14"/>
      <c r="Q6" s="14"/>
      <c r="R6" s="14"/>
      <c r="S6" s="14"/>
      <c r="T6" s="14"/>
      <c r="U6" s="14"/>
      <c r="V6" s="14"/>
      <c r="W6" s="14"/>
      <c r="X6" s="14"/>
      <c r="Y6" s="14"/>
      <c r="Z6" s="14"/>
      <c r="AA6" s="14"/>
      <c r="AB6" s="14"/>
      <c r="AC6" s="14"/>
      <c r="AD6" s="14"/>
    </row>
    <row r="7" spans="1:33" ht="18" customHeight="1">
      <c r="A7" s="6" t="s">
        <v>94</v>
      </c>
      <c r="B7" s="6"/>
      <c r="C7" s="309" t="s">
        <v>46</v>
      </c>
      <c r="D7" s="309"/>
      <c r="E7" s="309"/>
      <c r="F7" s="309"/>
      <c r="G7" s="309"/>
      <c r="H7" s="309"/>
      <c r="I7" s="309"/>
      <c r="J7" s="7"/>
      <c r="K7" s="8"/>
      <c r="L7" s="319" t="str">
        <f>IF('入力シート '!$C$5="","",'入力シート '!$C$5)</f>
        <v/>
      </c>
      <c r="M7" s="319"/>
      <c r="N7" s="319"/>
      <c r="O7" s="319"/>
      <c r="P7" s="319"/>
      <c r="Q7" s="319"/>
      <c r="R7" s="319"/>
      <c r="S7" s="319"/>
      <c r="T7" s="319"/>
      <c r="U7" s="319"/>
      <c r="V7" s="319"/>
      <c r="W7" s="319"/>
      <c r="X7" s="319"/>
      <c r="Y7" s="319"/>
      <c r="Z7" s="319"/>
      <c r="AA7" s="319"/>
      <c r="AB7" s="319"/>
      <c r="AC7" s="319"/>
      <c r="AD7" s="319"/>
      <c r="AE7" s="319"/>
    </row>
    <row r="8" spans="1:33" ht="18" customHeight="1">
      <c r="A8" s="6"/>
      <c r="B8" s="6"/>
      <c r="C8" s="7"/>
      <c r="D8" s="7"/>
      <c r="E8" s="7"/>
      <c r="F8" s="7"/>
      <c r="G8" s="7"/>
      <c r="H8" s="7"/>
      <c r="I8" s="7"/>
      <c r="J8" s="7"/>
      <c r="K8" s="8"/>
      <c r="L8" s="14"/>
      <c r="M8" s="14"/>
      <c r="N8" s="14"/>
      <c r="O8" s="14"/>
      <c r="P8" s="14"/>
      <c r="Q8" s="14"/>
      <c r="R8" s="14"/>
      <c r="S8" s="14"/>
      <c r="T8" s="14"/>
      <c r="U8" s="14"/>
      <c r="V8" s="14"/>
      <c r="W8" s="14"/>
      <c r="X8" s="14"/>
      <c r="Y8" s="14"/>
      <c r="Z8" s="14"/>
      <c r="AA8" s="14"/>
      <c r="AB8" s="14"/>
      <c r="AC8" s="14"/>
      <c r="AD8" s="14"/>
    </row>
    <row r="10" spans="1:33" ht="18" customHeight="1">
      <c r="A10" s="6" t="s">
        <v>95</v>
      </c>
      <c r="B10" s="6"/>
      <c r="C10" s="306" t="s">
        <v>11</v>
      </c>
      <c r="D10" s="306"/>
      <c r="E10" s="306"/>
      <c r="F10" s="306"/>
      <c r="G10" s="306"/>
      <c r="H10" s="306"/>
      <c r="I10" s="306"/>
      <c r="J10" s="9"/>
      <c r="L10" s="301" t="s">
        <v>291</v>
      </c>
      <c r="M10" s="301"/>
      <c r="N10" s="307" t="str">
        <f>IF('入力シート '!C6="","",'入力シート '!C6)</f>
        <v/>
      </c>
      <c r="O10" s="307"/>
      <c r="P10" s="1" t="s">
        <v>13</v>
      </c>
      <c r="Q10" s="310" t="str">
        <f>IF('入力シート '!C6="","",'入力シート '!C6)</f>
        <v/>
      </c>
      <c r="R10" s="310"/>
      <c r="S10" s="3" t="s">
        <v>14</v>
      </c>
      <c r="T10" s="311" t="str">
        <f>IF('入力シート '!C6="","",'入力シート '!C6)</f>
        <v/>
      </c>
      <c r="U10" s="311"/>
      <c r="V10" s="1" t="s">
        <v>47</v>
      </c>
      <c r="W10" s="1"/>
      <c r="X10" s="2" t="s">
        <v>96</v>
      </c>
    </row>
    <row r="11" spans="1:33" ht="18" customHeight="1">
      <c r="L11" s="9"/>
      <c r="M11" s="9"/>
      <c r="N11" s="1"/>
      <c r="O11" s="1"/>
      <c r="P11" s="1"/>
      <c r="Q11" s="1"/>
      <c r="R11" s="1"/>
      <c r="S11" s="1"/>
      <c r="T11" s="1"/>
      <c r="U11" s="1"/>
      <c r="V11" s="1"/>
      <c r="W11" s="1"/>
      <c r="X11" s="2"/>
      <c r="Y11" s="1"/>
      <c r="Z11" s="1"/>
    </row>
    <row r="12" spans="1:33" ht="18" customHeight="1">
      <c r="L12" s="301" t="s">
        <v>291</v>
      </c>
      <c r="M12" s="301"/>
      <c r="N12" s="307" t="str">
        <f>IF('入力シート '!C7="","",'入力シート '!C7)</f>
        <v/>
      </c>
      <c r="O12" s="307"/>
      <c r="P12" s="1" t="s">
        <v>13</v>
      </c>
      <c r="Q12" s="310" t="str">
        <f>IF('入力シート '!C7="","",'入力シート '!C7)</f>
        <v/>
      </c>
      <c r="R12" s="310"/>
      <c r="S12" s="3" t="s">
        <v>14</v>
      </c>
      <c r="T12" s="311" t="str">
        <f>IF('入力シート '!C7="","",'入力シート '!C7)</f>
        <v/>
      </c>
      <c r="U12" s="311"/>
      <c r="V12" s="1" t="s">
        <v>47</v>
      </c>
      <c r="W12" s="1"/>
      <c r="X12" s="2" t="s">
        <v>97</v>
      </c>
    </row>
    <row r="13" spans="1:33" ht="18" customHeight="1">
      <c r="L13" s="1"/>
      <c r="M13" s="1"/>
      <c r="P13" s="1"/>
      <c r="Q13" s="1"/>
      <c r="R13" s="1"/>
      <c r="T13" s="1"/>
      <c r="U13" s="1"/>
      <c r="V13" s="1"/>
      <c r="W13" s="1"/>
      <c r="X13" s="2"/>
    </row>
    <row r="15" spans="1:33" ht="18" customHeight="1">
      <c r="A15" s="6" t="s">
        <v>103</v>
      </c>
      <c r="B15" s="6"/>
      <c r="C15" s="306" t="s">
        <v>16</v>
      </c>
      <c r="D15" s="306"/>
      <c r="E15" s="306"/>
      <c r="F15" s="306"/>
      <c r="G15" s="306"/>
      <c r="H15" s="306"/>
      <c r="I15" s="306"/>
      <c r="J15" s="9"/>
      <c r="L15" s="3" t="s">
        <v>30</v>
      </c>
      <c r="N15" s="312" t="str">
        <f>IF('入力シート '!C8="","",'入力シート '!C8)</f>
        <v/>
      </c>
      <c r="O15" s="312"/>
      <c r="P15" s="312"/>
      <c r="Q15" s="312"/>
      <c r="R15" s="312"/>
      <c r="S15" s="312"/>
      <c r="T15" s="312"/>
      <c r="U15" s="312"/>
      <c r="V15" s="312"/>
      <c r="W15" s="11" t="s">
        <v>2</v>
      </c>
    </row>
    <row r="17" spans="1:33" ht="18" customHeight="1">
      <c r="E17" s="13"/>
      <c r="G17" s="18"/>
      <c r="H17" s="18" t="s">
        <v>55</v>
      </c>
      <c r="J17" s="18"/>
      <c r="K17" s="18"/>
      <c r="L17" s="18"/>
      <c r="M17" s="18"/>
      <c r="N17" s="18"/>
      <c r="O17" s="18"/>
      <c r="P17" s="18"/>
      <c r="Q17" s="18"/>
      <c r="R17" s="18"/>
      <c r="S17" s="18"/>
      <c r="T17" s="18"/>
      <c r="U17" s="18"/>
      <c r="W17" s="3" t="s">
        <v>30</v>
      </c>
      <c r="X17" s="303">
        <f>IF('入力シート '!C9="×","",'入力シート '!C8*10/110)</f>
        <v>0</v>
      </c>
      <c r="Y17" s="303"/>
      <c r="Z17" s="303"/>
      <c r="AA17" s="303"/>
      <c r="AB17" s="303"/>
      <c r="AC17" s="1" t="s">
        <v>2</v>
      </c>
      <c r="AD17" s="13" t="s">
        <v>56</v>
      </c>
    </row>
    <row r="18" spans="1:33" ht="18" customHeight="1">
      <c r="E18" s="13"/>
      <c r="G18" s="18"/>
      <c r="H18" s="18"/>
      <c r="J18" s="18"/>
      <c r="K18" s="18"/>
      <c r="L18" s="18"/>
      <c r="M18" s="18"/>
      <c r="N18" s="18"/>
      <c r="O18" s="18"/>
      <c r="P18" s="18"/>
      <c r="Q18" s="18"/>
      <c r="R18" s="18"/>
      <c r="S18" s="18"/>
      <c r="T18" s="18"/>
      <c r="U18" s="18"/>
      <c r="X18" s="16"/>
      <c r="Y18" s="16"/>
      <c r="Z18" s="16"/>
      <c r="AA18" s="16"/>
      <c r="AB18" s="16"/>
      <c r="AC18" s="1"/>
      <c r="AD18" s="13"/>
    </row>
    <row r="20" spans="1:33" ht="18" customHeight="1">
      <c r="A20" s="6" t="s">
        <v>89</v>
      </c>
      <c r="B20" s="6"/>
      <c r="C20" s="306" t="s">
        <v>57</v>
      </c>
      <c r="D20" s="306"/>
      <c r="E20" s="306"/>
      <c r="F20" s="306"/>
      <c r="G20" s="306"/>
      <c r="H20" s="306"/>
      <c r="I20" s="306"/>
      <c r="J20" s="9"/>
      <c r="L20" s="1"/>
      <c r="M20" s="301" t="s">
        <v>98</v>
      </c>
      <c r="N20" s="301"/>
      <c r="O20" s="1"/>
      <c r="P20" s="1" t="s">
        <v>99</v>
      </c>
      <c r="Q20" s="1"/>
      <c r="R20" s="301" t="s">
        <v>100</v>
      </c>
      <c r="S20" s="301"/>
      <c r="T20" s="1" t="s">
        <v>101</v>
      </c>
      <c r="U20" s="1" t="s">
        <v>30</v>
      </c>
      <c r="V20" s="302" t="str">
        <f>IF('入力シート '!C10="","",'入力シート '!C10)</f>
        <v/>
      </c>
      <c r="W20" s="302"/>
      <c r="X20" s="302"/>
      <c r="Y20" s="302"/>
      <c r="Z20" s="302"/>
      <c r="AA20" s="302"/>
      <c r="AB20" s="302"/>
      <c r="AC20" s="1" t="s">
        <v>2</v>
      </c>
    </row>
    <row r="22" spans="1:33" ht="18" customHeight="1">
      <c r="A22" s="304"/>
      <c r="B22" s="305"/>
      <c r="C22" s="305"/>
      <c r="D22" s="305"/>
      <c r="E22" s="305"/>
      <c r="F22" s="305"/>
    </row>
    <row r="24" spans="1:33" ht="18" customHeight="1">
      <c r="A24" s="9"/>
      <c r="B24" s="316" t="s">
        <v>198</v>
      </c>
      <c r="C24" s="316"/>
      <c r="D24" s="316"/>
      <c r="E24" s="316"/>
      <c r="F24" s="316"/>
      <c r="G24" s="316"/>
      <c r="H24" s="316"/>
      <c r="I24" s="316"/>
      <c r="J24" s="316"/>
      <c r="K24" s="316"/>
      <c r="L24" s="316"/>
      <c r="M24" s="316"/>
      <c r="N24" s="316"/>
      <c r="O24" s="316"/>
      <c r="P24" s="316"/>
      <c r="Q24" s="316"/>
      <c r="R24" s="316"/>
      <c r="S24" s="316"/>
      <c r="T24" s="300" t="str">
        <f>IF('入力シート '!C13="","",'入力シート '!C13)</f>
        <v/>
      </c>
      <c r="U24" s="300"/>
      <c r="V24" s="300"/>
      <c r="W24" s="300"/>
      <c r="X24" s="300"/>
      <c r="Y24" s="300"/>
      <c r="Z24" s="300"/>
      <c r="AA24" s="300"/>
      <c r="AB24" s="300"/>
      <c r="AC24" s="300"/>
      <c r="AD24" s="300"/>
      <c r="AE24" s="300"/>
      <c r="AF24" s="299" t="s">
        <v>102</v>
      </c>
      <c r="AG24" s="299"/>
    </row>
    <row r="25" spans="1:33" ht="18" customHeight="1">
      <c r="A25" s="299" t="s">
        <v>175</v>
      </c>
      <c r="B25" s="299"/>
      <c r="C25" s="299"/>
      <c r="D25" s="299"/>
      <c r="E25" s="299"/>
      <c r="F25" s="299"/>
      <c r="G25" s="299"/>
      <c r="H25" s="299"/>
      <c r="I25" s="299"/>
      <c r="J25" s="299"/>
      <c r="K25" s="299"/>
      <c r="L25" s="299"/>
      <c r="M25" s="299"/>
      <c r="N25" s="299"/>
      <c r="O25" s="299"/>
      <c r="P25" s="299"/>
      <c r="Q25" s="299"/>
      <c r="R25" s="299"/>
      <c r="S25" s="299"/>
      <c r="T25" s="299"/>
      <c r="U25" s="299"/>
      <c r="V25" s="299"/>
      <c r="W25" s="299"/>
      <c r="X25" s="299"/>
      <c r="Y25" s="299"/>
      <c r="Z25" s="299"/>
      <c r="AA25" s="299"/>
      <c r="AB25" s="299"/>
      <c r="AC25" s="299"/>
      <c r="AD25" s="299"/>
      <c r="AE25" s="299"/>
      <c r="AF25" s="299"/>
      <c r="AG25" s="299"/>
    </row>
    <row r="26" spans="1:33" ht="18" customHeight="1">
      <c r="A26" s="299" t="s">
        <v>174</v>
      </c>
      <c r="B26" s="299"/>
      <c r="C26" s="299"/>
      <c r="D26" s="299"/>
      <c r="E26" s="299"/>
      <c r="F26" s="299"/>
      <c r="G26" s="299"/>
      <c r="H26" s="299"/>
      <c r="I26" s="299"/>
      <c r="J26" s="299"/>
      <c r="K26" s="299"/>
      <c r="L26" s="299"/>
      <c r="M26" s="299"/>
      <c r="N26" s="299"/>
      <c r="O26" s="299"/>
      <c r="P26" s="299"/>
      <c r="Q26" s="299"/>
      <c r="R26" s="299"/>
      <c r="S26" s="299"/>
      <c r="T26" s="299"/>
      <c r="U26" s="299"/>
      <c r="V26" s="299"/>
      <c r="W26" s="299"/>
      <c r="X26" s="299"/>
      <c r="Y26" s="299"/>
      <c r="Z26" s="299"/>
      <c r="AA26" s="299"/>
      <c r="AB26" s="299"/>
      <c r="AC26" s="299"/>
      <c r="AD26" s="299"/>
      <c r="AE26" s="299"/>
      <c r="AF26" s="299"/>
      <c r="AG26" s="299"/>
    </row>
    <row r="27" spans="1:33" ht="18" customHeight="1">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row>
    <row r="28" spans="1:33" ht="18" customHeight="1">
      <c r="A28" s="15"/>
      <c r="C28" s="1"/>
      <c r="D28" s="1"/>
      <c r="E28" s="1"/>
      <c r="F28" s="1"/>
    </row>
    <row r="29" spans="1:33" ht="18" customHeight="1">
      <c r="B29" s="314" t="s">
        <v>54</v>
      </c>
      <c r="C29" s="314"/>
      <c r="D29" s="314"/>
      <c r="E29" s="314"/>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row>
    <row r="30" spans="1:33" ht="18" customHeight="1">
      <c r="A30" s="299" t="s">
        <v>58</v>
      </c>
      <c r="B30" s="299"/>
      <c r="C30" s="299"/>
      <c r="D30" s="299"/>
      <c r="E30" s="299"/>
      <c r="F30" s="299"/>
      <c r="G30" s="299"/>
      <c r="H30" s="299"/>
      <c r="I30" s="299"/>
      <c r="J30" s="299"/>
      <c r="K30" s="299"/>
      <c r="L30" s="299"/>
      <c r="M30" s="299"/>
      <c r="N30" s="299"/>
      <c r="O30" s="299"/>
      <c r="P30" s="299"/>
      <c r="Q30" s="299"/>
      <c r="R30" s="299"/>
      <c r="S30" s="299"/>
      <c r="T30" s="299"/>
      <c r="U30" s="299"/>
      <c r="V30" s="299"/>
      <c r="W30" s="299"/>
      <c r="X30" s="299"/>
      <c r="Y30" s="299"/>
      <c r="Z30" s="299"/>
      <c r="AA30" s="299"/>
      <c r="AB30" s="299"/>
      <c r="AC30" s="299"/>
      <c r="AD30" s="299"/>
      <c r="AE30" s="299"/>
      <c r="AF30" s="299"/>
    </row>
    <row r="31" spans="1:33" ht="18"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row>
    <row r="33" spans="1:36" ht="18" customHeight="1">
      <c r="C33" s="301" t="s">
        <v>293</v>
      </c>
      <c r="D33" s="301"/>
      <c r="E33" s="307" t="str">
        <f>IF('入力シート '!C11="","",'入力シート '!C11)</f>
        <v/>
      </c>
      <c r="F33" s="307"/>
      <c r="G33" s="301" t="s">
        <v>13</v>
      </c>
      <c r="H33" s="301"/>
      <c r="I33" s="310" t="str">
        <f>IF('入力シート '!C11="","",'入力シート '!C11)</f>
        <v/>
      </c>
      <c r="J33" s="310"/>
      <c r="K33" s="301" t="s">
        <v>14</v>
      </c>
      <c r="L33" s="301"/>
      <c r="M33" s="311" t="str">
        <f>IF('入力シート '!C11="","",'入力シート '!C11)</f>
        <v/>
      </c>
      <c r="N33" s="311"/>
      <c r="O33" s="301" t="s">
        <v>47</v>
      </c>
      <c r="P33" s="301"/>
    </row>
    <row r="35" spans="1:36" ht="18" customHeight="1">
      <c r="I35" s="301" t="s">
        <v>19</v>
      </c>
      <c r="J35" s="301"/>
      <c r="K35" s="301"/>
      <c r="R35" s="315" t="s">
        <v>298</v>
      </c>
      <c r="S35" s="315"/>
      <c r="T35" s="315"/>
      <c r="U35" s="315"/>
      <c r="V35" s="315"/>
      <c r="W35" s="315"/>
      <c r="X35" s="315"/>
      <c r="Y35" s="315"/>
      <c r="Z35" s="315"/>
      <c r="AA35" s="315"/>
      <c r="AB35" s="315"/>
      <c r="AC35" s="315"/>
      <c r="AD35" s="315"/>
    </row>
    <row r="36" spans="1:36" ht="18" customHeight="1">
      <c r="K36" s="2"/>
      <c r="L36" s="2"/>
      <c r="R36" s="317" t="str">
        <f>"西都市長　"&amp;'入力シート '!C1&amp;"　　印"</f>
        <v>西都市長　押川　修一郎　　印</v>
      </c>
      <c r="S36" s="317"/>
      <c r="T36" s="317"/>
      <c r="U36" s="317"/>
      <c r="V36" s="317"/>
      <c r="W36" s="317"/>
      <c r="X36" s="317"/>
      <c r="Y36" s="317"/>
      <c r="Z36" s="317"/>
      <c r="AA36" s="317"/>
      <c r="AB36" s="317"/>
      <c r="AC36" s="317"/>
      <c r="AD36" s="317"/>
    </row>
    <row r="37" spans="1:36" ht="18" customHeight="1">
      <c r="K37" s="2"/>
      <c r="L37" s="2"/>
      <c r="M37" s="2"/>
    </row>
    <row r="38" spans="1:36" ht="18" customHeight="1">
      <c r="I38" s="301" t="s">
        <v>20</v>
      </c>
      <c r="J38" s="301"/>
      <c r="K38" s="301"/>
      <c r="M38" s="309" t="s">
        <v>3</v>
      </c>
      <c r="N38" s="309"/>
      <c r="O38" s="309"/>
      <c r="P38" s="309"/>
      <c r="Q38" s="309"/>
      <c r="S38" s="313" t="str">
        <f>IF('入力シート '!C12="","",'入力シート '!C12)</f>
        <v/>
      </c>
      <c r="T38" s="313"/>
      <c r="U38" s="313"/>
      <c r="V38" s="313"/>
      <c r="W38" s="313"/>
      <c r="X38" s="313"/>
      <c r="Y38" s="313"/>
      <c r="Z38" s="313"/>
      <c r="AA38" s="313"/>
      <c r="AB38" s="313"/>
      <c r="AC38" s="313"/>
      <c r="AD38" s="313"/>
      <c r="AE38" s="313"/>
    </row>
    <row r="39" spans="1:36" ht="18" customHeight="1">
      <c r="M39" s="309" t="s">
        <v>6</v>
      </c>
      <c r="N39" s="309"/>
      <c r="O39" s="309"/>
      <c r="P39" s="309"/>
      <c r="Q39" s="309"/>
      <c r="S39" s="313" t="str">
        <f>IF('入力シート '!C13="","",'入力シート '!C13)</f>
        <v/>
      </c>
      <c r="T39" s="313"/>
      <c r="U39" s="313"/>
      <c r="V39" s="313"/>
      <c r="W39" s="313"/>
      <c r="X39" s="313"/>
      <c r="Y39" s="313"/>
      <c r="Z39" s="313"/>
      <c r="AA39" s="313"/>
      <c r="AB39" s="313"/>
      <c r="AC39" s="313"/>
      <c r="AD39" s="313"/>
      <c r="AE39" s="313"/>
    </row>
    <row r="40" spans="1:36" ht="18" customHeight="1">
      <c r="M40" s="309" t="s">
        <v>0</v>
      </c>
      <c r="N40" s="309"/>
      <c r="O40" s="309"/>
      <c r="P40" s="309"/>
      <c r="Q40" s="309"/>
      <c r="S40" s="313" t="str">
        <f>IF('入力シート '!C14="","",'入力シート '!C14)&amp;"　　印"</f>
        <v>　　印</v>
      </c>
      <c r="T40" s="313"/>
      <c r="U40" s="313"/>
      <c r="V40" s="313"/>
      <c r="W40" s="313"/>
      <c r="X40" s="313"/>
      <c r="Y40" s="313"/>
      <c r="Z40" s="313"/>
      <c r="AA40" s="313"/>
      <c r="AB40" s="313"/>
      <c r="AC40" s="313"/>
      <c r="AD40" s="313"/>
      <c r="AE40" s="313"/>
      <c r="AJ40" s="3" t="s">
        <v>242</v>
      </c>
    </row>
    <row r="41" spans="1:36" ht="18" customHeight="1">
      <c r="M41" s="7"/>
      <c r="N41" s="7"/>
      <c r="O41" s="7"/>
      <c r="P41" s="7"/>
      <c r="Q41" s="7"/>
      <c r="S41" s="2"/>
      <c r="T41" s="2"/>
      <c r="U41" s="2"/>
      <c r="V41" s="2"/>
      <c r="W41" s="2"/>
      <c r="X41" s="2"/>
      <c r="Y41" s="2"/>
      <c r="Z41" s="2"/>
      <c r="AA41" s="2"/>
      <c r="AB41" s="2"/>
      <c r="AC41" s="2"/>
      <c r="AD41" s="2"/>
    </row>
    <row r="42" spans="1:36" ht="18" customHeight="1">
      <c r="M42" s="7"/>
      <c r="N42" s="7"/>
      <c r="O42" s="7"/>
      <c r="P42" s="7"/>
      <c r="Q42" s="7"/>
      <c r="S42" s="2"/>
      <c r="T42" s="2"/>
      <c r="U42" s="2"/>
      <c r="V42" s="2"/>
      <c r="W42" s="2"/>
      <c r="X42" s="2"/>
      <c r="Y42" s="2"/>
      <c r="Z42" s="2"/>
      <c r="AA42" s="2"/>
      <c r="AB42" s="2"/>
      <c r="AC42" s="2"/>
      <c r="AD42" s="2"/>
    </row>
    <row r="44" spans="1:36" ht="18" customHeight="1">
      <c r="B44" s="308"/>
      <c r="C44" s="308"/>
      <c r="D44" s="308"/>
      <c r="E44" s="308"/>
      <c r="F44" s="308"/>
      <c r="G44" s="308"/>
      <c r="H44" s="308"/>
      <c r="I44" s="308"/>
      <c r="J44" s="308"/>
      <c r="K44" s="308"/>
      <c r="L44" s="308"/>
      <c r="M44" s="308"/>
      <c r="N44" s="308"/>
      <c r="O44" s="308"/>
      <c r="P44" s="308"/>
      <c r="Q44" s="308"/>
      <c r="R44" s="308"/>
      <c r="S44" s="308"/>
      <c r="T44" s="308"/>
      <c r="U44" s="308"/>
      <c r="V44" s="308"/>
      <c r="W44" s="308"/>
      <c r="X44" s="308"/>
      <c r="Y44" s="308"/>
      <c r="Z44" s="308"/>
      <c r="AA44" s="308"/>
      <c r="AB44" s="308"/>
      <c r="AC44" s="308"/>
      <c r="AD44" s="308"/>
      <c r="AE44" s="308"/>
      <c r="AF44" s="308"/>
      <c r="AG44" s="17"/>
    </row>
    <row r="45" spans="1:36" ht="18" customHeight="1">
      <c r="A45" s="18"/>
      <c r="B45" s="9"/>
      <c r="C45" s="308"/>
      <c r="D45" s="308"/>
      <c r="E45" s="308"/>
      <c r="F45" s="308"/>
      <c r="G45" s="308"/>
      <c r="H45" s="308"/>
      <c r="I45" s="308"/>
      <c r="J45" s="308"/>
      <c r="K45" s="308"/>
      <c r="L45" s="308"/>
      <c r="M45" s="308"/>
      <c r="N45" s="308"/>
      <c r="O45" s="308"/>
      <c r="P45" s="308"/>
      <c r="Q45" s="308"/>
      <c r="R45" s="308"/>
      <c r="S45" s="308"/>
      <c r="T45" s="308"/>
      <c r="U45" s="308"/>
      <c r="V45" s="308"/>
      <c r="W45" s="308"/>
      <c r="X45" s="308"/>
      <c r="Y45" s="308"/>
      <c r="Z45" s="308"/>
      <c r="AA45" s="308"/>
      <c r="AB45" s="308"/>
      <c r="AC45" s="308"/>
      <c r="AD45" s="308"/>
      <c r="AE45" s="308"/>
      <c r="AF45" s="308"/>
      <c r="AG45" s="18"/>
    </row>
  </sheetData>
  <mergeCells count="47">
    <mergeCell ref="H1:Z1"/>
    <mergeCell ref="C4:I4"/>
    <mergeCell ref="C10:I10"/>
    <mergeCell ref="L12:M12"/>
    <mergeCell ref="L10:M10"/>
    <mergeCell ref="L7:AE7"/>
    <mergeCell ref="C7:I7"/>
    <mergeCell ref="N10:O10"/>
    <mergeCell ref="Q10:R10"/>
    <mergeCell ref="Q12:R12"/>
    <mergeCell ref="T10:U10"/>
    <mergeCell ref="T12:U12"/>
    <mergeCell ref="C45:AF45"/>
    <mergeCell ref="N15:V15"/>
    <mergeCell ref="I35:K35"/>
    <mergeCell ref="I38:K38"/>
    <mergeCell ref="S39:AE39"/>
    <mergeCell ref="M39:Q39"/>
    <mergeCell ref="A30:AF30"/>
    <mergeCell ref="B29:AG29"/>
    <mergeCell ref="C15:I15"/>
    <mergeCell ref="M38:Q38"/>
    <mergeCell ref="S38:AE38"/>
    <mergeCell ref="C33:D33"/>
    <mergeCell ref="S40:AE40"/>
    <mergeCell ref="R35:AD35"/>
    <mergeCell ref="B24:S24"/>
    <mergeCell ref="R36:AD36"/>
    <mergeCell ref="B44:AF44"/>
    <mergeCell ref="M40:Q40"/>
    <mergeCell ref="A26:AG26"/>
    <mergeCell ref="I33:J33"/>
    <mergeCell ref="K33:L33"/>
    <mergeCell ref="M33:N33"/>
    <mergeCell ref="X17:AB17"/>
    <mergeCell ref="A22:F22"/>
    <mergeCell ref="C20:I20"/>
    <mergeCell ref="N12:O12"/>
    <mergeCell ref="E33:F33"/>
    <mergeCell ref="G33:H33"/>
    <mergeCell ref="AF24:AG24"/>
    <mergeCell ref="A25:AG25"/>
    <mergeCell ref="T24:AE24"/>
    <mergeCell ref="O33:P33"/>
    <mergeCell ref="M20:N20"/>
    <mergeCell ref="R20:S20"/>
    <mergeCell ref="V20:AB20"/>
  </mergeCells>
  <phoneticPr fontId="2"/>
  <printOptions horizontalCentered="1"/>
  <pageMargins left="0.78740157480314965" right="0.78740157480314965" top="0.78740157480314965" bottom="0.78740157480314965" header="0.39370078740157483" footer="0.39370078740157483"/>
  <pageSetup paperSize="9" scale="98"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2" id="{75331B34-E3DC-4535-A2D5-A4C92CF81299}">
            <xm:f>OR('入力シート '!$C$10="")</xm:f>
            <x14:dxf>
              <border>
                <left style="thin">
                  <color auto="1"/>
                </left>
                <right style="thin">
                  <color auto="1"/>
                </right>
                <top style="thin">
                  <color auto="1"/>
                </top>
                <bottom style="thin">
                  <color auto="1"/>
                </bottom>
                <vertical/>
                <horizontal/>
              </border>
            </x14:dxf>
          </x14:cfRule>
          <xm:sqref>M20:N20</xm:sqref>
        </x14:conditionalFormatting>
        <x14:conditionalFormatting xmlns:xm="http://schemas.microsoft.com/office/excel/2006/main">
          <x14:cfRule type="expression" priority="1" id="{7983F133-8F15-4844-A5DC-EA756DDA54B3}">
            <xm:f>OR('入力シート '!$C$10&lt;&gt;"")</xm:f>
            <x14:dxf>
              <border>
                <left style="thin">
                  <color auto="1"/>
                </left>
                <right style="thin">
                  <color auto="1"/>
                </right>
                <top style="thin">
                  <color auto="1"/>
                </top>
                <bottom style="thin">
                  <color auto="1"/>
                </bottom>
                <vertical/>
                <horizontal/>
              </border>
            </x14:dxf>
          </x14:cfRule>
          <xm:sqref>R20:S20</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6DD20-49D8-4884-A699-086959293917}">
  <dimension ref="A1:AH50"/>
  <sheetViews>
    <sheetView topLeftCell="A9" zoomScaleNormal="100" workbookViewId="0">
      <selection activeCell="Q17" sqref="Q17:AD17"/>
    </sheetView>
  </sheetViews>
  <sheetFormatPr defaultColWidth="9" defaultRowHeight="13.5"/>
  <cols>
    <col min="1" max="33" width="2.625" style="21" customWidth="1"/>
    <col min="34" max="16384" width="9" style="21"/>
  </cols>
  <sheetData>
    <row r="1" spans="1:33" ht="18" customHeight="1">
      <c r="A1" s="44"/>
      <c r="B1" s="44"/>
      <c r="C1" s="44"/>
      <c r="D1" s="44"/>
      <c r="E1" s="44"/>
      <c r="F1" s="44"/>
      <c r="G1" s="44"/>
      <c r="H1" s="44"/>
      <c r="I1" s="44"/>
      <c r="J1" s="44"/>
      <c r="K1" s="44"/>
      <c r="L1" s="44"/>
    </row>
    <row r="2" spans="1:33" ht="18" customHeight="1">
      <c r="A2" s="43"/>
      <c r="B2" s="43"/>
      <c r="C2" s="43"/>
      <c r="D2" s="43"/>
      <c r="E2" s="43"/>
      <c r="F2" s="43"/>
      <c r="G2" s="43"/>
      <c r="H2" s="43"/>
      <c r="I2" s="43"/>
      <c r="J2" s="43"/>
      <c r="K2" s="43"/>
      <c r="L2" s="43"/>
      <c r="M2" s="43"/>
      <c r="N2" s="43"/>
      <c r="O2" s="43"/>
      <c r="P2" s="43"/>
      <c r="Q2" s="43"/>
      <c r="R2" s="43"/>
      <c r="U2" s="36"/>
      <c r="V2" s="36"/>
      <c r="W2" s="36"/>
      <c r="X2" s="36"/>
      <c r="Y2" s="36"/>
      <c r="Z2" s="36"/>
      <c r="AA2" s="36"/>
      <c r="AB2" s="36"/>
      <c r="AC2" s="36"/>
      <c r="AD2" s="36"/>
      <c r="AE2" s="36"/>
      <c r="AF2" s="36"/>
    </row>
    <row r="3" spans="1:33" ht="18" customHeight="1">
      <c r="A3" s="45"/>
      <c r="B3" s="46"/>
      <c r="C3" s="46"/>
      <c r="D3" s="46"/>
      <c r="E3" s="46"/>
      <c r="F3" s="46"/>
      <c r="G3" s="46"/>
      <c r="H3" s="46"/>
      <c r="I3" s="46"/>
      <c r="J3" s="46"/>
      <c r="K3" s="46"/>
      <c r="L3" s="46"/>
      <c r="M3" s="46"/>
      <c r="N3" s="46"/>
      <c r="O3" s="46"/>
      <c r="P3" s="46"/>
      <c r="Q3" s="46"/>
      <c r="R3" s="46"/>
      <c r="S3" s="25"/>
      <c r="T3" s="25"/>
      <c r="U3" s="25"/>
      <c r="V3" s="25"/>
      <c r="W3" s="25"/>
      <c r="X3" s="25"/>
      <c r="Y3" s="25"/>
      <c r="Z3" s="25"/>
      <c r="AA3" s="25"/>
      <c r="AB3" s="25"/>
      <c r="AC3" s="25"/>
      <c r="AD3" s="25"/>
      <c r="AE3" s="25"/>
      <c r="AF3" s="26"/>
      <c r="AG3" s="27"/>
    </row>
    <row r="4" spans="1:33" ht="18" customHeight="1">
      <c r="A4" s="47"/>
      <c r="B4" s="43"/>
      <c r="C4" s="43"/>
      <c r="D4" s="43"/>
      <c r="E4" s="43"/>
      <c r="F4" s="43"/>
      <c r="G4" s="43"/>
      <c r="H4" s="43"/>
      <c r="I4" s="43"/>
      <c r="J4" s="43"/>
      <c r="K4" s="43"/>
      <c r="L4" s="43"/>
      <c r="M4" s="43"/>
      <c r="N4" s="43"/>
      <c r="O4" s="43"/>
      <c r="P4" s="43"/>
      <c r="Q4" s="43"/>
      <c r="R4" s="43"/>
      <c r="AF4" s="28"/>
      <c r="AG4" s="27"/>
    </row>
    <row r="5" spans="1:33" ht="35.25" customHeight="1">
      <c r="A5" s="47"/>
      <c r="B5" s="330" t="s">
        <v>203</v>
      </c>
      <c r="C5" s="443"/>
      <c r="D5" s="443"/>
      <c r="E5" s="443"/>
      <c r="F5" s="443"/>
      <c r="G5" s="443"/>
      <c r="H5" s="443"/>
      <c r="I5" s="443"/>
      <c r="J5" s="443"/>
      <c r="K5" s="443"/>
      <c r="L5" s="443"/>
      <c r="M5" s="443"/>
      <c r="N5" s="443"/>
      <c r="O5" s="443"/>
      <c r="P5" s="443"/>
      <c r="Q5" s="443"/>
      <c r="R5" s="443"/>
      <c r="S5" s="443"/>
      <c r="T5" s="443"/>
      <c r="U5" s="443"/>
      <c r="V5" s="443"/>
      <c r="W5" s="443"/>
      <c r="X5" s="443"/>
      <c r="Y5" s="443"/>
      <c r="Z5" s="443"/>
      <c r="AA5" s="443"/>
      <c r="AB5" s="443"/>
      <c r="AC5" s="443"/>
      <c r="AD5" s="443"/>
      <c r="AE5" s="443"/>
      <c r="AF5" s="28"/>
      <c r="AG5" s="27"/>
    </row>
    <row r="6" spans="1:33" ht="18" customHeight="1">
      <c r="A6" s="47"/>
      <c r="B6" s="43"/>
      <c r="C6" s="43"/>
      <c r="D6" s="43"/>
      <c r="E6" s="43"/>
      <c r="F6" s="43"/>
      <c r="G6" s="43"/>
      <c r="H6" s="43"/>
      <c r="I6" s="43"/>
      <c r="J6" s="43"/>
      <c r="K6" s="43"/>
      <c r="L6" s="43"/>
      <c r="M6" s="43"/>
      <c r="N6" s="43"/>
      <c r="O6" s="43"/>
      <c r="P6" s="43"/>
      <c r="Q6" s="43"/>
      <c r="R6" s="43"/>
      <c r="AF6" s="28"/>
      <c r="AG6" s="27"/>
    </row>
    <row r="7" spans="1:33" s="43" customFormat="1" ht="18" customHeight="1">
      <c r="A7" s="27"/>
      <c r="B7" s="21"/>
      <c r="C7" s="21"/>
      <c r="D7" s="21"/>
      <c r="E7" s="21"/>
      <c r="F7" s="21"/>
      <c r="G7" s="21"/>
      <c r="H7" s="21"/>
      <c r="I7" s="21"/>
      <c r="U7" s="430" t="s">
        <v>307</v>
      </c>
      <c r="V7" s="430"/>
      <c r="W7" s="428" t="str">
        <f>IF('入力シート '!C46="","",'入力シート '!C46)</f>
        <v/>
      </c>
      <c r="X7" s="428"/>
      <c r="Y7" s="23" t="s">
        <v>13</v>
      </c>
      <c r="Z7" s="429" t="str">
        <f>IF('入力シート '!C46="","",'入力シート '!C46)</f>
        <v/>
      </c>
      <c r="AA7" s="429"/>
      <c r="AB7" s="23" t="s">
        <v>14</v>
      </c>
      <c r="AC7" s="425" t="str">
        <f>IF('入力シート '!C46="","",'入力シート '!C46)</f>
        <v/>
      </c>
      <c r="AD7" s="425"/>
      <c r="AE7" s="23" t="s">
        <v>15</v>
      </c>
      <c r="AF7" s="48"/>
      <c r="AG7" s="47"/>
    </row>
    <row r="8" spans="1:33" s="43" customFormat="1" ht="18" customHeight="1">
      <c r="A8" s="27"/>
      <c r="B8" s="21"/>
      <c r="C8" s="21"/>
      <c r="D8" s="21"/>
      <c r="E8" s="21"/>
      <c r="F8" s="21"/>
      <c r="G8" s="21"/>
      <c r="H8" s="21"/>
      <c r="I8" s="21"/>
      <c r="X8" s="31"/>
      <c r="Z8" s="23"/>
      <c r="AA8" s="23"/>
      <c r="AB8" s="23"/>
      <c r="AC8" s="23"/>
      <c r="AD8" s="23"/>
      <c r="AE8" s="23"/>
      <c r="AF8" s="48"/>
      <c r="AG8" s="47"/>
    </row>
    <row r="9" spans="1:33" ht="18" customHeight="1">
      <c r="A9" s="27"/>
      <c r="R9" s="43"/>
      <c r="AF9" s="28"/>
      <c r="AG9" s="27"/>
    </row>
    <row r="10" spans="1:33" ht="18" customHeight="1">
      <c r="A10" s="27"/>
      <c r="B10" s="132" t="str">
        <f>"西都市長　"&amp;'入力シート '!C1&amp;"　様"</f>
        <v>西都市長　押川　修一郎　様</v>
      </c>
      <c r="C10" s="132"/>
      <c r="D10" s="132"/>
      <c r="E10" s="132"/>
      <c r="F10" s="132"/>
      <c r="G10" s="132"/>
      <c r="H10" s="132"/>
      <c r="I10" s="132"/>
      <c r="J10" s="132"/>
      <c r="K10" s="132"/>
      <c r="L10" s="132"/>
      <c r="M10" s="43"/>
      <c r="N10" s="43"/>
      <c r="O10" s="43"/>
      <c r="P10" s="43"/>
      <c r="Q10" s="43"/>
      <c r="R10" s="43"/>
      <c r="S10" s="43"/>
      <c r="T10" s="43"/>
      <c r="U10" s="43"/>
      <c r="V10" s="43"/>
      <c r="W10" s="43"/>
      <c r="X10" s="43"/>
      <c r="Y10" s="43"/>
      <c r="Z10" s="43"/>
      <c r="AA10" s="43"/>
      <c r="AB10" s="43"/>
      <c r="AC10" s="43"/>
      <c r="AD10" s="43"/>
      <c r="AE10" s="43"/>
      <c r="AF10" s="28"/>
    </row>
    <row r="11" spans="1:33" ht="18" customHeight="1">
      <c r="A11" s="27"/>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28"/>
    </row>
    <row r="12" spans="1:33" s="43" customFormat="1" ht="18" customHeight="1">
      <c r="A12" s="27"/>
      <c r="F12" s="336"/>
      <c r="G12" s="336"/>
      <c r="H12" s="336"/>
      <c r="AF12" s="48"/>
    </row>
    <row r="13" spans="1:33" s="43" customFormat="1" ht="18" customHeight="1">
      <c r="A13" s="27"/>
      <c r="I13" s="44" t="s">
        <v>34</v>
      </c>
      <c r="J13" s="44"/>
      <c r="K13" s="44"/>
      <c r="AF13" s="48"/>
    </row>
    <row r="14" spans="1:33" s="43" customFormat="1" ht="18" customHeight="1">
      <c r="A14" s="27"/>
      <c r="J14" s="44"/>
      <c r="K14" s="44"/>
      <c r="L14" s="44"/>
      <c r="AF14" s="48"/>
    </row>
    <row r="15" spans="1:33" s="43" customFormat="1" ht="18" customHeight="1">
      <c r="A15" s="27"/>
      <c r="H15" s="40"/>
      <c r="I15" s="40"/>
      <c r="J15" s="424" t="s">
        <v>3</v>
      </c>
      <c r="K15" s="424"/>
      <c r="L15" s="424"/>
      <c r="M15" s="424"/>
      <c r="N15" s="424"/>
      <c r="O15" s="424"/>
      <c r="P15" s="134"/>
      <c r="Q15" s="442" t="str">
        <f>IF('入力シート '!C12="","",'入力シート '!C12)</f>
        <v/>
      </c>
      <c r="R15" s="442"/>
      <c r="S15" s="442"/>
      <c r="T15" s="442"/>
      <c r="U15" s="442"/>
      <c r="V15" s="442"/>
      <c r="W15" s="442"/>
      <c r="X15" s="442"/>
      <c r="Y15" s="442"/>
      <c r="Z15" s="442"/>
      <c r="AA15" s="442"/>
      <c r="AB15" s="442"/>
      <c r="AC15" s="442"/>
      <c r="AD15" s="442"/>
      <c r="AF15" s="48"/>
    </row>
    <row r="16" spans="1:33" s="43" customFormat="1" ht="18" customHeight="1">
      <c r="A16" s="27"/>
      <c r="H16" s="40"/>
      <c r="I16" s="40"/>
      <c r="J16" s="135"/>
      <c r="K16" s="40"/>
      <c r="L16" s="40"/>
      <c r="M16" s="40"/>
      <c r="N16" s="40"/>
      <c r="O16" s="40"/>
      <c r="P16" s="134"/>
      <c r="Q16" s="134"/>
      <c r="R16" s="133"/>
      <c r="S16" s="132"/>
      <c r="T16" s="132"/>
      <c r="U16" s="132"/>
      <c r="V16" s="132"/>
      <c r="W16" s="132"/>
      <c r="X16" s="132"/>
      <c r="Y16" s="132"/>
      <c r="Z16" s="132"/>
      <c r="AA16" s="132"/>
      <c r="AB16" s="132"/>
      <c r="AC16" s="132"/>
      <c r="AD16" s="132"/>
      <c r="AF16" s="48"/>
    </row>
    <row r="17" spans="1:34" s="43" customFormat="1" ht="18" customHeight="1">
      <c r="A17" s="27"/>
      <c r="H17" s="40"/>
      <c r="I17" s="40"/>
      <c r="J17" s="424" t="s">
        <v>6</v>
      </c>
      <c r="K17" s="424"/>
      <c r="L17" s="424"/>
      <c r="M17" s="424"/>
      <c r="N17" s="424"/>
      <c r="O17" s="424"/>
      <c r="P17" s="134"/>
      <c r="Q17" s="442" t="str">
        <f>IF('入力シート '!C13="","",'入力シート '!C13)</f>
        <v/>
      </c>
      <c r="R17" s="442"/>
      <c r="S17" s="442"/>
      <c r="T17" s="442"/>
      <c r="U17" s="442"/>
      <c r="V17" s="442"/>
      <c r="W17" s="442"/>
      <c r="X17" s="442"/>
      <c r="Y17" s="442"/>
      <c r="Z17" s="442"/>
      <c r="AA17" s="442"/>
      <c r="AB17" s="442"/>
      <c r="AC17" s="442"/>
      <c r="AD17" s="442"/>
      <c r="AF17" s="48"/>
    </row>
    <row r="18" spans="1:34" s="43" customFormat="1" ht="18" customHeight="1">
      <c r="A18" s="27"/>
      <c r="H18" s="40"/>
      <c r="I18" s="40"/>
      <c r="J18" s="135"/>
      <c r="K18" s="40"/>
      <c r="L18" s="40"/>
      <c r="M18" s="40"/>
      <c r="N18" s="40"/>
      <c r="O18" s="40"/>
      <c r="P18" s="134"/>
      <c r="Q18" s="134"/>
      <c r="R18" s="133"/>
      <c r="S18" s="132"/>
      <c r="T18" s="132"/>
      <c r="U18" s="132"/>
      <c r="V18" s="132"/>
      <c r="W18" s="132"/>
      <c r="X18" s="132"/>
      <c r="Y18" s="132"/>
      <c r="Z18" s="132"/>
      <c r="AA18" s="132"/>
      <c r="AB18" s="132"/>
      <c r="AC18" s="132"/>
      <c r="AD18" s="132"/>
      <c r="AF18" s="48"/>
    </row>
    <row r="19" spans="1:34" ht="18" customHeight="1">
      <c r="A19" s="27"/>
      <c r="B19" s="43"/>
      <c r="C19" s="43"/>
      <c r="D19" s="43"/>
      <c r="E19" s="43"/>
      <c r="F19" s="43"/>
      <c r="G19" s="43"/>
      <c r="H19" s="40"/>
      <c r="I19" s="40"/>
      <c r="J19" s="424" t="s">
        <v>0</v>
      </c>
      <c r="K19" s="424"/>
      <c r="L19" s="424"/>
      <c r="M19" s="424"/>
      <c r="N19" s="424"/>
      <c r="O19" s="424"/>
      <c r="P19" s="134"/>
      <c r="Q19" s="442" t="str">
        <f>IF('入力シート '!C14="","",'入力シート '!C14)&amp;"　　印"</f>
        <v>　　印</v>
      </c>
      <c r="R19" s="442"/>
      <c r="S19" s="442"/>
      <c r="T19" s="442"/>
      <c r="U19" s="442"/>
      <c r="V19" s="442"/>
      <c r="W19" s="442"/>
      <c r="X19" s="442"/>
      <c r="Y19" s="442"/>
      <c r="Z19" s="442"/>
      <c r="AA19" s="442"/>
      <c r="AB19" s="442"/>
      <c r="AC19" s="442"/>
      <c r="AD19" s="442"/>
      <c r="AE19" s="49"/>
      <c r="AF19" s="28"/>
      <c r="AH19" s="21" t="s">
        <v>243</v>
      </c>
    </row>
    <row r="20" spans="1:34" ht="18" customHeight="1">
      <c r="A20" s="27"/>
      <c r="B20" s="43"/>
      <c r="C20" s="43"/>
      <c r="D20" s="43"/>
      <c r="E20" s="43"/>
      <c r="F20" s="43"/>
      <c r="G20" s="43"/>
      <c r="H20" s="40"/>
      <c r="I20" s="40"/>
      <c r="J20" s="134"/>
      <c r="K20" s="40"/>
      <c r="L20" s="43"/>
      <c r="M20" s="43"/>
      <c r="N20" s="43"/>
      <c r="O20" s="43"/>
      <c r="P20" s="134"/>
      <c r="Q20" s="43"/>
      <c r="R20" s="49"/>
      <c r="S20" s="43"/>
      <c r="T20" s="43"/>
      <c r="U20" s="43"/>
      <c r="V20" s="43"/>
      <c r="W20" s="43"/>
      <c r="X20" s="43"/>
      <c r="Y20" s="43"/>
      <c r="Z20" s="43"/>
      <c r="AA20" s="43"/>
      <c r="AB20" s="43"/>
      <c r="AC20" s="43"/>
      <c r="AD20" s="43"/>
      <c r="AE20" s="49"/>
      <c r="AF20" s="28"/>
    </row>
    <row r="21" spans="1:34" s="43" customFormat="1" ht="18" customHeight="1">
      <c r="A21" s="27"/>
      <c r="C21" s="424" t="s">
        <v>200</v>
      </c>
      <c r="D21" s="424"/>
      <c r="E21" s="424"/>
      <c r="F21" s="424"/>
      <c r="G21" s="424"/>
      <c r="H21" s="424"/>
      <c r="I21" s="424"/>
      <c r="J21" s="424"/>
      <c r="K21" s="336" t="s">
        <v>59</v>
      </c>
      <c r="L21" s="336"/>
      <c r="M21" s="326" t="str">
        <f>IF('入力シート '!$C$3="","",'入力シート '!$C$3)&amp;IF(AND('入力シート '!$C$3&lt;&gt;"",'入力シート '!$C$3&lt;&gt;""),"　","")&amp;IF('入力シート '!$C$4="","",'入力シート '!$C$4)</f>
        <v/>
      </c>
      <c r="N21" s="326"/>
      <c r="O21" s="326"/>
      <c r="P21" s="326"/>
      <c r="Q21" s="326"/>
      <c r="R21" s="326"/>
      <c r="S21" s="326"/>
      <c r="T21" s="326"/>
      <c r="U21" s="326"/>
      <c r="V21" s="326"/>
      <c r="W21" s="326"/>
      <c r="X21" s="326"/>
      <c r="Y21" s="326"/>
      <c r="Z21" s="326"/>
      <c r="AA21" s="326"/>
      <c r="AB21" s="326"/>
      <c r="AC21" s="326"/>
      <c r="AD21" s="326"/>
      <c r="AE21" s="326"/>
      <c r="AF21" s="48"/>
    </row>
    <row r="22" spans="1:34" s="43" customFormat="1" ht="18" customHeight="1">
      <c r="A22" s="27"/>
      <c r="C22" s="424"/>
      <c r="D22" s="424"/>
      <c r="E22" s="424"/>
      <c r="F22" s="424"/>
      <c r="G22" s="424"/>
      <c r="H22" s="424"/>
      <c r="I22" s="424"/>
      <c r="J22" s="424"/>
      <c r="K22" s="336"/>
      <c r="L22" s="336"/>
      <c r="M22" s="326"/>
      <c r="N22" s="326"/>
      <c r="O22" s="326"/>
      <c r="P22" s="326"/>
      <c r="Q22" s="326"/>
      <c r="R22" s="326"/>
      <c r="S22" s="326"/>
      <c r="T22" s="326"/>
      <c r="U22" s="326"/>
      <c r="V22" s="326"/>
      <c r="W22" s="326"/>
      <c r="X22" s="326"/>
      <c r="Y22" s="326"/>
      <c r="Z22" s="326"/>
      <c r="AA22" s="326"/>
      <c r="AB22" s="326"/>
      <c r="AC22" s="326"/>
      <c r="AD22" s="326"/>
      <c r="AE22" s="326"/>
      <c r="AF22" s="48"/>
    </row>
    <row r="23" spans="1:34" s="43" customFormat="1" ht="18" customHeight="1">
      <c r="A23" s="27"/>
      <c r="AF23" s="48"/>
    </row>
    <row r="24" spans="1:34" ht="18" customHeight="1">
      <c r="A24" s="27"/>
      <c r="B24" s="43"/>
      <c r="C24" s="424" t="s">
        <v>16</v>
      </c>
      <c r="D24" s="424"/>
      <c r="E24" s="424"/>
      <c r="F24" s="424"/>
      <c r="G24" s="424"/>
      <c r="H24" s="424"/>
      <c r="I24" s="424"/>
      <c r="J24" s="424"/>
      <c r="K24" s="336" t="s">
        <v>60</v>
      </c>
      <c r="L24" s="336"/>
      <c r="M24" s="503" t="str">
        <f>IF('入力シート '!C8="","",SUM('入力シート '!C8,'入力シート '!C30))</f>
        <v/>
      </c>
      <c r="N24" s="503"/>
      <c r="O24" s="503"/>
      <c r="P24" s="503"/>
      <c r="Q24" s="503"/>
      <c r="R24" s="503"/>
      <c r="S24" s="503"/>
      <c r="T24" s="503"/>
      <c r="U24" s="503"/>
      <c r="V24" s="503"/>
      <c r="W24" s="503"/>
      <c r="X24" s="131" t="s">
        <v>2</v>
      </c>
      <c r="Y24" s="131"/>
      <c r="Z24" s="131"/>
      <c r="AA24" s="131"/>
      <c r="AB24" s="131"/>
      <c r="AC24" s="131"/>
      <c r="AD24" s="131"/>
      <c r="AE24" s="43"/>
      <c r="AF24" s="28"/>
    </row>
    <row r="25" spans="1:34" ht="18" customHeight="1">
      <c r="A25" s="27"/>
      <c r="B25" s="43"/>
      <c r="C25" s="40"/>
      <c r="D25" s="43"/>
      <c r="E25" s="43"/>
      <c r="F25" s="43"/>
      <c r="G25" s="43"/>
      <c r="H25" s="43"/>
      <c r="I25" s="43"/>
      <c r="J25" s="43"/>
      <c r="K25" s="131"/>
      <c r="L25" s="131"/>
      <c r="M25" s="131"/>
      <c r="N25" s="131"/>
      <c r="O25" s="131"/>
      <c r="P25" s="131"/>
      <c r="Q25" s="131"/>
      <c r="R25" s="131"/>
      <c r="S25" s="131"/>
      <c r="T25" s="131"/>
      <c r="U25" s="131"/>
      <c r="V25" s="131"/>
      <c r="W25" s="131"/>
      <c r="X25" s="131"/>
      <c r="Y25" s="131"/>
      <c r="Z25" s="131"/>
      <c r="AA25" s="131"/>
      <c r="AB25" s="131"/>
      <c r="AC25" s="131"/>
      <c r="AD25" s="131"/>
      <c r="AE25" s="43"/>
      <c r="AF25" s="28"/>
    </row>
    <row r="26" spans="1:34" ht="18" customHeight="1">
      <c r="A26" s="27"/>
      <c r="B26" s="43"/>
      <c r="C26" s="40"/>
      <c r="D26" s="43"/>
      <c r="E26" s="43"/>
      <c r="F26" s="43"/>
      <c r="G26" s="43"/>
      <c r="H26" s="43"/>
      <c r="I26" s="43"/>
      <c r="J26" s="43"/>
      <c r="K26" s="131"/>
      <c r="L26" s="131"/>
      <c r="M26" s="131"/>
      <c r="N26" s="131"/>
      <c r="O26" s="131"/>
      <c r="P26" s="131"/>
      <c r="Q26" s="131"/>
      <c r="R26" s="131"/>
      <c r="S26" s="131"/>
      <c r="T26" s="131"/>
      <c r="U26" s="131"/>
      <c r="V26" s="131"/>
      <c r="W26" s="131"/>
      <c r="X26" s="131"/>
      <c r="Y26" s="131"/>
      <c r="Z26" s="131"/>
      <c r="AA26" s="131"/>
      <c r="AB26" s="131"/>
      <c r="AC26" s="131"/>
      <c r="AD26" s="131"/>
      <c r="AE26" s="43"/>
      <c r="AF26" s="28"/>
    </row>
    <row r="27" spans="1:34" s="43" customFormat="1" ht="18" customHeight="1">
      <c r="A27" s="27"/>
      <c r="AF27" s="48"/>
    </row>
    <row r="28" spans="1:34" ht="18" customHeight="1">
      <c r="A28" s="27"/>
      <c r="B28" s="43"/>
      <c r="C28" s="424" t="s">
        <v>115</v>
      </c>
      <c r="D28" s="424"/>
      <c r="E28" s="424"/>
      <c r="F28" s="424"/>
      <c r="G28" s="424"/>
      <c r="H28" s="424"/>
      <c r="I28" s="424"/>
      <c r="J28" s="424"/>
      <c r="K28" s="336" t="s">
        <v>61</v>
      </c>
      <c r="L28" s="336"/>
      <c r="M28" s="424" t="s">
        <v>307</v>
      </c>
      <c r="N28" s="424"/>
      <c r="O28" s="428" t="str">
        <f>IF('入力シート '!C11="","",'入力シート '!C11)</f>
        <v/>
      </c>
      <c r="P28" s="428"/>
      <c r="Q28" s="44" t="s">
        <v>13</v>
      </c>
      <c r="R28" s="429" t="str">
        <f>IF('入力シート '!C11="","",'入力シート '!C11)</f>
        <v/>
      </c>
      <c r="S28" s="429"/>
      <c r="T28" s="44" t="s">
        <v>14</v>
      </c>
      <c r="U28" s="425" t="str">
        <f>IF('入力シート '!C11="","",'入力シート '!C11)</f>
        <v/>
      </c>
      <c r="V28" s="425"/>
      <c r="W28" s="44" t="s">
        <v>15</v>
      </c>
      <c r="X28" s="43"/>
      <c r="Y28" s="43"/>
      <c r="Z28" s="43"/>
      <c r="AA28" s="43"/>
      <c r="AB28" s="43"/>
      <c r="AC28" s="43"/>
      <c r="AD28" s="43"/>
      <c r="AE28" s="43"/>
      <c r="AF28" s="28"/>
    </row>
    <row r="29" spans="1:34" ht="18" customHeight="1">
      <c r="A29" s="27"/>
      <c r="B29" s="43"/>
      <c r="C29" s="43"/>
      <c r="D29" s="43"/>
      <c r="E29" s="40"/>
      <c r="F29" s="43"/>
      <c r="G29" s="43"/>
      <c r="H29" s="43"/>
      <c r="I29" s="43"/>
      <c r="J29" s="43"/>
      <c r="K29" s="43"/>
      <c r="L29" s="43"/>
      <c r="M29" s="40"/>
      <c r="N29" s="131"/>
      <c r="O29" s="131"/>
      <c r="P29" s="44"/>
      <c r="Q29" s="44"/>
      <c r="R29" s="44"/>
      <c r="S29" s="44"/>
      <c r="T29" s="44"/>
      <c r="U29" s="44"/>
      <c r="V29" s="43"/>
      <c r="W29" s="43"/>
      <c r="X29" s="43"/>
      <c r="Y29" s="43"/>
      <c r="Z29" s="43"/>
      <c r="AA29" s="43"/>
      <c r="AB29" s="43"/>
      <c r="AC29" s="43"/>
      <c r="AD29" s="43"/>
      <c r="AE29" s="43"/>
      <c r="AF29" s="28"/>
    </row>
    <row r="30" spans="1:34" ht="18" customHeight="1">
      <c r="A30" s="27"/>
      <c r="B30" s="43"/>
      <c r="C30" s="424" t="s">
        <v>35</v>
      </c>
      <c r="D30" s="424"/>
      <c r="E30" s="424"/>
      <c r="F30" s="424"/>
      <c r="G30" s="424"/>
      <c r="H30" s="424"/>
      <c r="I30" s="424"/>
      <c r="J30" s="424"/>
      <c r="K30" s="336" t="s">
        <v>62</v>
      </c>
      <c r="L30" s="336"/>
      <c r="M30" s="424" t="s">
        <v>307</v>
      </c>
      <c r="N30" s="424"/>
      <c r="O30" s="428" t="str">
        <f>IF('入力シート '!C6="","",'入力シート '!C6)</f>
        <v/>
      </c>
      <c r="P30" s="428"/>
      <c r="Q30" s="44" t="s">
        <v>13</v>
      </c>
      <c r="R30" s="429" t="str">
        <f>IF('入力シート '!C6="","",'入力シート '!C6)</f>
        <v/>
      </c>
      <c r="S30" s="429"/>
      <c r="T30" s="44" t="s">
        <v>14</v>
      </c>
      <c r="U30" s="425" t="str">
        <f>IF('入力シート '!C6="","",'入力シート '!C6)</f>
        <v/>
      </c>
      <c r="V30" s="425"/>
      <c r="W30" s="44" t="s">
        <v>15</v>
      </c>
      <c r="X30" s="43"/>
      <c r="Y30" s="43"/>
      <c r="Z30" s="43"/>
      <c r="AA30" s="43"/>
      <c r="AB30" s="43"/>
      <c r="AC30" s="43"/>
      <c r="AD30" s="43"/>
      <c r="AE30" s="43"/>
      <c r="AF30" s="28"/>
    </row>
    <row r="31" spans="1:34" ht="18" customHeight="1">
      <c r="A31" s="27"/>
      <c r="B31" s="43"/>
      <c r="C31" s="43"/>
      <c r="D31" s="43"/>
      <c r="E31" s="40"/>
      <c r="F31" s="43"/>
      <c r="G31" s="43"/>
      <c r="H31" s="43"/>
      <c r="I31" s="43"/>
      <c r="J31" s="43"/>
      <c r="K31" s="43"/>
      <c r="L31" s="43"/>
      <c r="M31" s="40"/>
      <c r="N31" s="131"/>
      <c r="O31" s="131"/>
      <c r="P31" s="44"/>
      <c r="Q31" s="44"/>
      <c r="R31" s="44"/>
      <c r="S31" s="44"/>
      <c r="T31" s="44"/>
      <c r="U31" s="44"/>
      <c r="V31" s="43"/>
      <c r="W31" s="43"/>
      <c r="X31" s="43"/>
      <c r="Y31" s="43"/>
      <c r="Z31" s="43"/>
      <c r="AA31" s="43"/>
      <c r="AB31" s="43"/>
      <c r="AC31" s="43"/>
      <c r="AD31" s="43"/>
      <c r="AE31" s="43"/>
      <c r="AF31" s="28"/>
    </row>
    <row r="32" spans="1:34" ht="18" customHeight="1">
      <c r="A32" s="27"/>
      <c r="B32" s="43"/>
      <c r="C32" s="502" t="s">
        <v>36</v>
      </c>
      <c r="D32" s="502"/>
      <c r="E32" s="502"/>
      <c r="F32" s="502"/>
      <c r="G32" s="502"/>
      <c r="H32" s="502"/>
      <c r="I32" s="502"/>
      <c r="J32" s="502"/>
      <c r="K32" s="336" t="s">
        <v>60</v>
      </c>
      <c r="L32" s="336"/>
      <c r="M32" s="502" t="s">
        <v>307</v>
      </c>
      <c r="N32" s="502"/>
      <c r="O32" s="428" t="str">
        <f>IF('入力シート '!C46="","",'入力シート '!C46)</f>
        <v/>
      </c>
      <c r="P32" s="428"/>
      <c r="Q32" s="44" t="s">
        <v>13</v>
      </c>
      <c r="R32" s="429" t="str">
        <f>IF('入力シート '!C46="","",'入力シート '!C46)</f>
        <v/>
      </c>
      <c r="S32" s="429"/>
      <c r="T32" s="44" t="s">
        <v>14</v>
      </c>
      <c r="U32" s="425" t="str">
        <f>IF('入力シート '!C46="","",'入力シート '!C46)</f>
        <v/>
      </c>
      <c r="V32" s="425"/>
      <c r="W32" s="44" t="s">
        <v>15</v>
      </c>
      <c r="X32" s="43"/>
      <c r="Y32" s="43"/>
      <c r="Z32" s="43"/>
      <c r="AA32" s="43"/>
      <c r="AB32" s="43"/>
      <c r="AC32" s="43"/>
      <c r="AD32" s="43"/>
      <c r="AE32" s="43"/>
      <c r="AF32" s="28"/>
    </row>
    <row r="33" spans="1:33" ht="18" customHeight="1">
      <c r="A33" s="27"/>
      <c r="D33" s="50"/>
      <c r="L33" s="50"/>
      <c r="M33" s="31"/>
      <c r="N33" s="31"/>
      <c r="O33" s="23"/>
      <c r="P33" s="23"/>
      <c r="Q33" s="23"/>
      <c r="R33" s="23"/>
      <c r="S33" s="23"/>
      <c r="T33" s="23"/>
      <c r="AF33" s="28"/>
    </row>
    <row r="34" spans="1:33" ht="18" customHeight="1">
      <c r="A34" s="27"/>
      <c r="R34" s="43"/>
      <c r="AF34" s="28"/>
    </row>
    <row r="35" spans="1:33" ht="18" customHeight="1">
      <c r="A35" s="27"/>
      <c r="D35" s="502" t="str">
        <f>"上記の業務委託については、"&amp;IF('入力シート '!C46="","令和　　年　　月　　日",TEXT('入力シート '!C46,"ggge年m月d日"))&amp;"に完了しました"</f>
        <v>上記の業務委託については、令和　　年　　月　　日に完了しました</v>
      </c>
      <c r="E35" s="502"/>
      <c r="F35" s="502"/>
      <c r="G35" s="502"/>
      <c r="H35" s="502"/>
      <c r="I35" s="502"/>
      <c r="J35" s="502"/>
      <c r="K35" s="502"/>
      <c r="L35" s="502"/>
      <c r="M35" s="502"/>
      <c r="N35" s="502"/>
      <c r="O35" s="502"/>
      <c r="P35" s="502"/>
      <c r="Q35" s="502"/>
      <c r="R35" s="502"/>
      <c r="S35" s="502"/>
      <c r="T35" s="502"/>
      <c r="U35" s="502"/>
      <c r="V35" s="502"/>
      <c r="W35" s="502"/>
      <c r="X35" s="502"/>
      <c r="Y35" s="502"/>
      <c r="Z35" s="502"/>
      <c r="AA35" s="502"/>
      <c r="AB35" s="502"/>
      <c r="AC35" s="502"/>
      <c r="AD35" s="502"/>
      <c r="AE35" s="502"/>
      <c r="AF35" s="28"/>
    </row>
    <row r="36" spans="1:33" ht="18" customHeight="1">
      <c r="A36" s="27"/>
      <c r="C36" s="43" t="s">
        <v>315</v>
      </c>
      <c r="AF36" s="28"/>
    </row>
    <row r="37" spans="1:33" ht="18" customHeight="1">
      <c r="A37" s="47"/>
      <c r="AF37" s="28"/>
    </row>
    <row r="38" spans="1:33" ht="18" customHeight="1">
      <c r="A38" s="27"/>
      <c r="AF38" s="28"/>
    </row>
    <row r="39" spans="1:33" ht="18" customHeight="1">
      <c r="A39" s="27"/>
      <c r="AF39" s="28"/>
      <c r="AG39" s="27"/>
    </row>
    <row r="40" spans="1:33" ht="18" customHeight="1">
      <c r="A40" s="27"/>
      <c r="AF40" s="28"/>
      <c r="AG40" s="27"/>
    </row>
    <row r="41" spans="1:33" ht="18" customHeight="1">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row>
    <row r="42" spans="1:33" ht="18" customHeight="1"/>
    <row r="43" spans="1:33" ht="18" customHeight="1"/>
    <row r="44" spans="1:33" ht="18" customHeight="1"/>
    <row r="45" spans="1:33" ht="6.75" customHeight="1"/>
    <row r="46" spans="1:33" ht="18" customHeight="1"/>
    <row r="47" spans="1:33" ht="18" customHeight="1"/>
    <row r="48" spans="1:33" ht="18" customHeight="1"/>
    <row r="49" ht="18" customHeight="1"/>
    <row r="50" ht="18" customHeight="1"/>
  </sheetData>
  <mergeCells count="37">
    <mergeCell ref="B5:AE5"/>
    <mergeCell ref="W7:X7"/>
    <mergeCell ref="Z7:AA7"/>
    <mergeCell ref="AC7:AD7"/>
    <mergeCell ref="D35:AE35"/>
    <mergeCell ref="R32:S32"/>
    <mergeCell ref="R30:S30"/>
    <mergeCell ref="C28:J28"/>
    <mergeCell ref="C30:J30"/>
    <mergeCell ref="C32:J32"/>
    <mergeCell ref="O32:P32"/>
    <mergeCell ref="K28:L28"/>
    <mergeCell ref="O28:P28"/>
    <mergeCell ref="O30:P30"/>
    <mergeCell ref="K30:L30"/>
    <mergeCell ref="K32:L32"/>
    <mergeCell ref="C24:J24"/>
    <mergeCell ref="J15:O15"/>
    <mergeCell ref="J17:O17"/>
    <mergeCell ref="J19:O19"/>
    <mergeCell ref="F12:H12"/>
    <mergeCell ref="C21:J22"/>
    <mergeCell ref="K21:L22"/>
    <mergeCell ref="K24:L24"/>
    <mergeCell ref="M24:W24"/>
    <mergeCell ref="U7:V7"/>
    <mergeCell ref="M32:N32"/>
    <mergeCell ref="M30:N30"/>
    <mergeCell ref="M28:N28"/>
    <mergeCell ref="M21:AE22"/>
    <mergeCell ref="Q15:AD15"/>
    <mergeCell ref="Q17:AD17"/>
    <mergeCell ref="Q19:AD19"/>
    <mergeCell ref="R28:S28"/>
    <mergeCell ref="U32:V32"/>
    <mergeCell ref="U28:V28"/>
    <mergeCell ref="U30:V30"/>
  </mergeCells>
  <phoneticPr fontId="2"/>
  <printOptions horizontalCentered="1" verticalCentered="1"/>
  <pageMargins left="0.78740157480314965" right="0.78740157480314965" top="0.98425196850393704" bottom="0.55118110236220474" header="0.51181102362204722" footer="0.51181102362204722"/>
  <pageSetup paperSize="9" scale="95"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3754C-C3E9-40A4-8EB4-442810B1EDC3}">
  <dimension ref="A1:AJ21"/>
  <sheetViews>
    <sheetView topLeftCell="A2" zoomScaleNormal="100" zoomScaleSheetLayoutView="75" workbookViewId="0">
      <selection activeCell="R19" sqref="R19"/>
    </sheetView>
  </sheetViews>
  <sheetFormatPr defaultColWidth="2.625" defaultRowHeight="18" customHeight="1"/>
  <cols>
    <col min="1" max="16384" width="2.625" style="136"/>
  </cols>
  <sheetData>
    <row r="1" spans="1:33" ht="51.75" customHeight="1" thickBot="1">
      <c r="A1" s="523" t="s">
        <v>116</v>
      </c>
      <c r="B1" s="523"/>
      <c r="C1" s="523"/>
      <c r="D1" s="523"/>
      <c r="E1" s="523"/>
      <c r="F1" s="523"/>
      <c r="G1" s="523"/>
      <c r="H1" s="523"/>
      <c r="I1" s="523"/>
      <c r="J1" s="523"/>
      <c r="K1" s="523"/>
      <c r="L1" s="523"/>
      <c r="M1" s="523"/>
      <c r="N1" s="523"/>
      <c r="O1" s="523"/>
      <c r="P1" s="523"/>
      <c r="Q1" s="523"/>
      <c r="R1" s="523"/>
      <c r="S1" s="523"/>
      <c r="T1" s="523"/>
      <c r="U1" s="523"/>
      <c r="V1" s="523"/>
      <c r="W1" s="523"/>
      <c r="X1" s="523"/>
      <c r="Y1" s="523"/>
      <c r="Z1" s="523"/>
      <c r="AA1" s="523"/>
      <c r="AB1" s="523"/>
      <c r="AC1" s="523"/>
      <c r="AD1" s="523"/>
      <c r="AE1" s="523"/>
      <c r="AF1" s="523"/>
    </row>
    <row r="2" spans="1:33" ht="57.75" customHeight="1">
      <c r="A2" s="138"/>
      <c r="B2" s="525" t="s">
        <v>200</v>
      </c>
      <c r="C2" s="525"/>
      <c r="D2" s="525"/>
      <c r="E2" s="525"/>
      <c r="F2" s="525"/>
      <c r="G2" s="525"/>
      <c r="H2" s="525"/>
      <c r="I2" s="525"/>
      <c r="J2" s="139"/>
      <c r="K2" s="152"/>
      <c r="L2" s="524" t="str">
        <f>IF('入力シート '!$C$3="","",'入力シート '!$C$3)&amp;IF(AND('入力シート '!$C$3&lt;&gt;"",'入力シート '!$C$3&lt;&gt;""),"　","")&amp;IF('入力シート '!$C$4="","",'入力シート '!$C$4)</f>
        <v/>
      </c>
      <c r="M2" s="524"/>
      <c r="N2" s="524"/>
      <c r="O2" s="524"/>
      <c r="P2" s="524"/>
      <c r="Q2" s="524"/>
      <c r="R2" s="524"/>
      <c r="S2" s="524"/>
      <c r="T2" s="524"/>
      <c r="U2" s="524"/>
      <c r="V2" s="524"/>
      <c r="W2" s="524"/>
      <c r="X2" s="524"/>
      <c r="Y2" s="524"/>
      <c r="Z2" s="524"/>
      <c r="AA2" s="524"/>
      <c r="AB2" s="524"/>
      <c r="AC2" s="524"/>
      <c r="AD2" s="524"/>
      <c r="AE2" s="524"/>
      <c r="AF2" s="140"/>
    </row>
    <row r="3" spans="1:33" ht="57.75" customHeight="1">
      <c r="A3" s="147"/>
      <c r="B3" s="516" t="s">
        <v>204</v>
      </c>
      <c r="C3" s="516"/>
      <c r="D3" s="516"/>
      <c r="E3" s="516"/>
      <c r="F3" s="516"/>
      <c r="G3" s="516"/>
      <c r="H3" s="516"/>
      <c r="I3" s="517"/>
      <c r="J3" s="148"/>
      <c r="K3" s="153"/>
      <c r="L3" s="526" t="str">
        <f>IF('入力シート '!C5="","西都市",'入力シート '!C5)</f>
        <v>西都市</v>
      </c>
      <c r="M3" s="526"/>
      <c r="N3" s="526"/>
      <c r="O3" s="526"/>
      <c r="P3" s="526"/>
      <c r="Q3" s="526"/>
      <c r="R3" s="526"/>
      <c r="S3" s="526"/>
      <c r="T3" s="526"/>
      <c r="U3" s="526"/>
      <c r="V3" s="526"/>
      <c r="W3" s="526"/>
      <c r="X3" s="526"/>
      <c r="Y3" s="526"/>
      <c r="Z3" s="526"/>
      <c r="AA3" s="526"/>
      <c r="AB3" s="526"/>
      <c r="AC3" s="526"/>
      <c r="AD3" s="526"/>
      <c r="AE3" s="526"/>
      <c r="AF3" s="150"/>
    </row>
    <row r="4" spans="1:33" ht="24.75" customHeight="1">
      <c r="A4" s="141"/>
      <c r="B4" s="504" t="s">
        <v>11</v>
      </c>
      <c r="C4" s="504"/>
      <c r="D4" s="504"/>
      <c r="E4" s="504"/>
      <c r="F4" s="504"/>
      <c r="G4" s="504"/>
      <c r="H4" s="504"/>
      <c r="I4" s="504"/>
      <c r="K4" s="154"/>
      <c r="L4" s="518" t="s">
        <v>8</v>
      </c>
      <c r="M4" s="518"/>
      <c r="N4" s="507" t="s">
        <v>307</v>
      </c>
      <c r="O4" s="507"/>
      <c r="P4" s="507"/>
      <c r="Q4" s="522" t="str">
        <f>IF('入力シート '!C6="","",'入力シート '!C6)</f>
        <v/>
      </c>
      <c r="R4" s="522"/>
      <c r="S4" s="522"/>
      <c r="T4" s="507" t="s">
        <v>13</v>
      </c>
      <c r="U4" s="507"/>
      <c r="V4" s="512" t="str">
        <f>IF('入力シート '!C6="","",'入力シート '!C6)</f>
        <v/>
      </c>
      <c r="W4" s="512"/>
      <c r="X4" s="512"/>
      <c r="Y4" s="507" t="s">
        <v>14</v>
      </c>
      <c r="Z4" s="507"/>
      <c r="AA4" s="511" t="str">
        <f>IF('入力シート '!C6="","",'入力シート '!C6)</f>
        <v/>
      </c>
      <c r="AB4" s="511"/>
      <c r="AC4" s="511"/>
      <c r="AD4" s="507" t="s">
        <v>47</v>
      </c>
      <c r="AE4" s="507"/>
      <c r="AF4" s="143"/>
    </row>
    <row r="5" spans="1:33" ht="12" customHeight="1">
      <c r="A5" s="141"/>
      <c r="B5" s="504"/>
      <c r="C5" s="504"/>
      <c r="D5" s="504"/>
      <c r="E5" s="504"/>
      <c r="F5" s="504"/>
      <c r="G5" s="504"/>
      <c r="H5" s="504"/>
      <c r="I5" s="504"/>
      <c r="K5" s="154"/>
      <c r="L5" s="142"/>
      <c r="M5" s="142"/>
      <c r="N5" s="142"/>
      <c r="O5" s="142"/>
      <c r="P5" s="142"/>
      <c r="Q5" s="142"/>
      <c r="R5" s="142"/>
      <c r="S5" s="142"/>
      <c r="T5" s="142"/>
      <c r="U5" s="142"/>
      <c r="V5" s="142"/>
      <c r="W5" s="142"/>
      <c r="X5" s="142"/>
      <c r="Y5" s="142"/>
      <c r="Z5" s="142"/>
      <c r="AA5" s="142"/>
      <c r="AB5" s="142"/>
      <c r="AC5" s="142"/>
      <c r="AD5" s="142"/>
      <c r="AE5" s="142"/>
      <c r="AF5" s="143"/>
    </row>
    <row r="6" spans="1:33" ht="24.75" customHeight="1">
      <c r="A6" s="141"/>
      <c r="B6" s="504"/>
      <c r="C6" s="504"/>
      <c r="D6" s="504"/>
      <c r="E6" s="504"/>
      <c r="F6" s="504"/>
      <c r="G6" s="504"/>
      <c r="H6" s="504"/>
      <c r="I6" s="504"/>
      <c r="K6" s="154"/>
      <c r="L6" s="508" t="s">
        <v>9</v>
      </c>
      <c r="M6" s="508"/>
      <c r="N6" s="507" t="s">
        <v>307</v>
      </c>
      <c r="O6" s="507"/>
      <c r="P6" s="507"/>
      <c r="Q6" s="522" t="str">
        <f>IF(AND('入力シート '!C7="",'入力シート '!C36="",'入力シート '!C37=""),"",MAX('入力シート '!C7,'入力シート '!C36,'入力シート '!C37))</f>
        <v/>
      </c>
      <c r="R6" s="522"/>
      <c r="S6" s="522"/>
      <c r="T6" s="507" t="s">
        <v>13</v>
      </c>
      <c r="U6" s="507"/>
      <c r="V6" s="512" t="str">
        <f>IF(AND('入力シート '!C7="",'入力シート '!C36="",'入力シート '!C37=""),"",MAX('入力シート '!C7,'入力シート '!C36,'入力シート '!C37))</f>
        <v/>
      </c>
      <c r="W6" s="512"/>
      <c r="X6" s="512"/>
      <c r="Y6" s="507" t="s">
        <v>14</v>
      </c>
      <c r="Z6" s="507"/>
      <c r="AA6" s="511" t="str">
        <f>IF(AND('入力シート '!C7="",'入力シート '!C36="",'入力シート '!C37=""),"",MAX('入力シート '!C7,'入力シート '!C36,'入力シート '!C37))</f>
        <v/>
      </c>
      <c r="AB6" s="511"/>
      <c r="AC6" s="511"/>
      <c r="AD6" s="507" t="s">
        <v>47</v>
      </c>
      <c r="AE6" s="507"/>
      <c r="AF6" s="143"/>
    </row>
    <row r="7" spans="1:33" ht="57.75" customHeight="1">
      <c r="A7" s="147"/>
      <c r="B7" s="516" t="s">
        <v>49</v>
      </c>
      <c r="C7" s="516"/>
      <c r="D7" s="516"/>
      <c r="E7" s="516"/>
      <c r="F7" s="516"/>
      <c r="G7" s="516"/>
      <c r="H7" s="516"/>
      <c r="I7" s="517"/>
      <c r="J7" s="148"/>
      <c r="K7" s="153"/>
      <c r="L7" s="149"/>
      <c r="M7" s="149"/>
      <c r="N7" s="519" t="s">
        <v>307</v>
      </c>
      <c r="O7" s="519"/>
      <c r="P7" s="519"/>
      <c r="Q7" s="520" t="str">
        <f>IF('入力シート '!C46="","",'入力シート '!C46)</f>
        <v/>
      </c>
      <c r="R7" s="520"/>
      <c r="S7" s="520"/>
      <c r="T7" s="510" t="s">
        <v>13</v>
      </c>
      <c r="U7" s="510"/>
      <c r="V7" s="521" t="str">
        <f>IF('入力シート '!C46="","",'入力シート '!C46)</f>
        <v/>
      </c>
      <c r="W7" s="521"/>
      <c r="X7" s="521"/>
      <c r="Y7" s="510" t="s">
        <v>14</v>
      </c>
      <c r="Z7" s="510"/>
      <c r="AA7" s="509" t="str">
        <f>IF('入力シート '!C46="","",'入力シート '!C46)</f>
        <v/>
      </c>
      <c r="AB7" s="509"/>
      <c r="AC7" s="509"/>
      <c r="AD7" s="510" t="s">
        <v>47</v>
      </c>
      <c r="AE7" s="510"/>
      <c r="AF7" s="151"/>
      <c r="AG7" s="137"/>
    </row>
    <row r="8" spans="1:33" ht="57.75" customHeight="1">
      <c r="A8" s="147"/>
      <c r="B8" s="516" t="s">
        <v>165</v>
      </c>
      <c r="C8" s="516"/>
      <c r="D8" s="516"/>
      <c r="E8" s="516"/>
      <c r="F8" s="516"/>
      <c r="G8" s="516"/>
      <c r="H8" s="516"/>
      <c r="I8" s="517"/>
      <c r="J8" s="148"/>
      <c r="K8" s="153"/>
      <c r="L8" s="149"/>
      <c r="M8" s="149"/>
      <c r="N8" s="519" t="s">
        <v>307</v>
      </c>
      <c r="O8" s="519"/>
      <c r="P8" s="519"/>
      <c r="Q8" s="520" t="str">
        <f>IF('入力シート '!C47="","",'入力シート '!C47)</f>
        <v/>
      </c>
      <c r="R8" s="520"/>
      <c r="S8" s="520"/>
      <c r="T8" s="510" t="s">
        <v>13</v>
      </c>
      <c r="U8" s="510"/>
      <c r="V8" s="521" t="str">
        <f>IF('入力シート '!C47="","",'入力シート '!C47)</f>
        <v/>
      </c>
      <c r="W8" s="521"/>
      <c r="X8" s="521"/>
      <c r="Y8" s="510" t="s">
        <v>14</v>
      </c>
      <c r="Z8" s="510"/>
      <c r="AA8" s="509" t="str">
        <f>IF('入力シート '!C47="","",'入力シート '!C47)</f>
        <v/>
      </c>
      <c r="AB8" s="509"/>
      <c r="AC8" s="509"/>
      <c r="AD8" s="510" t="s">
        <v>47</v>
      </c>
      <c r="AE8" s="510"/>
      <c r="AF8" s="151"/>
      <c r="AG8" s="137"/>
    </row>
    <row r="9" spans="1:33" ht="18" customHeight="1">
      <c r="A9" s="141"/>
      <c r="AF9" s="143"/>
    </row>
    <row r="10" spans="1:33" ht="18" customHeight="1">
      <c r="A10" s="141"/>
      <c r="C10" s="136" t="s">
        <v>166</v>
      </c>
      <c r="AF10" s="143"/>
    </row>
    <row r="11" spans="1:33" ht="18" customHeight="1">
      <c r="A11" s="141"/>
      <c r="AF11" s="143"/>
    </row>
    <row r="12" spans="1:33" ht="18" customHeight="1">
      <c r="A12" s="141"/>
      <c r="D12" s="507" t="s">
        <v>307</v>
      </c>
      <c r="E12" s="507"/>
      <c r="F12" s="507"/>
      <c r="G12" s="514" t="str">
        <f>IF('入力シート '!C48="","",'入力シート '!C48)</f>
        <v/>
      </c>
      <c r="H12" s="514"/>
      <c r="I12" s="514"/>
      <c r="J12" s="506" t="s">
        <v>13</v>
      </c>
      <c r="K12" s="506"/>
      <c r="L12" s="515" t="str">
        <f>IF('入力シート '!C48="","",'入力シート '!C48)</f>
        <v/>
      </c>
      <c r="M12" s="515"/>
      <c r="N12" s="515"/>
      <c r="O12" s="506" t="s">
        <v>14</v>
      </c>
      <c r="P12" s="506"/>
      <c r="Q12" s="513" t="str">
        <f>IF('入力シート '!C48="","",'入力シート '!C48)</f>
        <v/>
      </c>
      <c r="R12" s="513"/>
      <c r="S12" s="513"/>
      <c r="T12" s="506" t="s">
        <v>47</v>
      </c>
      <c r="U12" s="506"/>
      <c r="AF12" s="143"/>
    </row>
    <row r="13" spans="1:33" ht="18" customHeight="1">
      <c r="A13" s="141"/>
      <c r="AF13" s="143"/>
    </row>
    <row r="14" spans="1:33" ht="66" customHeight="1">
      <c r="A14" s="141"/>
      <c r="AF14" s="143"/>
    </row>
    <row r="15" spans="1:33" ht="18" customHeight="1">
      <c r="A15" s="141"/>
      <c r="G15" s="507" t="s">
        <v>48</v>
      </c>
      <c r="H15" s="507"/>
      <c r="I15" s="507"/>
      <c r="AF15" s="143"/>
    </row>
    <row r="16" spans="1:33" ht="18" customHeight="1">
      <c r="A16" s="141"/>
      <c r="J16" s="504" t="s">
        <v>43</v>
      </c>
      <c r="K16" s="504"/>
      <c r="L16" s="504"/>
      <c r="M16" s="504"/>
      <c r="N16" s="504"/>
      <c r="O16" s="504"/>
      <c r="P16" s="504"/>
      <c r="R16" s="505" t="str">
        <f>IF('入力シート '!C12="","",'入力シート '!C12)</f>
        <v/>
      </c>
      <c r="S16" s="505"/>
      <c r="T16" s="505"/>
      <c r="U16" s="505"/>
      <c r="V16" s="505"/>
      <c r="W16" s="505"/>
      <c r="X16" s="505"/>
      <c r="Y16" s="505"/>
      <c r="Z16" s="505"/>
      <c r="AA16" s="505"/>
      <c r="AB16" s="505"/>
      <c r="AC16" s="505"/>
      <c r="AD16" s="505"/>
      <c r="AE16" s="505"/>
      <c r="AF16" s="143"/>
    </row>
    <row r="17" spans="1:36" ht="18" customHeight="1">
      <c r="A17" s="141"/>
      <c r="J17" s="504" t="s">
        <v>6</v>
      </c>
      <c r="K17" s="504"/>
      <c r="L17" s="504"/>
      <c r="M17" s="504"/>
      <c r="N17" s="504"/>
      <c r="O17" s="504"/>
      <c r="P17" s="504"/>
      <c r="R17" s="505" t="str">
        <f>IF('入力シート '!C13="","",'入力シート '!C13)</f>
        <v/>
      </c>
      <c r="S17" s="505"/>
      <c r="T17" s="505"/>
      <c r="U17" s="505"/>
      <c r="V17" s="505"/>
      <c r="W17" s="505"/>
      <c r="X17" s="505"/>
      <c r="Y17" s="505"/>
      <c r="Z17" s="505"/>
      <c r="AA17" s="505"/>
      <c r="AB17" s="505"/>
      <c r="AC17" s="505"/>
      <c r="AD17" s="505"/>
      <c r="AE17" s="505"/>
      <c r="AF17" s="143"/>
    </row>
    <row r="18" spans="1:36" ht="18" customHeight="1">
      <c r="A18" s="141"/>
      <c r="J18" s="504" t="s">
        <v>0</v>
      </c>
      <c r="K18" s="504"/>
      <c r="L18" s="504"/>
      <c r="M18" s="504"/>
      <c r="N18" s="504"/>
      <c r="O18" s="504"/>
      <c r="P18" s="504"/>
      <c r="R18" s="505" t="str">
        <f>IF('入力シート '!C14="","",'入力シート '!C14)&amp;"　　印"</f>
        <v>　　印</v>
      </c>
      <c r="S18" s="505"/>
      <c r="T18" s="505"/>
      <c r="U18" s="505"/>
      <c r="V18" s="505"/>
      <c r="W18" s="505"/>
      <c r="X18" s="505"/>
      <c r="Y18" s="505"/>
      <c r="Z18" s="505"/>
      <c r="AA18" s="505"/>
      <c r="AB18" s="505"/>
      <c r="AC18" s="505"/>
      <c r="AD18" s="505"/>
      <c r="AE18" s="505"/>
      <c r="AF18" s="143"/>
      <c r="AJ18" s="136" t="s">
        <v>243</v>
      </c>
    </row>
    <row r="19" spans="1:36" ht="18" customHeight="1">
      <c r="A19" s="141"/>
      <c r="AF19" s="143"/>
    </row>
    <row r="20" spans="1:36" ht="42.75" customHeight="1">
      <c r="A20" s="141"/>
      <c r="J20" s="136" t="s">
        <v>91</v>
      </c>
      <c r="N20" s="136" t="str">
        <f>"西都市長　"&amp;'入力シート '!C1&amp;"　様"</f>
        <v>西都市長　押川　修一郎　様</v>
      </c>
      <c r="AF20" s="143"/>
    </row>
    <row r="21" spans="1:36" ht="18" customHeight="1" thickBot="1">
      <c r="A21" s="144"/>
      <c r="B21" s="145"/>
      <c r="C21" s="145"/>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6"/>
    </row>
  </sheetData>
  <mergeCells count="52">
    <mergeCell ref="AA4:AC4"/>
    <mergeCell ref="Y8:Z8"/>
    <mergeCell ref="AA8:AC8"/>
    <mergeCell ref="AD8:AE8"/>
    <mergeCell ref="A1:AF1"/>
    <mergeCell ref="AD4:AE4"/>
    <mergeCell ref="B3:I3"/>
    <mergeCell ref="L2:AE2"/>
    <mergeCell ref="B2:I2"/>
    <mergeCell ref="L3:AE3"/>
    <mergeCell ref="Y4:Z4"/>
    <mergeCell ref="B8:I8"/>
    <mergeCell ref="N8:P8"/>
    <mergeCell ref="Q8:S8"/>
    <mergeCell ref="T8:U8"/>
    <mergeCell ref="V8:X8"/>
    <mergeCell ref="V4:X4"/>
    <mergeCell ref="L4:M4"/>
    <mergeCell ref="N7:P7"/>
    <mergeCell ref="Q7:S7"/>
    <mergeCell ref="T7:U7"/>
    <mergeCell ref="V7:X7"/>
    <mergeCell ref="T4:U4"/>
    <mergeCell ref="N4:P4"/>
    <mergeCell ref="Q4:S4"/>
    <mergeCell ref="Q6:S6"/>
    <mergeCell ref="D12:F12"/>
    <mergeCell ref="G12:I12"/>
    <mergeCell ref="J12:K12"/>
    <mergeCell ref="L12:N12"/>
    <mergeCell ref="B7:I7"/>
    <mergeCell ref="Q12:S12"/>
    <mergeCell ref="G15:I15"/>
    <mergeCell ref="J17:P17"/>
    <mergeCell ref="J16:P16"/>
    <mergeCell ref="O12:P12"/>
    <mergeCell ref="B4:I6"/>
    <mergeCell ref="J18:P18"/>
    <mergeCell ref="R16:AE16"/>
    <mergeCell ref="R17:AE17"/>
    <mergeCell ref="R18:AE18"/>
    <mergeCell ref="T12:U12"/>
    <mergeCell ref="AD6:AE6"/>
    <mergeCell ref="L6:M6"/>
    <mergeCell ref="AA7:AC7"/>
    <mergeCell ref="AD7:AE7"/>
    <mergeCell ref="AA6:AC6"/>
    <mergeCell ref="Y7:Z7"/>
    <mergeCell ref="T6:U6"/>
    <mergeCell ref="V6:X6"/>
    <mergeCell ref="Y6:Z6"/>
    <mergeCell ref="N6:P6"/>
  </mergeCells>
  <phoneticPr fontId="2"/>
  <printOptions horizontalCentered="1"/>
  <pageMargins left="0.78740157480314965" right="0.78740157480314965" top="0.98425196850393704" bottom="0.98425196850393704" header="0.51181102362204722" footer="0.51181102362204722"/>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1A121-53A4-45BE-BE1C-FCC4CBA493CD}">
  <dimension ref="A1:O32"/>
  <sheetViews>
    <sheetView zoomScale="70" zoomScaleNormal="70" workbookViewId="0">
      <selection activeCell="J15" sqref="J15:J16"/>
    </sheetView>
  </sheetViews>
  <sheetFormatPr defaultRowHeight="13.5"/>
  <cols>
    <col min="1" max="1" width="3.75" customWidth="1"/>
    <col min="2" max="2" width="17" customWidth="1"/>
    <col min="3" max="13" width="5.75" customWidth="1"/>
    <col min="14" max="15" width="5.625" customWidth="1"/>
    <col min="16" max="16" width="10.5" bestFit="1" customWidth="1"/>
    <col min="17" max="17" width="5.625" customWidth="1"/>
    <col min="18" max="46" width="2.5" customWidth="1"/>
  </cols>
  <sheetData>
    <row r="1" spans="1:13">
      <c r="G1" s="348" t="s">
        <v>133</v>
      </c>
      <c r="H1" s="348"/>
      <c r="I1" s="348"/>
      <c r="J1" s="348"/>
      <c r="K1" s="348"/>
      <c r="L1" s="348"/>
      <c r="M1" s="348"/>
    </row>
    <row r="2" spans="1:13" ht="21" customHeight="1">
      <c r="G2" s="444" t="s">
        <v>134</v>
      </c>
      <c r="H2" s="444"/>
      <c r="I2" s="445" t="str">
        <f>IF('入力シート '!C53="","",'入力シート '!C53)</f>
        <v/>
      </c>
      <c r="J2" s="446"/>
      <c r="K2" s="446"/>
      <c r="L2" s="446"/>
      <c r="M2" s="447"/>
    </row>
    <row r="3" spans="1:13" ht="21" customHeight="1">
      <c r="G3" s="444" t="s">
        <v>135</v>
      </c>
      <c r="H3" s="444"/>
      <c r="I3" s="445" t="str">
        <f>IF('入力シート '!C54="","",'入力シート '!C54)</f>
        <v/>
      </c>
      <c r="J3" s="446"/>
      <c r="K3" s="446"/>
      <c r="L3" s="446"/>
      <c r="M3" s="447"/>
    </row>
    <row r="4" spans="1:13" ht="21" customHeight="1">
      <c r="G4" s="444" t="s">
        <v>136</v>
      </c>
      <c r="H4" s="444"/>
      <c r="I4" s="445" t="str">
        <f>IF('入力シート '!C55="","",'入力シート '!C55)</f>
        <v/>
      </c>
      <c r="J4" s="446"/>
      <c r="K4" s="446"/>
      <c r="L4" s="446"/>
      <c r="M4" s="447"/>
    </row>
    <row r="5" spans="1:13">
      <c r="G5" s="448" t="s">
        <v>190</v>
      </c>
      <c r="H5" s="448"/>
      <c r="I5" s="449" t="str">
        <f>IF('入力シート '!C56="","",'入力シート '!C56)</f>
        <v/>
      </c>
      <c r="J5" s="449"/>
      <c r="K5" s="449"/>
      <c r="L5" s="449"/>
      <c r="M5" s="449"/>
    </row>
    <row r="6" spans="1:13" ht="21" customHeight="1">
      <c r="G6" s="450" t="s">
        <v>137</v>
      </c>
      <c r="H6" s="450"/>
      <c r="I6" s="451" t="str">
        <f>IF('入力シート '!C57="","",'入力シート '!C57)</f>
        <v/>
      </c>
      <c r="J6" s="451"/>
      <c r="K6" s="451"/>
      <c r="L6" s="451"/>
      <c r="M6" s="451"/>
    </row>
    <row r="7" spans="1:13">
      <c r="G7" s="103"/>
      <c r="H7" s="103"/>
      <c r="I7" s="103"/>
      <c r="J7" s="103"/>
      <c r="K7" s="103"/>
      <c r="L7" s="103"/>
      <c r="M7" s="103"/>
    </row>
    <row r="8" spans="1:13" ht="33.75" customHeight="1">
      <c r="A8" s="452" t="s">
        <v>191</v>
      </c>
      <c r="B8" s="452"/>
      <c r="C8" s="452"/>
      <c r="D8" s="452"/>
      <c r="E8" s="452"/>
      <c r="F8" s="452"/>
      <c r="G8" s="452"/>
      <c r="H8" s="452"/>
      <c r="I8" s="452"/>
      <c r="J8" s="452"/>
      <c r="K8" s="452"/>
      <c r="L8" s="452"/>
      <c r="M8" s="452"/>
    </row>
    <row r="9" spans="1:13" ht="12" customHeight="1">
      <c r="A9" s="156"/>
      <c r="B9" s="157"/>
      <c r="C9" s="156"/>
      <c r="D9" s="157"/>
      <c r="E9" s="157"/>
      <c r="F9" s="157"/>
      <c r="G9" s="157"/>
      <c r="H9" s="157"/>
      <c r="I9" s="157"/>
      <c r="J9" s="157"/>
      <c r="K9" s="157"/>
      <c r="L9" s="157"/>
      <c r="M9" s="158"/>
    </row>
    <row r="10" spans="1:13">
      <c r="A10" s="453" t="s">
        <v>138</v>
      </c>
      <c r="B10" s="454"/>
      <c r="C10" s="159"/>
      <c r="D10" s="172" t="s">
        <v>139</v>
      </c>
      <c r="E10" s="172" t="s">
        <v>140</v>
      </c>
      <c r="F10" s="172" t="s">
        <v>141</v>
      </c>
      <c r="G10" s="172" t="s">
        <v>189</v>
      </c>
      <c r="H10" s="172" t="s">
        <v>142</v>
      </c>
      <c r="I10" s="172" t="s">
        <v>140</v>
      </c>
      <c r="J10" s="172" t="s">
        <v>141</v>
      </c>
      <c r="K10" s="172" t="s">
        <v>189</v>
      </c>
      <c r="L10" s="172" t="s">
        <v>143</v>
      </c>
      <c r="M10" s="160"/>
    </row>
    <row r="11" spans="1:13" ht="38.25" customHeight="1">
      <c r="A11" s="455"/>
      <c r="B11" s="456"/>
      <c r="C11" s="161" t="str">
        <f>IF(AND(D11&lt;&gt;"\",D11&lt;&gt;""),"\","")</f>
        <v/>
      </c>
      <c r="D11" s="162" t="str">
        <f>IF('入力シート '!C10="","",IF('入力シート '!C10&lt;=9999999,"",IF('入力シート '!C10&lt;100000000,"\",ROUNDDOWN('入力シート '!C10/100000000,0)-ROUNDDOWN('入力シート '!C10/1000000000,0)*10)))</f>
        <v/>
      </c>
      <c r="E11" s="162" t="str">
        <f>IF('入力シート '!C10="","",IF('入力シート '!C10&lt;=999999,"",IF('入力シート '!C10&lt;10000000,"\",ROUNDDOWN('入力シート '!C10/10000000,0)-ROUNDDOWN('入力シート '!C10/100000000,0)*10)))</f>
        <v/>
      </c>
      <c r="F11" s="162" t="str">
        <f>IF('入力シート '!C10="","",IF('入力シート '!C10&lt;=99999,"",IF('入力シート '!C10&lt;1000000,"\",ROUNDDOWN('入力シート '!C10/1000000,0)-ROUNDDOWN('入力シート '!C10/10000000,0)*10)))</f>
        <v/>
      </c>
      <c r="G11" s="162" t="str">
        <f>IF('入力シート '!C10="","",IF('入力シート '!C10&lt;100000,"\",ROUNDDOWN('入力シート '!C10/100000,0)-ROUNDDOWN('入力シート '!C10/1000000,0)*10))</f>
        <v/>
      </c>
      <c r="H11" s="162" t="str">
        <f>IF('入力シート '!C10="","",IF('入力シート '!C10&lt;10000,"",ROUNDDOWN('入力シート '!C10/10000,0)-ROUNDDOWN('入力シート '!C10/100000,0)*10))</f>
        <v/>
      </c>
      <c r="I11" s="162" t="str">
        <f>IF('入力シート '!C10="","",IF('入力シート '!C10&lt;1000,"",ROUNDDOWN('入力シート '!C10/1000,0)-ROUNDDOWN('入力シート '!C10/10000,0)*10))</f>
        <v/>
      </c>
      <c r="J11" s="162" t="str">
        <f>IF('入力シート '!C10="","",IF('入力シート '!C10&lt;100,"",ROUNDDOWN('入力シート '!C10/100,0)-ROUNDDOWN('入力シート '!C10/1000,0)*10))</f>
        <v/>
      </c>
      <c r="K11" s="162" t="str">
        <f>IF('入力シート '!C10="","",IF('入力シート '!C10&lt;10,"",ROUNDDOWN('入力シート '!C10/10,0)-ROUNDDOWN('入力シート '!C10/100,0)*10))</f>
        <v/>
      </c>
      <c r="L11" s="162" t="str">
        <f>IF('入力シート '!C10="","",IF('入力シート '!C10=0,"",'入力シート '!C10-ROUNDDOWN('入力シート '!C10/10,0)*10))</f>
        <v/>
      </c>
      <c r="M11" s="160"/>
    </row>
    <row r="12" spans="1:13">
      <c r="A12" s="455"/>
      <c r="B12" s="456"/>
      <c r="C12" s="527"/>
      <c r="D12" s="528"/>
      <c r="E12" s="528"/>
      <c r="F12" s="528"/>
      <c r="G12" s="528"/>
      <c r="H12" s="528"/>
      <c r="I12" s="528"/>
      <c r="J12" s="528"/>
      <c r="K12" s="528"/>
      <c r="L12" s="529"/>
      <c r="M12" s="530"/>
    </row>
    <row r="13" spans="1:13" ht="42.75" customHeight="1">
      <c r="A13" s="455" t="s">
        <v>162</v>
      </c>
      <c r="B13" s="456"/>
      <c r="C13" s="531" t="str">
        <f>IF('入力シート '!$C$3="","",'入力シート '!$C$3)&amp;IF(AND('入力シート '!$C$3&lt;&gt;"",'入力シート '!$C$3&lt;&gt;""),"　","")&amp;IF('入力シート '!$C$4="","",'入力シート '!$C$4)</f>
        <v/>
      </c>
      <c r="D13" s="532"/>
      <c r="E13" s="532"/>
      <c r="F13" s="532"/>
      <c r="G13" s="532"/>
      <c r="H13" s="532"/>
      <c r="I13" s="532"/>
      <c r="J13" s="532"/>
      <c r="K13" s="532"/>
      <c r="L13" s="532"/>
      <c r="M13" s="533"/>
    </row>
    <row r="14" spans="1:13" ht="42.75" customHeight="1">
      <c r="A14" s="455" t="s">
        <v>163</v>
      </c>
      <c r="B14" s="456"/>
      <c r="C14" s="534" t="str">
        <f>IF('入力シート '!C5="","西都市",'入力シート '!C5)</f>
        <v>西都市</v>
      </c>
      <c r="D14" s="535"/>
      <c r="E14" s="535"/>
      <c r="F14" s="535"/>
      <c r="G14" s="535"/>
      <c r="H14" s="535"/>
      <c r="I14" s="535"/>
      <c r="J14" s="535"/>
      <c r="K14" s="535"/>
      <c r="L14" s="535"/>
      <c r="M14" s="536"/>
    </row>
    <row r="15" spans="1:13">
      <c r="A15" s="455" t="s">
        <v>164</v>
      </c>
      <c r="B15" s="456"/>
      <c r="C15" s="461" t="s">
        <v>144</v>
      </c>
      <c r="D15" s="174"/>
      <c r="E15" s="351" t="s">
        <v>307</v>
      </c>
      <c r="F15" s="463" t="str">
        <f>IF('入力シート '!C6="","",'入力シート '!C6)</f>
        <v/>
      </c>
      <c r="G15" s="351" t="s">
        <v>145</v>
      </c>
      <c r="H15" s="465" t="str">
        <f>IF('入力シート '!C6="","",'入力シート '!C6)</f>
        <v/>
      </c>
      <c r="I15" s="351" t="s">
        <v>146</v>
      </c>
      <c r="J15" s="466" t="str">
        <f>IF('入力シート '!C6="","",'入力シート '!C6)</f>
        <v/>
      </c>
      <c r="K15" s="351" t="s">
        <v>147</v>
      </c>
      <c r="L15" s="174"/>
      <c r="M15" s="175"/>
    </row>
    <row r="16" spans="1:13">
      <c r="A16" s="455"/>
      <c r="B16" s="456"/>
      <c r="C16" s="462"/>
      <c r="D16" s="103"/>
      <c r="E16" s="322"/>
      <c r="F16" s="343"/>
      <c r="G16" s="322"/>
      <c r="H16" s="344"/>
      <c r="I16" s="322"/>
      <c r="J16" s="345"/>
      <c r="K16" s="322"/>
      <c r="L16" s="103"/>
      <c r="M16" s="176"/>
    </row>
    <row r="17" spans="1:15">
      <c r="A17" s="455"/>
      <c r="B17" s="456"/>
      <c r="C17" s="462" t="s">
        <v>148</v>
      </c>
      <c r="D17" s="103"/>
      <c r="E17" s="322" t="s">
        <v>307</v>
      </c>
      <c r="F17" s="343" t="str">
        <f>IF('入力シート '!C7="","",MAX('入力シート '!C7,'入力シート '!C36,'入力シート '!C37))</f>
        <v/>
      </c>
      <c r="G17" s="322" t="s">
        <v>145</v>
      </c>
      <c r="H17" s="344" t="str">
        <f>IF('入力シート '!C7="","",MAX('入力シート '!C7,'入力シート '!C36,'入力シート '!C37))</f>
        <v/>
      </c>
      <c r="I17" s="322" t="s">
        <v>146</v>
      </c>
      <c r="J17" s="345" t="str">
        <f>IF('入力シート '!C7="","",MAX('入力シート '!C7,'入力シート '!C36,'入力シート '!C37))</f>
        <v/>
      </c>
      <c r="K17" s="322" t="s">
        <v>147</v>
      </c>
      <c r="L17" s="103"/>
      <c r="M17" s="176"/>
    </row>
    <row r="18" spans="1:15">
      <c r="A18" s="455"/>
      <c r="B18" s="456"/>
      <c r="C18" s="474"/>
      <c r="D18" s="177"/>
      <c r="E18" s="338"/>
      <c r="F18" s="467"/>
      <c r="G18" s="338"/>
      <c r="H18" s="468"/>
      <c r="I18" s="338"/>
      <c r="J18" s="464"/>
      <c r="K18" s="338"/>
      <c r="L18" s="177"/>
      <c r="M18" s="178"/>
    </row>
    <row r="19" spans="1:15" ht="49.5" customHeight="1">
      <c r="A19" s="455" t="s">
        <v>192</v>
      </c>
      <c r="B19" s="456"/>
      <c r="C19" s="469"/>
      <c r="D19" s="457"/>
      <c r="E19" s="181" t="s">
        <v>149</v>
      </c>
      <c r="F19" s="470" t="str">
        <f>IF('入力シート '!C8="","",SUM('入力シート '!C8,'入力シート '!C30))</f>
        <v/>
      </c>
      <c r="G19" s="470"/>
      <c r="H19" s="470"/>
      <c r="I19" s="470"/>
      <c r="J19" s="470"/>
      <c r="K19" s="181" t="s">
        <v>143</v>
      </c>
      <c r="L19" s="180"/>
      <c r="M19" s="182"/>
    </row>
    <row r="20" spans="1:15">
      <c r="A20" s="167"/>
      <c r="B20" s="163"/>
      <c r="C20" s="163"/>
      <c r="D20" s="163"/>
      <c r="E20" s="163"/>
      <c r="F20" s="163"/>
      <c r="G20" s="163"/>
      <c r="H20" s="163"/>
      <c r="I20" s="163"/>
      <c r="J20" s="163"/>
      <c r="K20" s="163"/>
      <c r="L20" s="163"/>
      <c r="M20" s="164"/>
    </row>
    <row r="21" spans="1:15" ht="27" customHeight="1">
      <c r="A21" s="471" t="s">
        <v>193</v>
      </c>
      <c r="B21" s="323"/>
      <c r="C21" s="323"/>
      <c r="D21" s="323"/>
      <c r="E21" s="323"/>
      <c r="F21" s="323"/>
      <c r="G21" s="323"/>
      <c r="H21" s="323"/>
      <c r="I21" s="323"/>
      <c r="J21" s="323"/>
      <c r="K21" s="323"/>
      <c r="L21" s="323"/>
      <c r="M21" s="472"/>
    </row>
    <row r="22" spans="1:15">
      <c r="A22" s="187"/>
      <c r="B22" s="103"/>
      <c r="C22" s="103"/>
      <c r="D22" s="103"/>
      <c r="E22" s="103"/>
      <c r="F22" s="103"/>
      <c r="G22" s="103"/>
      <c r="H22" s="103"/>
      <c r="I22" s="103"/>
      <c r="J22" s="103"/>
      <c r="K22" s="103"/>
      <c r="L22" s="103"/>
      <c r="M22" s="176"/>
    </row>
    <row r="23" spans="1:15" ht="27.75" customHeight="1">
      <c r="A23" s="187"/>
      <c r="B23" s="103"/>
      <c r="C23" s="23" t="s">
        <v>307</v>
      </c>
      <c r="D23" s="29"/>
      <c r="E23" s="23" t="s">
        <v>145</v>
      </c>
      <c r="F23" s="29"/>
      <c r="G23" s="23" t="s">
        <v>146</v>
      </c>
      <c r="H23" s="29"/>
      <c r="I23" s="23" t="s">
        <v>147</v>
      </c>
      <c r="J23" s="103"/>
      <c r="K23" s="103"/>
      <c r="L23" s="103"/>
      <c r="M23" s="176"/>
    </row>
    <row r="24" spans="1:15" ht="51.75" customHeight="1">
      <c r="A24" s="168"/>
      <c r="M24" s="160"/>
    </row>
    <row r="25" spans="1:15" ht="18.75" customHeight="1">
      <c r="A25" s="168"/>
      <c r="B25" s="103" t="s">
        <v>156</v>
      </c>
      <c r="C25" s="321" t="s">
        <v>157</v>
      </c>
      <c r="D25" s="321"/>
      <c r="E25" s="321"/>
      <c r="F25" s="19"/>
      <c r="G25" s="317" t="str">
        <f>IF('入力シート '!C12="","",'入力シート '!C12)</f>
        <v/>
      </c>
      <c r="H25" s="317"/>
      <c r="I25" s="317"/>
      <c r="J25" s="317"/>
      <c r="K25" s="317"/>
      <c r="L25" s="317"/>
      <c r="M25" s="473"/>
    </row>
    <row r="26" spans="1:15" ht="18.75" customHeight="1">
      <c r="A26" s="168"/>
      <c r="B26" s="103"/>
      <c r="C26" s="321" t="s">
        <v>158</v>
      </c>
      <c r="D26" s="321"/>
      <c r="E26" s="321"/>
      <c r="F26" s="19"/>
      <c r="G26" s="317" t="str">
        <f>IF('入力シート '!C13="","",'入力シート '!C13)</f>
        <v/>
      </c>
      <c r="H26" s="317"/>
      <c r="I26" s="317"/>
      <c r="J26" s="317"/>
      <c r="K26" s="317"/>
      <c r="L26" s="317"/>
      <c r="M26" s="473"/>
    </row>
    <row r="27" spans="1:15" ht="18.75" customHeight="1">
      <c r="A27" s="168"/>
      <c r="B27" s="103"/>
      <c r="C27" s="321" t="s">
        <v>159</v>
      </c>
      <c r="D27" s="321"/>
      <c r="E27" s="321"/>
      <c r="F27" s="19"/>
      <c r="G27" s="317" t="str">
        <f>IF('入力シート '!C14="","",'入力シート '!C14)&amp;"　　印"</f>
        <v>　　印</v>
      </c>
      <c r="H27" s="317"/>
      <c r="I27" s="317"/>
      <c r="J27" s="317"/>
      <c r="K27" s="317"/>
      <c r="L27" s="317"/>
      <c r="M27" s="473"/>
      <c r="O27" t="s">
        <v>243</v>
      </c>
    </row>
    <row r="28" spans="1:15">
      <c r="A28" s="168"/>
      <c r="B28" s="103"/>
      <c r="C28" s="103"/>
      <c r="D28" s="103"/>
      <c r="E28" s="103"/>
      <c r="F28" s="103"/>
      <c r="M28" s="160"/>
    </row>
    <row r="29" spans="1:15">
      <c r="A29" s="168"/>
      <c r="B29" s="103"/>
      <c r="C29" s="103"/>
      <c r="D29" s="103"/>
      <c r="E29" s="103"/>
      <c r="F29" s="103"/>
      <c r="M29" s="160"/>
    </row>
    <row r="30" spans="1:15" ht="14.25">
      <c r="A30" s="168"/>
      <c r="B30" s="103"/>
      <c r="C30" s="103"/>
      <c r="D30" s="322" t="s">
        <v>160</v>
      </c>
      <c r="E30" s="322"/>
      <c r="F30" s="103"/>
      <c r="G30" s="170" t="str">
        <f>"西都市長　"&amp;'入力シート '!C1&amp;"　様"</f>
        <v>西都市長　押川　修一郎　様</v>
      </c>
      <c r="M30" s="160"/>
    </row>
    <row r="31" spans="1:15">
      <c r="A31" s="168"/>
      <c r="M31" s="160"/>
    </row>
    <row r="32" spans="1:15">
      <c r="A32" s="171"/>
      <c r="B32" s="165"/>
      <c r="C32" s="165"/>
      <c r="D32" s="165"/>
      <c r="E32" s="165"/>
      <c r="F32" s="165"/>
      <c r="G32" s="165"/>
      <c r="H32" s="165"/>
      <c r="I32" s="165"/>
      <c r="J32" s="165"/>
      <c r="K32" s="165"/>
      <c r="L32" s="165"/>
      <c r="M32" s="166"/>
    </row>
  </sheetData>
  <mergeCells count="46">
    <mergeCell ref="G6:H6"/>
    <mergeCell ref="I6:M6"/>
    <mergeCell ref="G4:H4"/>
    <mergeCell ref="I4:M4"/>
    <mergeCell ref="G5:H5"/>
    <mergeCell ref="I5:M5"/>
    <mergeCell ref="G1:M1"/>
    <mergeCell ref="G2:H2"/>
    <mergeCell ref="I2:M2"/>
    <mergeCell ref="G3:H3"/>
    <mergeCell ref="I3:M3"/>
    <mergeCell ref="I17:I18"/>
    <mergeCell ref="J17:J18"/>
    <mergeCell ref="I15:I16"/>
    <mergeCell ref="J15:J16"/>
    <mergeCell ref="A8:M8"/>
    <mergeCell ref="A10:B12"/>
    <mergeCell ref="C12:M12"/>
    <mergeCell ref="F15:F16"/>
    <mergeCell ref="A13:B13"/>
    <mergeCell ref="C13:M13"/>
    <mergeCell ref="A14:B14"/>
    <mergeCell ref="C14:M14"/>
    <mergeCell ref="A21:M21"/>
    <mergeCell ref="K15:K16"/>
    <mergeCell ref="C17:C18"/>
    <mergeCell ref="E17:E18"/>
    <mergeCell ref="F17:F18"/>
    <mergeCell ref="G17:G18"/>
    <mergeCell ref="H17:H18"/>
    <mergeCell ref="K17:K18"/>
    <mergeCell ref="G15:G16"/>
    <mergeCell ref="H15:H16"/>
    <mergeCell ref="A19:B19"/>
    <mergeCell ref="C19:D19"/>
    <mergeCell ref="F19:J19"/>
    <mergeCell ref="A15:B18"/>
    <mergeCell ref="C15:C16"/>
    <mergeCell ref="E15:E16"/>
    <mergeCell ref="C27:E27"/>
    <mergeCell ref="D30:E30"/>
    <mergeCell ref="C25:E25"/>
    <mergeCell ref="G25:M25"/>
    <mergeCell ref="C26:E26"/>
    <mergeCell ref="G26:M26"/>
    <mergeCell ref="G27:M27"/>
  </mergeCells>
  <phoneticPr fontId="2"/>
  <dataValidations count="1">
    <dataValidation allowBlank="1" showInputMessage="1" showErrorMessage="1" sqref="I5:M5 F15:J19 D23:H23" xr:uid="{2578F463-4212-4D41-84AE-8745C9E3A5ED}"/>
  </dataValidations>
  <pageMargins left="0.75" right="0.75" top="1" bottom="1" header="0.51200000000000001" footer="0.51200000000000001"/>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CC490-A40F-4E11-9F8F-6D147E2B368B}">
  <dimension ref="A1:O40"/>
  <sheetViews>
    <sheetView view="pageBreakPreview" zoomScaleNormal="100" zoomScaleSheetLayoutView="100" workbookViewId="0">
      <selection activeCell="G36" sqref="G36"/>
    </sheetView>
  </sheetViews>
  <sheetFormatPr defaultRowHeight="13.5"/>
  <cols>
    <col min="1" max="1" width="3.75" customWidth="1"/>
    <col min="2" max="2" width="17" customWidth="1"/>
    <col min="3" max="13" width="5.75" customWidth="1"/>
    <col min="14" max="15" width="5.625" customWidth="1"/>
    <col min="16" max="16" width="10.5" bestFit="1" customWidth="1"/>
    <col min="17" max="17" width="5.625" customWidth="1"/>
    <col min="18" max="46" width="2.5" customWidth="1"/>
  </cols>
  <sheetData>
    <row r="1" spans="1:13">
      <c r="G1" s="348" t="s">
        <v>133</v>
      </c>
      <c r="H1" s="348"/>
      <c r="I1" s="348"/>
      <c r="J1" s="348"/>
      <c r="K1" s="348"/>
      <c r="L1" s="348"/>
      <c r="M1" s="348"/>
    </row>
    <row r="2" spans="1:13" ht="21" customHeight="1">
      <c r="G2" s="444" t="s">
        <v>134</v>
      </c>
      <c r="H2" s="444"/>
      <c r="I2" s="445" t="str">
        <f>IF('入力シート '!C53="","",'入力シート '!C53)</f>
        <v/>
      </c>
      <c r="J2" s="446"/>
      <c r="K2" s="446"/>
      <c r="L2" s="446"/>
      <c r="M2" s="447"/>
    </row>
    <row r="3" spans="1:13" ht="21" customHeight="1">
      <c r="G3" s="444" t="s">
        <v>135</v>
      </c>
      <c r="H3" s="444"/>
      <c r="I3" s="445" t="str">
        <f>IF('入力シート '!C54="","",'入力シート '!C54)</f>
        <v/>
      </c>
      <c r="J3" s="446"/>
      <c r="K3" s="446"/>
      <c r="L3" s="446"/>
      <c r="M3" s="447"/>
    </row>
    <row r="4" spans="1:13" ht="21" customHeight="1">
      <c r="G4" s="444" t="s">
        <v>136</v>
      </c>
      <c r="H4" s="444"/>
      <c r="I4" s="445" t="str">
        <f>IF('入力シート '!C55="","",'入力シート '!C55)</f>
        <v/>
      </c>
      <c r="J4" s="446"/>
      <c r="K4" s="446"/>
      <c r="L4" s="446"/>
      <c r="M4" s="447"/>
    </row>
    <row r="5" spans="1:13">
      <c r="G5" s="448" t="s">
        <v>172</v>
      </c>
      <c r="H5" s="448"/>
      <c r="I5" s="449" t="str">
        <f>IF('入力シート '!C56="","",'入力シート '!C56)</f>
        <v/>
      </c>
      <c r="J5" s="449"/>
      <c r="K5" s="449"/>
      <c r="L5" s="449"/>
      <c r="M5" s="449"/>
    </row>
    <row r="6" spans="1:13" ht="21" customHeight="1">
      <c r="G6" s="450" t="s">
        <v>137</v>
      </c>
      <c r="H6" s="450"/>
      <c r="I6" s="451" t="str">
        <f>IF('入力シート '!C57="","",'入力シート '!C57)</f>
        <v/>
      </c>
      <c r="J6" s="451"/>
      <c r="K6" s="451"/>
      <c r="L6" s="451"/>
      <c r="M6" s="451"/>
    </row>
    <row r="7" spans="1:13">
      <c r="G7" s="103"/>
      <c r="H7" s="103"/>
      <c r="I7" s="103"/>
      <c r="J7" s="103"/>
      <c r="K7" s="103"/>
      <c r="L7" s="103"/>
      <c r="M7" s="103"/>
    </row>
    <row r="8" spans="1:13" ht="33.75" customHeight="1">
      <c r="A8" s="452" t="s">
        <v>161</v>
      </c>
      <c r="B8" s="452"/>
      <c r="C8" s="452"/>
      <c r="D8" s="452"/>
      <c r="E8" s="452"/>
      <c r="F8" s="452"/>
      <c r="G8" s="452"/>
      <c r="H8" s="452"/>
      <c r="I8" s="452"/>
      <c r="J8" s="452"/>
      <c r="K8" s="452"/>
      <c r="L8" s="452"/>
      <c r="M8" s="452"/>
    </row>
    <row r="9" spans="1:13" ht="12" customHeight="1">
      <c r="A9" s="156"/>
      <c r="B9" s="157"/>
      <c r="C9" s="156"/>
      <c r="D9" s="157"/>
      <c r="E9" s="157"/>
      <c r="F9" s="157"/>
      <c r="G9" s="157"/>
      <c r="H9" s="157"/>
      <c r="I9" s="157"/>
      <c r="J9" s="157"/>
      <c r="K9" s="157"/>
      <c r="L9" s="157"/>
      <c r="M9" s="158"/>
    </row>
    <row r="10" spans="1:13">
      <c r="A10" s="453" t="s">
        <v>138</v>
      </c>
      <c r="B10" s="454"/>
      <c r="C10" s="159"/>
      <c r="D10" s="172" t="s">
        <v>139</v>
      </c>
      <c r="E10" s="172" t="s">
        <v>140</v>
      </c>
      <c r="F10" s="172" t="s">
        <v>141</v>
      </c>
      <c r="G10" s="172" t="s">
        <v>189</v>
      </c>
      <c r="H10" s="172" t="s">
        <v>142</v>
      </c>
      <c r="I10" s="172" t="s">
        <v>140</v>
      </c>
      <c r="J10" s="172" t="s">
        <v>141</v>
      </c>
      <c r="K10" s="172" t="s">
        <v>189</v>
      </c>
      <c r="L10" s="172" t="s">
        <v>143</v>
      </c>
      <c r="M10" s="160"/>
    </row>
    <row r="11" spans="1:13" ht="31.9" customHeight="1">
      <c r="A11" s="455"/>
      <c r="B11" s="456"/>
      <c r="C11" s="161" t="str">
        <f>IF(F22="","",IF($D$27&lt;=99999999,"",IF($D$27&lt;1000000000,"\",ROUNDDOWN($D$27/1000000000,0)-ROUNDDOWN($D$27/10000000000,0)*10)))</f>
        <v/>
      </c>
      <c r="D11" s="162" t="str">
        <f>IF('入力シート '!C63="","",IF('入力シート '!C63&lt;=9999999,"",IF('入力シート '!C63&lt;100000000,"\",ROUNDDOWN('入力シート '!C63/100000000,0)-ROUNDDOWN('入力シート '!C63/1000000000,0)*10)))</f>
        <v/>
      </c>
      <c r="E11" s="162" t="str">
        <f>IF('入力シート '!C63="","",IF('入力シート '!C63&lt;=999999,"",IF('入力シート '!C63&lt;10000000,"\",ROUNDDOWN('入力シート '!C63/10000000,0)-ROUNDDOWN('入力シート '!C63/100000000,0)*10)))</f>
        <v/>
      </c>
      <c r="F11" s="162" t="str">
        <f>IF('入力シート '!C63="","",IF('入力シート '!C63&lt;=99999,"",IF('入力シート '!C63&lt;1000000,"\",ROUNDDOWN('入力シート '!C63/1000000,0)-ROUNDDOWN('入力シート '!C63/10000000,0)*10)))</f>
        <v/>
      </c>
      <c r="G11" s="162" t="str">
        <f>IF('入力シート '!C63="","",IF('入力シート '!C63&lt;100000,"\",ROUNDDOWN('入力シート '!C63/100000,0)-ROUNDDOWN('入力シート '!C63/1000000,0)*10))</f>
        <v>\</v>
      </c>
      <c r="H11" s="162" t="str">
        <f>IF('入力シート '!C63="","",IF('入力シート '!C63&lt;10000,"",ROUNDDOWN('入力シート '!C63/10000,0)-ROUNDDOWN('入力シート '!C63/100000,0)*10))</f>
        <v/>
      </c>
      <c r="I11" s="162" t="str">
        <f>IF('入力シート '!C63="","",IF('入力シート '!C63&lt;1000,"",ROUNDDOWN('入力シート '!C63/1000,0)-ROUNDDOWN('入力シート '!C63/10000,0)*10))</f>
        <v/>
      </c>
      <c r="J11" s="162" t="str">
        <f>IF('入力シート '!C63="","",IF('入力シート '!C63&lt;100,"",ROUNDDOWN('入力シート '!C63/100,0)-ROUNDDOWN('入力シート '!C63/1000,0)*10))</f>
        <v/>
      </c>
      <c r="K11" s="162" t="str">
        <f>IF('入力シート '!C63="","",IF('入力シート '!C63&lt;10,"",ROUNDDOWN('入力シート '!C63/10,0)-ROUNDDOWN('入力シート '!C63/100,0)*10))</f>
        <v/>
      </c>
      <c r="L11" s="162" t="str">
        <f>IF('入力シート '!C63="","",IF('入力シート '!C63=0,"",'入力シート '!C63-ROUNDDOWN('入力シート '!C63/10,0)*10))</f>
        <v/>
      </c>
      <c r="M11" s="160"/>
    </row>
    <row r="12" spans="1:13">
      <c r="A12" s="455"/>
      <c r="B12" s="456"/>
      <c r="C12" s="527"/>
      <c r="D12" s="528"/>
      <c r="E12" s="528"/>
      <c r="F12" s="528"/>
      <c r="G12" s="528"/>
      <c r="H12" s="528"/>
      <c r="I12" s="528"/>
      <c r="J12" s="528"/>
      <c r="K12" s="528"/>
      <c r="L12" s="529"/>
      <c r="M12" s="530"/>
    </row>
    <row r="13" spans="1:13" ht="50.45" customHeight="1">
      <c r="A13" s="455" t="s">
        <v>162</v>
      </c>
      <c r="B13" s="456"/>
      <c r="C13" s="531" t="str">
        <f>IF('入力シート '!$C$3="","",'入力シート '!$C$3)&amp;IF(AND('入力シート '!$C$3&lt;&gt;"",'入力シート '!$C$3&lt;&gt;""),"　","")&amp;IF('入力シート '!$C$4="","",'入力シート '!$C$4)</f>
        <v/>
      </c>
      <c r="D13" s="532"/>
      <c r="E13" s="532"/>
      <c r="F13" s="532"/>
      <c r="G13" s="532"/>
      <c r="H13" s="532"/>
      <c r="I13" s="532"/>
      <c r="J13" s="532"/>
      <c r="K13" s="532"/>
      <c r="L13" s="532"/>
      <c r="M13" s="533"/>
    </row>
    <row r="14" spans="1:13" ht="27.75" customHeight="1">
      <c r="A14" s="455" t="s">
        <v>163</v>
      </c>
      <c r="B14" s="456"/>
      <c r="C14" s="534" t="str">
        <f>IF('入力シート '!C5="","西都市",'入力シート '!C5)</f>
        <v>西都市</v>
      </c>
      <c r="D14" s="535"/>
      <c r="E14" s="535"/>
      <c r="F14" s="535"/>
      <c r="G14" s="535"/>
      <c r="H14" s="535"/>
      <c r="I14" s="535"/>
      <c r="J14" s="535"/>
      <c r="K14" s="535"/>
      <c r="L14" s="535"/>
      <c r="M14" s="536"/>
    </row>
    <row r="15" spans="1:13">
      <c r="A15" s="455" t="s">
        <v>164</v>
      </c>
      <c r="B15" s="456"/>
      <c r="C15" s="461" t="s">
        <v>144</v>
      </c>
      <c r="D15" s="174"/>
      <c r="E15" s="351" t="s">
        <v>307</v>
      </c>
      <c r="F15" s="463" t="str">
        <f>IF('入力シート '!C6="","",'入力シート '!C6)</f>
        <v/>
      </c>
      <c r="G15" s="351" t="s">
        <v>145</v>
      </c>
      <c r="H15" s="465" t="str">
        <f>IF('入力シート '!C6="","",'入力シート '!C6)</f>
        <v/>
      </c>
      <c r="I15" s="351" t="s">
        <v>146</v>
      </c>
      <c r="J15" s="466" t="str">
        <f>IF('入力シート '!C6="","",'入力シート '!C6)</f>
        <v/>
      </c>
      <c r="K15" s="351" t="s">
        <v>147</v>
      </c>
      <c r="L15" s="174"/>
      <c r="M15" s="175"/>
    </row>
    <row r="16" spans="1:13">
      <c r="A16" s="455"/>
      <c r="B16" s="456"/>
      <c r="C16" s="462"/>
      <c r="D16" s="103"/>
      <c r="E16" s="322"/>
      <c r="F16" s="343"/>
      <c r="G16" s="322"/>
      <c r="H16" s="344"/>
      <c r="I16" s="322"/>
      <c r="J16" s="345"/>
      <c r="K16" s="322"/>
      <c r="L16" s="103"/>
      <c r="M16" s="176"/>
    </row>
    <row r="17" spans="1:13">
      <c r="A17" s="455"/>
      <c r="B17" s="456"/>
      <c r="C17" s="462" t="s">
        <v>148</v>
      </c>
      <c r="D17" s="103"/>
      <c r="E17" s="322" t="s">
        <v>307</v>
      </c>
      <c r="F17" s="343" t="str">
        <f>IF('入力シート '!C7="","",MAX('入力シート '!C7,'入力シート '!C36,'入力シート '!C37))</f>
        <v/>
      </c>
      <c r="G17" s="322" t="s">
        <v>145</v>
      </c>
      <c r="H17" s="344" t="str">
        <f>IF('入力シート '!C7="","",MAX('入力シート '!C7,'入力シート '!C36,'入力シート '!C37))</f>
        <v/>
      </c>
      <c r="I17" s="322" t="s">
        <v>146</v>
      </c>
      <c r="J17" s="345" t="str">
        <f>IF('入力シート '!C7="","",MAX('入力シート '!C7,'入力シート '!C36,'入力シート '!C37))</f>
        <v/>
      </c>
      <c r="K17" s="322" t="s">
        <v>147</v>
      </c>
      <c r="L17" s="103"/>
      <c r="M17" s="176"/>
    </row>
    <row r="18" spans="1:13">
      <c r="A18" s="455"/>
      <c r="B18" s="456"/>
      <c r="C18" s="474"/>
      <c r="D18" s="177"/>
      <c r="E18" s="338"/>
      <c r="F18" s="467"/>
      <c r="G18" s="338"/>
      <c r="H18" s="468"/>
      <c r="I18" s="338"/>
      <c r="J18" s="464"/>
      <c r="K18" s="338"/>
      <c r="L18" s="177"/>
      <c r="M18" s="178"/>
    </row>
    <row r="19" spans="1:13" ht="27" customHeight="1">
      <c r="A19" s="455" t="s">
        <v>167</v>
      </c>
      <c r="B19" s="456"/>
      <c r="C19" s="179"/>
      <c r="D19" s="180"/>
      <c r="E19" s="181" t="s">
        <v>307</v>
      </c>
      <c r="F19" s="278" t="str">
        <f>IF('入力シート '!C46="","",'入力シート '!C46)</f>
        <v/>
      </c>
      <c r="G19" s="181" t="s">
        <v>145</v>
      </c>
      <c r="H19" s="279" t="str">
        <f>IF('入力シート '!C46="","",'入力シート '!C46)</f>
        <v/>
      </c>
      <c r="I19" s="181" t="s">
        <v>146</v>
      </c>
      <c r="J19" s="280" t="str">
        <f>IF('入力シート '!C46="","",'入力シート '!C46)</f>
        <v/>
      </c>
      <c r="K19" s="181" t="s">
        <v>147</v>
      </c>
      <c r="L19" s="180"/>
      <c r="M19" s="182"/>
    </row>
    <row r="20" spans="1:13" ht="27" customHeight="1">
      <c r="A20" s="455" t="s">
        <v>168</v>
      </c>
      <c r="B20" s="456"/>
      <c r="C20" s="179"/>
      <c r="D20" s="180"/>
      <c r="E20" s="181" t="s">
        <v>307</v>
      </c>
      <c r="F20" s="278" t="str">
        <f>IF('入力シート '!C47="","",'入力シート '!C47)</f>
        <v/>
      </c>
      <c r="G20" s="181" t="s">
        <v>145</v>
      </c>
      <c r="H20" s="279" t="str">
        <f>IF('入力シート '!C47="","",'入力シート '!C47)</f>
        <v/>
      </c>
      <c r="I20" s="181" t="s">
        <v>146</v>
      </c>
      <c r="J20" s="280" t="str">
        <f>IF('入力シート '!C47="","",'入力シート '!C47)</f>
        <v/>
      </c>
      <c r="K20" s="181" t="s">
        <v>147</v>
      </c>
      <c r="L20" s="180"/>
      <c r="M20" s="182"/>
    </row>
    <row r="21" spans="1:13" ht="27" customHeight="1">
      <c r="A21" s="455" t="s">
        <v>169</v>
      </c>
      <c r="B21" s="456"/>
      <c r="C21" s="179"/>
      <c r="D21" s="180"/>
      <c r="E21" s="181" t="s">
        <v>307</v>
      </c>
      <c r="F21" s="278" t="str">
        <f>IF('入力シート '!C48="","",'入力シート '!C48)</f>
        <v/>
      </c>
      <c r="G21" s="181" t="s">
        <v>145</v>
      </c>
      <c r="H21" s="279" t="str">
        <f>IF('入力シート '!C48="","",'入力シート '!C48)</f>
        <v/>
      </c>
      <c r="I21" s="181" t="s">
        <v>146</v>
      </c>
      <c r="J21" s="280" t="str">
        <f>IF('入力シート '!C48="","",'入力シート '!C48)</f>
        <v/>
      </c>
      <c r="K21" s="181" t="s">
        <v>147</v>
      </c>
      <c r="L21" s="180"/>
      <c r="M21" s="182"/>
    </row>
    <row r="22" spans="1:13" ht="27" customHeight="1">
      <c r="A22" s="455" t="s">
        <v>170</v>
      </c>
      <c r="B22" s="456"/>
      <c r="C22" s="469"/>
      <c r="D22" s="457"/>
      <c r="E22" s="181" t="s">
        <v>149</v>
      </c>
      <c r="F22" s="470" t="str">
        <f>IF('入力シート '!C8="","",SUM('入力シート '!C8,'入力シート '!C30))</f>
        <v/>
      </c>
      <c r="G22" s="470"/>
      <c r="H22" s="470"/>
      <c r="I22" s="470"/>
      <c r="J22" s="470"/>
      <c r="K22" s="181" t="s">
        <v>143</v>
      </c>
      <c r="L22" s="180"/>
      <c r="M22" s="182"/>
    </row>
    <row r="23" spans="1:13" ht="20.25" customHeight="1">
      <c r="A23" s="538" t="s">
        <v>150</v>
      </c>
      <c r="B23" s="173" t="s">
        <v>151</v>
      </c>
      <c r="C23" s="183" t="s">
        <v>149</v>
      </c>
      <c r="D23" s="537">
        <f>IF('入力シート '!C28="",,'入力シート '!C28)</f>
        <v>0</v>
      </c>
      <c r="E23" s="537"/>
      <c r="F23" s="537"/>
      <c r="G23" s="184" t="s">
        <v>143</v>
      </c>
      <c r="H23" s="539"/>
      <c r="I23" s="539"/>
      <c r="J23" s="539"/>
      <c r="K23" s="539"/>
      <c r="L23" s="539"/>
      <c r="M23" s="540"/>
    </row>
    <row r="24" spans="1:13" ht="20.25" customHeight="1">
      <c r="A24" s="538"/>
      <c r="B24" s="173" t="s">
        <v>152</v>
      </c>
      <c r="C24" s="183" t="s">
        <v>149</v>
      </c>
      <c r="D24" s="537">
        <f>IF('入力シート '!C49="",,'入力シート '!C49)</f>
        <v>0</v>
      </c>
      <c r="E24" s="537"/>
      <c r="F24" s="537"/>
      <c r="G24" s="184" t="s">
        <v>143</v>
      </c>
      <c r="H24" s="180"/>
      <c r="I24" s="185"/>
      <c r="J24" s="457"/>
      <c r="K24" s="457"/>
      <c r="L24" s="457"/>
      <c r="M24" s="186"/>
    </row>
    <row r="25" spans="1:13" ht="20.25" customHeight="1">
      <c r="A25" s="538"/>
      <c r="B25" s="173" t="s">
        <v>153</v>
      </c>
      <c r="C25" s="183" t="s">
        <v>149</v>
      </c>
      <c r="D25" s="537">
        <f>IF('入力シート '!C50="",,'入力シート '!C50)</f>
        <v>0</v>
      </c>
      <c r="E25" s="537"/>
      <c r="F25" s="537"/>
      <c r="G25" s="184" t="s">
        <v>143</v>
      </c>
      <c r="H25" s="180"/>
      <c r="I25" s="185"/>
      <c r="J25" s="457"/>
      <c r="K25" s="457"/>
      <c r="L25" s="457"/>
      <c r="M25" s="186"/>
    </row>
    <row r="26" spans="1:13" ht="20.25" customHeight="1">
      <c r="A26" s="538"/>
      <c r="B26" s="173" t="s">
        <v>154</v>
      </c>
      <c r="C26" s="183" t="s">
        <v>149</v>
      </c>
      <c r="D26" s="537">
        <f>IF('入力シート '!C51="","",'入力シート '!C51)</f>
        <v>0</v>
      </c>
      <c r="E26" s="537"/>
      <c r="F26" s="537"/>
      <c r="G26" s="184" t="s">
        <v>143</v>
      </c>
      <c r="H26" s="180"/>
      <c r="I26" s="185"/>
      <c r="J26" s="457"/>
      <c r="K26" s="457"/>
      <c r="L26" s="457"/>
      <c r="M26" s="186"/>
    </row>
    <row r="27" spans="1:13" ht="20.25" customHeight="1">
      <c r="A27" s="538"/>
      <c r="B27" s="173" t="s">
        <v>155</v>
      </c>
      <c r="C27" s="183" t="s">
        <v>149</v>
      </c>
      <c r="D27" s="537">
        <f>IF(AND('入力シート '!C49="",'入力シート '!C50="",'入力シート '!C51=""),"",'入力シート '!C52)</f>
        <v>0</v>
      </c>
      <c r="E27" s="537"/>
      <c r="F27" s="537"/>
      <c r="G27" s="184" t="s">
        <v>143</v>
      </c>
      <c r="H27" s="457"/>
      <c r="I27" s="457"/>
      <c r="J27" s="457"/>
      <c r="K27" s="457"/>
      <c r="L27" s="457"/>
      <c r="M27" s="541"/>
    </row>
    <row r="28" spans="1:13" ht="7.15" customHeight="1">
      <c r="A28" s="167"/>
      <c r="B28" s="163"/>
      <c r="C28" s="163"/>
      <c r="D28" s="163"/>
      <c r="E28" s="163"/>
      <c r="F28" s="163"/>
      <c r="G28" s="163"/>
      <c r="H28" s="163"/>
      <c r="I28" s="163"/>
      <c r="J28" s="163"/>
      <c r="K28" s="163"/>
      <c r="L28" s="163"/>
      <c r="M28" s="164"/>
    </row>
    <row r="29" spans="1:13">
      <c r="A29" s="471" t="s">
        <v>171</v>
      </c>
      <c r="B29" s="323"/>
      <c r="C29" s="323"/>
      <c r="D29" s="323"/>
      <c r="E29" s="323"/>
      <c r="F29" s="323"/>
      <c r="G29" s="323"/>
      <c r="H29" s="323"/>
      <c r="I29" s="323"/>
      <c r="J29" s="323"/>
      <c r="K29" s="323"/>
      <c r="L29" s="323"/>
      <c r="M29" s="472"/>
    </row>
    <row r="30" spans="1:13">
      <c r="A30" s="187"/>
      <c r="B30" s="103"/>
      <c r="C30" s="103"/>
      <c r="D30" s="103"/>
      <c r="E30" s="103"/>
      <c r="F30" s="103"/>
      <c r="G30" s="103"/>
      <c r="H30" s="103"/>
      <c r="I30" s="103"/>
      <c r="J30" s="103"/>
      <c r="K30" s="103"/>
      <c r="L30" s="103"/>
      <c r="M30" s="176"/>
    </row>
    <row r="31" spans="1:13">
      <c r="A31" s="187"/>
      <c r="B31" s="103"/>
      <c r="C31" s="23" t="s">
        <v>307</v>
      </c>
      <c r="D31" s="29"/>
      <c r="E31" s="23" t="s">
        <v>145</v>
      </c>
      <c r="F31" s="29"/>
      <c r="G31" s="23" t="s">
        <v>146</v>
      </c>
      <c r="H31" s="29"/>
      <c r="I31" s="23" t="s">
        <v>147</v>
      </c>
      <c r="J31" s="103"/>
      <c r="K31" s="103"/>
      <c r="L31" s="103"/>
      <c r="M31" s="176"/>
    </row>
    <row r="32" spans="1:13">
      <c r="A32" s="168"/>
      <c r="M32" s="160"/>
    </row>
    <row r="33" spans="1:15" ht="18.75" customHeight="1">
      <c r="A33" s="168"/>
      <c r="B33" s="103" t="s">
        <v>156</v>
      </c>
      <c r="C33" s="321" t="s">
        <v>157</v>
      </c>
      <c r="D33" s="321"/>
      <c r="E33" s="321"/>
      <c r="F33" s="19"/>
      <c r="G33" s="317" t="str">
        <f>IF('入力シート '!C12="","",'入力シート '!C12)</f>
        <v/>
      </c>
      <c r="H33" s="317"/>
      <c r="I33" s="317"/>
      <c r="J33" s="317"/>
      <c r="K33" s="317"/>
      <c r="L33" s="317"/>
      <c r="M33" s="473"/>
    </row>
    <row r="34" spans="1:15" ht="18.75" customHeight="1">
      <c r="A34" s="168"/>
      <c r="B34" s="103"/>
      <c r="C34" s="321" t="s">
        <v>158</v>
      </c>
      <c r="D34" s="321"/>
      <c r="E34" s="321"/>
      <c r="F34" s="19"/>
      <c r="G34" s="317" t="str">
        <f>IF('入力シート '!C13="","",'入力シート '!C13)</f>
        <v/>
      </c>
      <c r="H34" s="317"/>
      <c r="I34" s="317"/>
      <c r="J34" s="317"/>
      <c r="K34" s="317"/>
      <c r="L34" s="317"/>
      <c r="M34" s="473"/>
    </row>
    <row r="35" spans="1:15" ht="18.75" customHeight="1">
      <c r="A35" s="168"/>
      <c r="B35" s="103"/>
      <c r="C35" s="321" t="s">
        <v>159</v>
      </c>
      <c r="D35" s="321"/>
      <c r="E35" s="321"/>
      <c r="F35" s="19"/>
      <c r="G35" s="317" t="str">
        <f>IF('入力シート '!C14="","",'入力シート '!C14)&amp;"　　印"</f>
        <v>　　印</v>
      </c>
      <c r="H35" s="317"/>
      <c r="I35" s="317"/>
      <c r="J35" s="317"/>
      <c r="K35" s="317"/>
      <c r="L35" s="317"/>
      <c r="M35" s="473"/>
      <c r="O35" t="s">
        <v>243</v>
      </c>
    </row>
    <row r="36" spans="1:15">
      <c r="A36" s="168"/>
      <c r="B36" s="103"/>
      <c r="C36" s="103"/>
      <c r="D36" s="103"/>
      <c r="E36" s="103"/>
      <c r="F36" s="103"/>
      <c r="M36" s="160"/>
    </row>
    <row r="37" spans="1:15">
      <c r="A37" s="168"/>
      <c r="B37" s="103"/>
      <c r="C37" s="103"/>
      <c r="D37" s="103"/>
      <c r="E37" s="103"/>
      <c r="F37" s="103"/>
      <c r="M37" s="160"/>
    </row>
    <row r="38" spans="1:15" ht="14.25">
      <c r="A38" s="168"/>
      <c r="B38" s="103"/>
      <c r="C38" s="103"/>
      <c r="D38" s="322" t="s">
        <v>160</v>
      </c>
      <c r="E38" s="322"/>
      <c r="F38" s="103"/>
      <c r="G38" s="170" t="str">
        <f>"西都市長　"&amp;'入力シート '!C1&amp;"　様"</f>
        <v>西都市長　押川　修一郎　様</v>
      </c>
      <c r="M38" s="160"/>
    </row>
    <row r="39" spans="1:15">
      <c r="A39" s="168"/>
      <c r="M39" s="160"/>
    </row>
    <row r="40" spans="1:15">
      <c r="A40" s="171"/>
      <c r="B40" s="165"/>
      <c r="C40" s="165"/>
      <c r="D40" s="165"/>
      <c r="E40" s="165"/>
      <c r="F40" s="165"/>
      <c r="G40" s="165"/>
      <c r="H40" s="165"/>
      <c r="I40" s="165"/>
      <c r="J40" s="165"/>
      <c r="K40" s="165"/>
      <c r="L40" s="165"/>
      <c r="M40" s="166"/>
    </row>
  </sheetData>
  <mergeCells count="60">
    <mergeCell ref="G1:M1"/>
    <mergeCell ref="G2:H2"/>
    <mergeCell ref="I2:M2"/>
    <mergeCell ref="G3:H3"/>
    <mergeCell ref="I3:M3"/>
    <mergeCell ref="A8:M8"/>
    <mergeCell ref="A10:B12"/>
    <mergeCell ref="C12:M12"/>
    <mergeCell ref="G4:H4"/>
    <mergeCell ref="I4:M4"/>
    <mergeCell ref="G5:H5"/>
    <mergeCell ref="I5:M5"/>
    <mergeCell ref="G6:H6"/>
    <mergeCell ref="I6:M6"/>
    <mergeCell ref="A13:B13"/>
    <mergeCell ref="C13:M13"/>
    <mergeCell ref="A14:B14"/>
    <mergeCell ref="C14:M14"/>
    <mergeCell ref="I17:I18"/>
    <mergeCell ref="J17:J18"/>
    <mergeCell ref="K17:K18"/>
    <mergeCell ref="G15:G16"/>
    <mergeCell ref="H15:H16"/>
    <mergeCell ref="I15:I16"/>
    <mergeCell ref="A20:B20"/>
    <mergeCell ref="A21:B21"/>
    <mergeCell ref="A22:B22"/>
    <mergeCell ref="K15:K16"/>
    <mergeCell ref="C17:C18"/>
    <mergeCell ref="E17:E18"/>
    <mergeCell ref="F17:F18"/>
    <mergeCell ref="G17:G18"/>
    <mergeCell ref="H17:H18"/>
    <mergeCell ref="J15:J16"/>
    <mergeCell ref="A19:B19"/>
    <mergeCell ref="A15:B18"/>
    <mergeCell ref="C15:C16"/>
    <mergeCell ref="E15:E16"/>
    <mergeCell ref="F15:F16"/>
    <mergeCell ref="C22:D22"/>
    <mergeCell ref="A23:A27"/>
    <mergeCell ref="D23:F23"/>
    <mergeCell ref="H23:M23"/>
    <mergeCell ref="D24:F24"/>
    <mergeCell ref="J24:L24"/>
    <mergeCell ref="D27:F27"/>
    <mergeCell ref="H27:M27"/>
    <mergeCell ref="D38:E38"/>
    <mergeCell ref="A29:M29"/>
    <mergeCell ref="C33:E33"/>
    <mergeCell ref="G33:M33"/>
    <mergeCell ref="C34:E34"/>
    <mergeCell ref="G34:M34"/>
    <mergeCell ref="C35:E35"/>
    <mergeCell ref="G35:M35"/>
    <mergeCell ref="F22:J22"/>
    <mergeCell ref="D25:F25"/>
    <mergeCell ref="J25:L25"/>
    <mergeCell ref="D26:F26"/>
    <mergeCell ref="J26:L26"/>
  </mergeCells>
  <phoneticPr fontId="2"/>
  <dataValidations count="1">
    <dataValidation allowBlank="1" showInputMessage="1" showErrorMessage="1" sqref="F15:J22 D23:F26 D31:H31 I5:M5" xr:uid="{DD3D800C-721B-4B77-BF5C-52FF1AB46035}"/>
  </dataValidations>
  <pageMargins left="0.75" right="0.75" top="1" bottom="1" header="0.51200000000000001" footer="0.51200000000000001"/>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B0B72-0710-404B-A28E-EBD0D7091096}">
  <dimension ref="A1:AR43"/>
  <sheetViews>
    <sheetView topLeftCell="A16" zoomScaleNormal="100" zoomScaleSheetLayoutView="100" workbookViewId="0">
      <selection activeCell="S13" sqref="S13:T13"/>
    </sheetView>
  </sheetViews>
  <sheetFormatPr defaultColWidth="2.625" defaultRowHeight="18" customHeight="1"/>
  <cols>
    <col min="1" max="16384" width="2.625" style="38"/>
  </cols>
  <sheetData>
    <row r="1" spans="1:44" ht="18" customHeight="1">
      <c r="A1" s="53"/>
      <c r="B1" s="53"/>
      <c r="C1" s="53"/>
      <c r="D1" s="53"/>
      <c r="E1" s="53"/>
      <c r="F1" s="53"/>
      <c r="G1" s="53"/>
      <c r="H1" s="53"/>
      <c r="I1" s="53"/>
      <c r="J1" s="53"/>
      <c r="K1" s="53"/>
      <c r="L1" s="53"/>
      <c r="M1" s="53"/>
      <c r="N1" s="54"/>
      <c r="O1" s="54"/>
      <c r="P1" s="54"/>
      <c r="Q1" s="55"/>
      <c r="R1" s="55"/>
      <c r="S1" s="55"/>
      <c r="T1" s="55"/>
      <c r="U1" s="55"/>
    </row>
    <row r="2" spans="1:44" ht="18" customHeight="1">
      <c r="A2" s="53"/>
      <c r="B2" s="53"/>
      <c r="C2" s="53"/>
      <c r="D2" s="53"/>
      <c r="E2" s="53"/>
      <c r="F2" s="53"/>
      <c r="G2" s="53"/>
      <c r="H2" s="53"/>
      <c r="I2" s="53"/>
      <c r="J2" s="53"/>
      <c r="K2" s="53"/>
      <c r="L2" s="53"/>
      <c r="M2" s="53"/>
      <c r="N2" s="54"/>
      <c r="O2" s="54"/>
      <c r="P2" s="54"/>
      <c r="Q2" s="55"/>
      <c r="R2" s="55"/>
      <c r="S2" s="55"/>
      <c r="T2" s="55"/>
      <c r="U2" s="55"/>
    </row>
    <row r="3" spans="1:44" ht="18" customHeight="1">
      <c r="Q3" s="53"/>
      <c r="R3" s="53"/>
      <c r="S3" s="53"/>
      <c r="T3" s="53"/>
      <c r="U3" s="53"/>
      <c r="V3" s="22"/>
      <c r="W3" s="22"/>
      <c r="X3" s="22"/>
      <c r="Y3" s="23"/>
      <c r="Z3" s="23"/>
      <c r="AA3" s="23"/>
      <c r="AB3" s="23"/>
      <c r="AC3" s="23"/>
      <c r="AD3" s="23"/>
      <c r="AE3" s="23"/>
      <c r="AF3" s="23"/>
      <c r="AG3" s="23"/>
      <c r="AH3" s="53"/>
      <c r="AI3" s="53"/>
      <c r="AJ3" s="54"/>
      <c r="AK3" s="55"/>
      <c r="AL3" s="20"/>
      <c r="AM3" s="20"/>
      <c r="AN3" s="43"/>
    </row>
    <row r="4" spans="1:44" ht="18" customHeight="1">
      <c r="V4" s="23"/>
      <c r="W4" s="23"/>
      <c r="X4" s="23"/>
      <c r="Y4" s="23"/>
      <c r="Z4" s="23"/>
      <c r="AA4" s="23"/>
      <c r="AB4" s="23"/>
      <c r="AC4" s="23"/>
      <c r="AD4" s="23"/>
      <c r="AE4" s="23"/>
      <c r="AF4" s="23"/>
      <c r="AG4" s="23"/>
      <c r="AL4" s="20"/>
      <c r="AM4" s="20"/>
      <c r="AN4" s="43"/>
      <c r="AR4" s="39"/>
    </row>
    <row r="5" spans="1:44" ht="18" customHeight="1">
      <c r="V5" s="56"/>
      <c r="W5" s="56"/>
      <c r="X5" s="56"/>
      <c r="Y5" s="57"/>
      <c r="Z5" s="57"/>
      <c r="AA5" s="57"/>
      <c r="AB5" s="57"/>
      <c r="AC5" s="57"/>
      <c r="AD5" s="57"/>
      <c r="AE5" s="57"/>
      <c r="AF5" s="57"/>
      <c r="AG5" s="57"/>
    </row>
    <row r="6" spans="1:44" ht="18" customHeight="1">
      <c r="A6" s="567" t="s">
        <v>188</v>
      </c>
      <c r="B6" s="568"/>
      <c r="C6" s="568"/>
      <c r="D6" s="568"/>
      <c r="E6" s="568"/>
      <c r="F6" s="568"/>
      <c r="G6" s="568"/>
      <c r="H6" s="568"/>
      <c r="I6" s="568"/>
      <c r="J6" s="568"/>
      <c r="K6" s="568"/>
      <c r="L6" s="568"/>
      <c r="M6" s="568"/>
      <c r="N6" s="568"/>
      <c r="O6" s="568"/>
      <c r="P6" s="568"/>
      <c r="Q6" s="568"/>
      <c r="R6" s="568"/>
      <c r="S6" s="568"/>
      <c r="T6" s="568"/>
      <c r="U6" s="568"/>
      <c r="V6" s="568"/>
      <c r="W6" s="568"/>
      <c r="X6" s="568"/>
      <c r="Y6" s="568"/>
      <c r="Z6" s="568"/>
      <c r="AA6" s="568"/>
      <c r="AB6" s="568"/>
      <c r="AC6" s="568"/>
      <c r="AD6" s="568"/>
      <c r="AE6" s="568"/>
      <c r="AF6" s="568"/>
      <c r="AG6" s="569"/>
    </row>
    <row r="7" spans="1:44" ht="18" customHeight="1">
      <c r="A7" s="570"/>
      <c r="B7" s="571"/>
      <c r="C7" s="571"/>
      <c r="D7" s="571"/>
      <c r="E7" s="571"/>
      <c r="F7" s="571"/>
      <c r="G7" s="571"/>
      <c r="H7" s="571"/>
      <c r="I7" s="571"/>
      <c r="J7" s="571"/>
      <c r="K7" s="571"/>
      <c r="L7" s="571"/>
      <c r="M7" s="571"/>
      <c r="N7" s="571"/>
      <c r="O7" s="571"/>
      <c r="P7" s="571"/>
      <c r="Q7" s="571"/>
      <c r="R7" s="571"/>
      <c r="S7" s="571"/>
      <c r="T7" s="571"/>
      <c r="U7" s="571"/>
      <c r="V7" s="571"/>
      <c r="W7" s="571"/>
      <c r="X7" s="571"/>
      <c r="Y7" s="571"/>
      <c r="Z7" s="571"/>
      <c r="AA7" s="571"/>
      <c r="AB7" s="571"/>
      <c r="AC7" s="571"/>
      <c r="AD7" s="571"/>
      <c r="AE7" s="571"/>
      <c r="AF7" s="571"/>
      <c r="AG7" s="572"/>
    </row>
    <row r="8" spans="1:44" ht="18" customHeight="1">
      <c r="A8" s="573"/>
      <c r="B8" s="574"/>
      <c r="C8" s="574"/>
      <c r="D8" s="574"/>
      <c r="E8" s="574"/>
      <c r="F8" s="574"/>
      <c r="G8" s="574"/>
      <c r="H8" s="574"/>
      <c r="I8" s="574"/>
      <c r="J8" s="574"/>
      <c r="K8" s="574"/>
      <c r="L8" s="574"/>
      <c r="M8" s="574"/>
      <c r="N8" s="574"/>
      <c r="O8" s="574"/>
      <c r="P8" s="574"/>
      <c r="Q8" s="574"/>
      <c r="R8" s="574"/>
      <c r="S8" s="574"/>
      <c r="T8" s="574"/>
      <c r="U8" s="574"/>
      <c r="V8" s="574"/>
      <c r="W8" s="574"/>
      <c r="X8" s="574"/>
      <c r="Y8" s="574"/>
      <c r="Z8" s="574"/>
      <c r="AA8" s="574"/>
      <c r="AB8" s="574"/>
      <c r="AC8" s="574"/>
      <c r="AD8" s="574"/>
      <c r="AE8" s="574"/>
      <c r="AF8" s="574"/>
      <c r="AG8" s="575"/>
    </row>
    <row r="9" spans="1:44" ht="18" customHeight="1">
      <c r="A9" s="559"/>
      <c r="B9" s="553" t="s">
        <v>205</v>
      </c>
      <c r="C9" s="553"/>
      <c r="D9" s="553"/>
      <c r="E9" s="553"/>
      <c r="F9" s="553"/>
      <c r="G9" s="553"/>
      <c r="H9" s="553"/>
      <c r="I9" s="553"/>
      <c r="J9" s="553"/>
      <c r="K9" s="562"/>
      <c r="L9" s="559" t="str">
        <f>IF('入力シート '!$C$3="","",'入力シート '!$C$3)&amp;IF(AND('入力シート '!$C$3&lt;&gt;"",'入力シート '!$C$3&lt;&gt;""),"　","")&amp;IF('入力シート '!$C$4="","",'入力シート '!$C$4)</f>
        <v/>
      </c>
      <c r="M9" s="565"/>
      <c r="N9" s="565"/>
      <c r="O9" s="565"/>
      <c r="P9" s="565"/>
      <c r="Q9" s="565"/>
      <c r="R9" s="565"/>
      <c r="S9" s="565"/>
      <c r="T9" s="565"/>
      <c r="U9" s="565"/>
      <c r="V9" s="565"/>
      <c r="W9" s="565"/>
      <c r="X9" s="565"/>
      <c r="Y9" s="565"/>
      <c r="Z9" s="565"/>
      <c r="AA9" s="565"/>
      <c r="AB9" s="565"/>
      <c r="AC9" s="565"/>
      <c r="AD9" s="565"/>
      <c r="AE9" s="565"/>
      <c r="AF9" s="565"/>
      <c r="AG9" s="562"/>
    </row>
    <row r="10" spans="1:44" ht="18" customHeight="1">
      <c r="A10" s="560"/>
      <c r="B10" s="543"/>
      <c r="C10" s="543"/>
      <c r="D10" s="543"/>
      <c r="E10" s="543"/>
      <c r="F10" s="543"/>
      <c r="G10" s="543"/>
      <c r="H10" s="543"/>
      <c r="I10" s="543"/>
      <c r="J10" s="543"/>
      <c r="K10" s="563"/>
      <c r="L10" s="560"/>
      <c r="M10" s="558"/>
      <c r="N10" s="558"/>
      <c r="O10" s="558"/>
      <c r="P10" s="558"/>
      <c r="Q10" s="558"/>
      <c r="R10" s="558"/>
      <c r="S10" s="558"/>
      <c r="T10" s="558"/>
      <c r="U10" s="558"/>
      <c r="V10" s="558"/>
      <c r="W10" s="558"/>
      <c r="X10" s="558"/>
      <c r="Y10" s="558"/>
      <c r="Z10" s="558"/>
      <c r="AA10" s="558"/>
      <c r="AB10" s="558"/>
      <c r="AC10" s="558"/>
      <c r="AD10" s="558"/>
      <c r="AE10" s="558"/>
      <c r="AF10" s="558"/>
      <c r="AG10" s="563"/>
    </row>
    <row r="11" spans="1:44" ht="18" customHeight="1">
      <c r="A11" s="561"/>
      <c r="B11" s="554"/>
      <c r="C11" s="554"/>
      <c r="D11" s="554"/>
      <c r="E11" s="554"/>
      <c r="F11" s="554"/>
      <c r="G11" s="554"/>
      <c r="H11" s="554"/>
      <c r="I11" s="554"/>
      <c r="J11" s="554"/>
      <c r="K11" s="564"/>
      <c r="L11" s="561"/>
      <c r="M11" s="566"/>
      <c r="N11" s="566"/>
      <c r="O11" s="566"/>
      <c r="P11" s="566"/>
      <c r="Q11" s="566"/>
      <c r="R11" s="566"/>
      <c r="S11" s="566"/>
      <c r="T11" s="566"/>
      <c r="U11" s="566"/>
      <c r="V11" s="566"/>
      <c r="W11" s="566"/>
      <c r="X11" s="566"/>
      <c r="Y11" s="566"/>
      <c r="Z11" s="566"/>
      <c r="AA11" s="566"/>
      <c r="AB11" s="566"/>
      <c r="AC11" s="566"/>
      <c r="AD11" s="566"/>
      <c r="AE11" s="566"/>
      <c r="AF11" s="566"/>
      <c r="AG11" s="564"/>
    </row>
    <row r="12" spans="1:44" ht="18" customHeight="1">
      <c r="A12" s="58"/>
      <c r="B12" s="553" t="s">
        <v>27</v>
      </c>
      <c r="C12" s="553"/>
      <c r="D12" s="553"/>
      <c r="E12" s="553"/>
      <c r="F12" s="553"/>
      <c r="G12" s="553"/>
      <c r="H12" s="553"/>
      <c r="I12" s="553"/>
      <c r="J12" s="553"/>
      <c r="K12" s="73"/>
      <c r="L12" s="96"/>
      <c r="M12" s="97"/>
      <c r="N12" s="97"/>
      <c r="O12" s="97"/>
      <c r="P12" s="97"/>
      <c r="Q12" s="97"/>
      <c r="R12" s="97"/>
      <c r="S12" s="97"/>
      <c r="T12" s="97"/>
      <c r="U12" s="97"/>
      <c r="V12" s="97"/>
      <c r="W12" s="97"/>
      <c r="X12" s="97"/>
      <c r="Y12" s="97"/>
      <c r="Z12" s="97"/>
      <c r="AA12" s="97"/>
      <c r="AB12" s="97"/>
      <c r="AC12" s="97"/>
      <c r="AD12" s="97"/>
      <c r="AE12" s="97"/>
      <c r="AF12" s="97"/>
      <c r="AG12" s="98"/>
    </row>
    <row r="13" spans="1:44" ht="18" customHeight="1">
      <c r="A13" s="560"/>
      <c r="B13" s="543"/>
      <c r="C13" s="543"/>
      <c r="D13" s="543"/>
      <c r="E13" s="543"/>
      <c r="F13" s="543"/>
      <c r="G13" s="543"/>
      <c r="H13" s="543"/>
      <c r="I13" s="543"/>
      <c r="J13" s="543"/>
      <c r="K13" s="563"/>
      <c r="L13" s="65"/>
      <c r="M13" s="322" t="s">
        <v>8</v>
      </c>
      <c r="N13" s="322"/>
      <c r="O13" s="19"/>
      <c r="P13" s="19"/>
      <c r="Q13" s="322" t="s">
        <v>307</v>
      </c>
      <c r="R13" s="322"/>
      <c r="S13" s="328" t="str">
        <f>IF('入力シート '!C6="","",'入力シート '!C6)</f>
        <v/>
      </c>
      <c r="T13" s="328"/>
      <c r="U13" s="23" t="s">
        <v>13</v>
      </c>
      <c r="V13" s="329" t="str">
        <f>IF('入力シート '!C6="","",'入力シート '!C6)</f>
        <v/>
      </c>
      <c r="W13" s="329"/>
      <c r="X13" s="23" t="s">
        <v>14</v>
      </c>
      <c r="Y13" s="327" t="str">
        <f>IF('入力シート '!C6="","",'入力シート '!C6)</f>
        <v/>
      </c>
      <c r="Z13" s="327"/>
      <c r="AA13" s="23" t="s">
        <v>15</v>
      </c>
      <c r="AB13" s="23"/>
      <c r="AC13" s="23"/>
      <c r="AD13" s="23"/>
      <c r="AE13" s="23"/>
      <c r="AF13" s="23"/>
      <c r="AG13" s="41"/>
    </row>
    <row r="14" spans="1:44" ht="18" customHeight="1">
      <c r="A14" s="560"/>
      <c r="B14" s="543"/>
      <c r="C14" s="543"/>
      <c r="D14" s="543"/>
      <c r="E14" s="543"/>
      <c r="F14" s="543"/>
      <c r="G14" s="543"/>
      <c r="H14" s="543"/>
      <c r="I14" s="543"/>
      <c r="J14" s="543"/>
      <c r="K14" s="563"/>
      <c r="L14" s="67"/>
      <c r="M14" s="55"/>
      <c r="N14" s="55"/>
      <c r="O14" s="55"/>
      <c r="P14" s="55"/>
      <c r="Q14" s="55"/>
      <c r="R14" s="55"/>
      <c r="S14" s="55"/>
      <c r="T14" s="55"/>
      <c r="U14" s="55"/>
      <c r="V14" s="55"/>
      <c r="W14" s="55"/>
      <c r="X14" s="55"/>
      <c r="Y14" s="55"/>
      <c r="Z14" s="55"/>
      <c r="AA14" s="55"/>
      <c r="AB14" s="55"/>
      <c r="AC14" s="55"/>
      <c r="AD14" s="55"/>
      <c r="AE14" s="55"/>
      <c r="AF14" s="55"/>
      <c r="AG14" s="68"/>
    </row>
    <row r="15" spans="1:44" ht="18" customHeight="1">
      <c r="A15" s="560"/>
      <c r="B15" s="543"/>
      <c r="C15" s="543"/>
      <c r="D15" s="543"/>
      <c r="E15" s="543"/>
      <c r="F15" s="543"/>
      <c r="G15" s="543"/>
      <c r="H15" s="543"/>
      <c r="I15" s="543"/>
      <c r="J15" s="543"/>
      <c r="K15" s="563"/>
      <c r="L15" s="65"/>
      <c r="M15" s="322" t="s">
        <v>26</v>
      </c>
      <c r="N15" s="322"/>
      <c r="O15" s="19"/>
      <c r="P15" s="19"/>
      <c r="Q15" s="322" t="s">
        <v>307</v>
      </c>
      <c r="R15" s="322"/>
      <c r="S15" s="328" t="str">
        <f>IF(AND('入力シート '!C36="",'入力シート '!C37=""),IF('入力シート '!C7="","",'入力シート '!C7),IF('入力シート '!C36&lt;&gt;"",'入力シート '!C36,'入力シート '!C37))</f>
        <v/>
      </c>
      <c r="T15" s="328"/>
      <c r="U15" s="23" t="s">
        <v>13</v>
      </c>
      <c r="V15" s="329" t="str">
        <f>IF(AND('入力シート '!C36="",'入力シート '!C37=""),IF('入力シート '!C7="","",'入力シート '!C7),IF('入力シート '!C36&lt;&gt;"",'入力シート '!C36,'入力シート '!C37))</f>
        <v/>
      </c>
      <c r="W15" s="329"/>
      <c r="X15" s="23" t="s">
        <v>14</v>
      </c>
      <c r="Y15" s="327" t="str">
        <f>IF(AND('入力シート '!C36="",'入力シート '!C37=""),IF('入力シート '!C7="","",'入力シート '!C7),IF('入力シート '!C36&lt;&gt;"",'入力シート '!C36,'入力シート '!C37))</f>
        <v/>
      </c>
      <c r="Z15" s="327"/>
      <c r="AA15" s="23" t="s">
        <v>15</v>
      </c>
      <c r="AB15" s="23"/>
      <c r="AC15" s="23"/>
      <c r="AD15" s="23"/>
      <c r="AE15" s="23"/>
      <c r="AF15" s="23"/>
      <c r="AG15" s="69"/>
    </row>
    <row r="16" spans="1:44" ht="18" customHeight="1">
      <c r="A16" s="64"/>
      <c r="B16" s="554"/>
      <c r="C16" s="554"/>
      <c r="D16" s="554"/>
      <c r="E16" s="554"/>
      <c r="F16" s="554"/>
      <c r="G16" s="554"/>
      <c r="H16" s="554"/>
      <c r="I16" s="554"/>
      <c r="J16" s="554"/>
      <c r="K16" s="74"/>
      <c r="L16" s="70"/>
      <c r="M16" s="42"/>
      <c r="N16" s="42"/>
      <c r="O16" s="71"/>
      <c r="P16" s="71"/>
      <c r="Q16" s="42"/>
      <c r="R16" s="42"/>
      <c r="S16" s="42"/>
      <c r="T16" s="42"/>
      <c r="U16" s="42"/>
      <c r="V16" s="42"/>
      <c r="W16" s="42"/>
      <c r="X16" s="42"/>
      <c r="Y16" s="42"/>
      <c r="Z16" s="42"/>
      <c r="AA16" s="42"/>
      <c r="AB16" s="42"/>
      <c r="AC16" s="42"/>
      <c r="AD16" s="42"/>
      <c r="AE16" s="42"/>
      <c r="AF16" s="42"/>
      <c r="AG16" s="72"/>
    </row>
    <row r="17" spans="1:33" ht="18" customHeight="1">
      <c r="A17" s="559"/>
      <c r="B17" s="553" t="s">
        <v>28</v>
      </c>
      <c r="C17" s="553"/>
      <c r="D17" s="553"/>
      <c r="E17" s="553"/>
      <c r="F17" s="553"/>
      <c r="G17" s="553"/>
      <c r="H17" s="553"/>
      <c r="I17" s="553"/>
      <c r="J17" s="553"/>
      <c r="K17" s="562"/>
      <c r="L17" s="544"/>
      <c r="M17" s="545"/>
      <c r="N17" s="545"/>
      <c r="O17" s="545"/>
      <c r="P17" s="545"/>
      <c r="Q17" s="545"/>
      <c r="R17" s="545"/>
      <c r="S17" s="545"/>
      <c r="T17" s="545"/>
      <c r="U17" s="545"/>
      <c r="V17" s="545"/>
      <c r="W17" s="545"/>
      <c r="X17" s="545"/>
      <c r="Y17" s="545"/>
      <c r="Z17" s="545"/>
      <c r="AA17" s="545"/>
      <c r="AB17" s="545"/>
      <c r="AC17" s="545"/>
      <c r="AD17" s="545"/>
      <c r="AE17" s="545"/>
      <c r="AF17" s="545"/>
      <c r="AG17" s="546"/>
    </row>
    <row r="18" spans="1:33" ht="18" customHeight="1">
      <c r="A18" s="560"/>
      <c r="B18" s="543"/>
      <c r="C18" s="543"/>
      <c r="D18" s="543"/>
      <c r="E18" s="543"/>
      <c r="F18" s="543"/>
      <c r="G18" s="543"/>
      <c r="H18" s="543"/>
      <c r="I18" s="543"/>
      <c r="J18" s="543"/>
      <c r="K18" s="563"/>
      <c r="L18" s="547"/>
      <c r="M18" s="548"/>
      <c r="N18" s="548"/>
      <c r="O18" s="548"/>
      <c r="P18" s="548"/>
      <c r="Q18" s="548"/>
      <c r="R18" s="548"/>
      <c r="S18" s="548"/>
      <c r="T18" s="548"/>
      <c r="U18" s="548"/>
      <c r="V18" s="548"/>
      <c r="W18" s="548"/>
      <c r="X18" s="548"/>
      <c r="Y18" s="548"/>
      <c r="Z18" s="548"/>
      <c r="AA18" s="548"/>
      <c r="AB18" s="548"/>
      <c r="AC18" s="548"/>
      <c r="AD18" s="548"/>
      <c r="AE18" s="548"/>
      <c r="AF18" s="548"/>
      <c r="AG18" s="549"/>
    </row>
    <row r="19" spans="1:33" ht="18" customHeight="1">
      <c r="A19" s="560"/>
      <c r="B19" s="543"/>
      <c r="C19" s="543"/>
      <c r="D19" s="543"/>
      <c r="E19" s="543"/>
      <c r="F19" s="543"/>
      <c r="G19" s="543"/>
      <c r="H19" s="543"/>
      <c r="I19" s="543"/>
      <c r="J19" s="543"/>
      <c r="K19" s="563"/>
      <c r="L19" s="547"/>
      <c r="M19" s="548"/>
      <c r="N19" s="548"/>
      <c r="O19" s="548"/>
      <c r="P19" s="548"/>
      <c r="Q19" s="548"/>
      <c r="R19" s="548"/>
      <c r="S19" s="548"/>
      <c r="T19" s="548"/>
      <c r="U19" s="548"/>
      <c r="V19" s="548"/>
      <c r="W19" s="548"/>
      <c r="X19" s="548"/>
      <c r="Y19" s="548"/>
      <c r="Z19" s="548"/>
      <c r="AA19" s="548"/>
      <c r="AB19" s="548"/>
      <c r="AC19" s="548"/>
      <c r="AD19" s="548"/>
      <c r="AE19" s="548"/>
      <c r="AF19" s="548"/>
      <c r="AG19" s="549"/>
    </row>
    <row r="20" spans="1:33" ht="18" customHeight="1">
      <c r="A20" s="560"/>
      <c r="B20" s="543"/>
      <c r="C20" s="543"/>
      <c r="D20" s="543"/>
      <c r="E20" s="543"/>
      <c r="F20" s="543"/>
      <c r="G20" s="543"/>
      <c r="H20" s="543"/>
      <c r="I20" s="543"/>
      <c r="J20" s="543"/>
      <c r="K20" s="563"/>
      <c r="L20" s="547"/>
      <c r="M20" s="548"/>
      <c r="N20" s="548"/>
      <c r="O20" s="548"/>
      <c r="P20" s="548"/>
      <c r="Q20" s="548"/>
      <c r="R20" s="548"/>
      <c r="S20" s="548"/>
      <c r="T20" s="548"/>
      <c r="U20" s="548"/>
      <c r="V20" s="548"/>
      <c r="W20" s="548"/>
      <c r="X20" s="548"/>
      <c r="Y20" s="548"/>
      <c r="Z20" s="548"/>
      <c r="AA20" s="548"/>
      <c r="AB20" s="548"/>
      <c r="AC20" s="548"/>
      <c r="AD20" s="548"/>
      <c r="AE20" s="548"/>
      <c r="AF20" s="548"/>
      <c r="AG20" s="549"/>
    </row>
    <row r="21" spans="1:33" ht="18" customHeight="1">
      <c r="A21" s="561"/>
      <c r="B21" s="554"/>
      <c r="C21" s="554"/>
      <c r="D21" s="554"/>
      <c r="E21" s="554"/>
      <c r="F21" s="554"/>
      <c r="G21" s="554"/>
      <c r="H21" s="554"/>
      <c r="I21" s="554"/>
      <c r="J21" s="554"/>
      <c r="K21" s="564"/>
      <c r="L21" s="550"/>
      <c r="M21" s="551"/>
      <c r="N21" s="551"/>
      <c r="O21" s="551"/>
      <c r="P21" s="551"/>
      <c r="Q21" s="551"/>
      <c r="R21" s="551"/>
      <c r="S21" s="551"/>
      <c r="T21" s="551"/>
      <c r="U21" s="551"/>
      <c r="V21" s="551"/>
      <c r="W21" s="551"/>
      <c r="X21" s="551"/>
      <c r="Y21" s="551"/>
      <c r="Z21" s="551"/>
      <c r="AA21" s="551"/>
      <c r="AB21" s="551"/>
      <c r="AC21" s="551"/>
      <c r="AD21" s="551"/>
      <c r="AE21" s="551"/>
      <c r="AF21" s="551"/>
      <c r="AG21" s="552"/>
    </row>
    <row r="22" spans="1:33" ht="18" customHeight="1">
      <c r="A22" s="555"/>
      <c r="B22" s="556"/>
      <c r="C22" s="556"/>
      <c r="D22" s="556"/>
      <c r="E22" s="556"/>
      <c r="F22" s="556"/>
      <c r="G22" s="556"/>
      <c r="H22" s="556"/>
      <c r="I22" s="556"/>
      <c r="J22" s="556"/>
      <c r="K22" s="556"/>
      <c r="L22" s="555"/>
      <c r="M22" s="555"/>
      <c r="N22" s="555"/>
      <c r="O22" s="555"/>
      <c r="P22" s="555"/>
      <c r="Q22" s="555"/>
      <c r="R22" s="555"/>
      <c r="S22" s="555"/>
      <c r="T22" s="555"/>
      <c r="U22" s="555"/>
      <c r="V22" s="555"/>
      <c r="W22" s="555"/>
      <c r="X22" s="555"/>
      <c r="Y22" s="555"/>
      <c r="Z22" s="555"/>
      <c r="AA22" s="555"/>
      <c r="AB22" s="557"/>
      <c r="AC22" s="557"/>
      <c r="AD22" s="557"/>
      <c r="AE22" s="557"/>
      <c r="AF22" s="557"/>
      <c r="AG22" s="555"/>
    </row>
    <row r="23" spans="1:33" ht="18" customHeight="1">
      <c r="A23" s="65"/>
      <c r="C23" s="543" t="s">
        <v>245</v>
      </c>
      <c r="D23" s="543"/>
      <c r="E23" s="543"/>
      <c r="F23" s="543"/>
      <c r="G23" s="543"/>
      <c r="H23" s="543"/>
      <c r="I23" s="543"/>
      <c r="J23" s="543"/>
      <c r="K23" s="543"/>
      <c r="L23" s="543"/>
      <c r="M23" s="543"/>
      <c r="N23" s="543"/>
      <c r="O23" s="543"/>
      <c r="P23" s="543"/>
      <c r="Q23" s="543"/>
      <c r="R23" s="543"/>
      <c r="S23" s="543"/>
      <c r="T23" s="543"/>
      <c r="U23" s="543"/>
      <c r="V23" s="543"/>
      <c r="W23" s="543"/>
      <c r="X23" s="543"/>
      <c r="Y23" s="543"/>
      <c r="Z23" s="543"/>
      <c r="AA23" s="543"/>
      <c r="AB23" s="543"/>
      <c r="AC23" s="543"/>
      <c r="AD23" s="543"/>
      <c r="AE23" s="63"/>
      <c r="AF23" s="54"/>
      <c r="AG23" s="69"/>
    </row>
    <row r="24" spans="1:33" ht="18" customHeight="1">
      <c r="A24" s="65"/>
      <c r="B24" s="542" t="s">
        <v>68</v>
      </c>
      <c r="C24" s="542"/>
      <c r="D24" s="542"/>
      <c r="E24" s="542"/>
      <c r="F24" s="542"/>
      <c r="G24" s="542"/>
      <c r="H24" s="542"/>
      <c r="I24" s="542"/>
      <c r="J24" s="54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69"/>
    </row>
    <row r="25" spans="1:33" ht="18" customHeight="1">
      <c r="A25" s="65"/>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69"/>
    </row>
    <row r="26" spans="1:33" ht="18" customHeight="1">
      <c r="A26" s="67"/>
      <c r="B26" s="55"/>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68"/>
    </row>
    <row r="27" spans="1:33" ht="18" customHeight="1">
      <c r="A27" s="65"/>
      <c r="B27" s="54"/>
      <c r="C27" s="322" t="s">
        <v>307</v>
      </c>
      <c r="D27" s="322"/>
      <c r="E27" s="328"/>
      <c r="F27" s="328"/>
      <c r="G27" s="23" t="s">
        <v>13</v>
      </c>
      <c r="H27" s="329"/>
      <c r="I27" s="329"/>
      <c r="J27" s="23" t="s">
        <v>14</v>
      </c>
      <c r="K27" s="327"/>
      <c r="L27" s="327"/>
      <c r="M27" s="23" t="s">
        <v>15</v>
      </c>
      <c r="N27" s="54"/>
      <c r="O27" s="54"/>
      <c r="P27" s="54"/>
      <c r="R27" s="54"/>
      <c r="T27" s="54"/>
      <c r="U27" s="54"/>
      <c r="V27" s="54"/>
      <c r="W27" s="54"/>
      <c r="X27" s="54"/>
      <c r="Y27" s="54"/>
      <c r="Z27" s="54"/>
      <c r="AA27" s="54"/>
      <c r="AB27" s="54"/>
      <c r="AC27" s="54"/>
      <c r="AD27" s="54"/>
      <c r="AE27" s="54"/>
      <c r="AF27" s="54"/>
      <c r="AG27" s="69"/>
    </row>
    <row r="28" spans="1:33" ht="18" customHeight="1">
      <c r="A28" s="67"/>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68"/>
    </row>
    <row r="29" spans="1:33" ht="18" customHeight="1">
      <c r="A29" s="65"/>
      <c r="B29" s="54"/>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69"/>
    </row>
    <row r="30" spans="1:33" ht="18" customHeight="1">
      <c r="A30" s="65" t="s">
        <v>63</v>
      </c>
      <c r="B30" s="54"/>
      <c r="C30" s="54"/>
      <c r="D30" s="54"/>
      <c r="E30" s="54"/>
      <c r="F30" s="54"/>
      <c r="G30" s="54"/>
      <c r="H30" s="54"/>
      <c r="I30" s="54"/>
      <c r="J30" s="54"/>
      <c r="K30" s="558" t="s">
        <v>18</v>
      </c>
      <c r="L30" s="558"/>
      <c r="M30" s="558"/>
      <c r="N30" s="54"/>
      <c r="O30" s="54"/>
      <c r="P30" s="542" t="str">
        <f>"西都市長　"&amp;'入力シート '!C1&amp;"　印"</f>
        <v>西都市長　押川　修一郎　印</v>
      </c>
      <c r="Q30" s="542"/>
      <c r="R30" s="542"/>
      <c r="S30" s="542"/>
      <c r="T30" s="542"/>
      <c r="U30" s="542"/>
      <c r="V30" s="542"/>
      <c r="W30" s="542"/>
      <c r="X30" s="542"/>
      <c r="Y30" s="542"/>
      <c r="Z30" s="542"/>
      <c r="AA30" s="542"/>
      <c r="AB30" s="542"/>
      <c r="AC30" s="542"/>
      <c r="AD30" s="542"/>
      <c r="AE30" s="542"/>
      <c r="AF30" s="542"/>
      <c r="AG30" s="69"/>
    </row>
    <row r="31" spans="1:33" ht="18" customHeight="1">
      <c r="A31" s="67"/>
      <c r="B31" s="55"/>
      <c r="C31" s="55"/>
      <c r="D31" s="55"/>
      <c r="E31" s="55"/>
      <c r="F31" s="55"/>
      <c r="G31" s="55"/>
      <c r="H31" s="55"/>
      <c r="I31" s="55"/>
      <c r="J31" s="55"/>
      <c r="K31" s="55"/>
      <c r="L31" s="55"/>
      <c r="M31" s="55"/>
      <c r="N31" s="55"/>
      <c r="O31" s="55"/>
      <c r="P31" s="55"/>
      <c r="Q31" s="55"/>
      <c r="S31" s="55"/>
      <c r="T31" s="55"/>
      <c r="U31" s="55"/>
      <c r="V31" s="55"/>
      <c r="W31" s="55"/>
      <c r="X31" s="55"/>
      <c r="Y31" s="55"/>
      <c r="Z31" s="55"/>
      <c r="AA31" s="55"/>
      <c r="AB31" s="55"/>
      <c r="AC31" s="55"/>
      <c r="AD31" s="55"/>
      <c r="AE31" s="55"/>
      <c r="AF31" s="55"/>
      <c r="AG31" s="68"/>
    </row>
    <row r="32" spans="1:33" ht="18" customHeight="1">
      <c r="A32" s="67"/>
      <c r="B32" s="55"/>
      <c r="C32" s="55"/>
      <c r="D32" s="55"/>
      <c r="E32" s="55"/>
      <c r="F32" s="55"/>
      <c r="G32" s="55"/>
      <c r="H32" s="55"/>
      <c r="I32" s="55"/>
      <c r="J32" s="55"/>
      <c r="K32" s="55"/>
      <c r="L32" s="55"/>
      <c r="M32" s="55"/>
      <c r="N32" s="55"/>
      <c r="O32" s="55"/>
      <c r="P32" s="55"/>
      <c r="Q32" s="55"/>
      <c r="S32" s="55"/>
      <c r="T32" s="55"/>
      <c r="U32" s="55"/>
      <c r="V32" s="55"/>
      <c r="W32" s="55"/>
      <c r="X32" s="55"/>
      <c r="Y32" s="55"/>
      <c r="Z32" s="55"/>
      <c r="AA32" s="55"/>
      <c r="AB32" s="55"/>
      <c r="AC32" s="55"/>
      <c r="AD32" s="55"/>
      <c r="AE32" s="55"/>
      <c r="AF32" s="55"/>
      <c r="AG32" s="68"/>
    </row>
    <row r="33" spans="1:37" ht="18" customHeight="1">
      <c r="A33" s="67"/>
      <c r="B33" s="55"/>
      <c r="C33" s="55"/>
      <c r="D33" s="55"/>
      <c r="E33" s="55"/>
      <c r="F33" s="55"/>
      <c r="G33" s="55"/>
      <c r="H33" s="55"/>
      <c r="I33" s="55"/>
      <c r="J33" s="55"/>
      <c r="K33" s="55"/>
      <c r="L33" s="55"/>
      <c r="M33" s="55"/>
      <c r="N33" s="55"/>
      <c r="O33" s="55"/>
      <c r="P33" s="55"/>
      <c r="Q33" s="55"/>
      <c r="S33" s="55"/>
      <c r="T33" s="55"/>
      <c r="U33" s="55"/>
      <c r="V33" s="55"/>
      <c r="W33" s="55"/>
      <c r="X33" s="55"/>
      <c r="Y33" s="55"/>
      <c r="Z33" s="55"/>
      <c r="AA33" s="55"/>
      <c r="AB33" s="55"/>
      <c r="AC33" s="55"/>
      <c r="AD33" s="55"/>
      <c r="AE33" s="55"/>
      <c r="AF33" s="55"/>
      <c r="AG33" s="68"/>
    </row>
    <row r="34" spans="1:37" ht="18" customHeight="1">
      <c r="A34" s="65"/>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69"/>
    </row>
    <row r="35" spans="1:37" ht="18" customHeight="1">
      <c r="A35" s="65"/>
      <c r="B35" s="543" t="s">
        <v>69</v>
      </c>
      <c r="C35" s="543"/>
      <c r="D35" s="543"/>
      <c r="E35" s="54"/>
      <c r="F35" s="543" t="s">
        <v>70</v>
      </c>
      <c r="G35" s="543"/>
      <c r="H35" s="543"/>
      <c r="I35" s="543"/>
      <c r="J35" s="543"/>
      <c r="K35" s="543"/>
      <c r="L35" s="54"/>
      <c r="M35" s="542" t="str">
        <f>IF('入力シート '!C13="","",'入力シート '!C13)</f>
        <v/>
      </c>
      <c r="N35" s="542"/>
      <c r="O35" s="542"/>
      <c r="P35" s="542"/>
      <c r="Q35" s="542"/>
      <c r="R35" s="542"/>
      <c r="S35" s="542"/>
      <c r="T35" s="542"/>
      <c r="U35" s="542"/>
      <c r="V35" s="542"/>
      <c r="W35" s="542"/>
      <c r="X35" s="542"/>
      <c r="Y35" s="542"/>
      <c r="Z35" s="542"/>
      <c r="AA35" s="542"/>
      <c r="AB35" s="542"/>
      <c r="AC35" s="542"/>
      <c r="AD35" s="542"/>
      <c r="AE35" s="542"/>
      <c r="AF35" s="54"/>
      <c r="AG35" s="69"/>
    </row>
    <row r="36" spans="1:37" ht="18" customHeight="1">
      <c r="A36" s="65"/>
      <c r="B36" s="75"/>
      <c r="C36" s="75"/>
      <c r="D36" s="75"/>
      <c r="E36" s="54"/>
      <c r="F36" s="75"/>
      <c r="G36" s="75"/>
      <c r="H36" s="75"/>
      <c r="I36" s="75"/>
      <c r="J36" s="75"/>
      <c r="K36" s="75"/>
      <c r="L36" s="75"/>
      <c r="M36" s="54"/>
      <c r="N36" s="54"/>
      <c r="O36" s="54"/>
      <c r="P36" s="54"/>
      <c r="Q36" s="54"/>
      <c r="R36" s="54"/>
      <c r="S36" s="54"/>
      <c r="T36" s="54"/>
      <c r="U36" s="54"/>
      <c r="V36" s="54"/>
      <c r="W36" s="54"/>
      <c r="X36" s="54"/>
      <c r="Y36" s="54"/>
      <c r="Z36" s="54"/>
      <c r="AA36" s="54"/>
      <c r="AB36" s="54"/>
      <c r="AC36" s="54"/>
      <c r="AD36" s="54"/>
      <c r="AE36" s="54"/>
      <c r="AF36" s="54"/>
      <c r="AG36" s="69"/>
    </row>
    <row r="37" spans="1:37" ht="18" customHeight="1">
      <c r="A37" s="67"/>
      <c r="B37" s="55"/>
      <c r="C37" s="55"/>
      <c r="D37" s="55"/>
      <c r="E37" s="55"/>
      <c r="F37" s="543" t="s">
        <v>22</v>
      </c>
      <c r="G37" s="543"/>
      <c r="H37" s="543"/>
      <c r="I37" s="543"/>
      <c r="J37" s="543"/>
      <c r="K37" s="543"/>
      <c r="L37" s="54"/>
      <c r="M37" s="542" t="str">
        <f>IF('入力シート '!C14="","",'入力シート '!C14)&amp;"　様"</f>
        <v>　様</v>
      </c>
      <c r="N37" s="542"/>
      <c r="O37" s="542"/>
      <c r="P37" s="542"/>
      <c r="Q37" s="542"/>
      <c r="R37" s="542"/>
      <c r="S37" s="542"/>
      <c r="T37" s="542"/>
      <c r="U37" s="542"/>
      <c r="V37" s="542"/>
      <c r="W37" s="542"/>
      <c r="X37" s="542"/>
      <c r="Y37" s="542"/>
      <c r="Z37" s="55"/>
      <c r="AB37" s="55"/>
      <c r="AC37" s="55"/>
      <c r="AD37" s="55"/>
      <c r="AE37" s="55"/>
      <c r="AF37" s="55"/>
      <c r="AG37" s="68"/>
      <c r="AK37" s="38" t="s">
        <v>243</v>
      </c>
    </row>
    <row r="38" spans="1:37" ht="18" customHeight="1">
      <c r="A38" s="67"/>
      <c r="B38" s="55"/>
      <c r="C38" s="55"/>
      <c r="D38" s="55"/>
      <c r="E38" s="55"/>
      <c r="F38" s="63"/>
      <c r="G38" s="63"/>
      <c r="H38" s="63"/>
      <c r="I38" s="63"/>
      <c r="J38" s="63"/>
      <c r="K38" s="63"/>
      <c r="L38" s="54"/>
      <c r="M38" s="53"/>
      <c r="N38" s="53"/>
      <c r="O38" s="53"/>
      <c r="P38" s="53"/>
      <c r="Q38" s="53"/>
      <c r="R38" s="53"/>
      <c r="S38" s="53"/>
      <c r="T38" s="53"/>
      <c r="U38" s="53"/>
      <c r="V38" s="53"/>
      <c r="W38" s="53"/>
      <c r="X38" s="53"/>
      <c r="Y38" s="53"/>
      <c r="Z38" s="55"/>
      <c r="AB38" s="55"/>
      <c r="AC38" s="55"/>
      <c r="AD38" s="55"/>
      <c r="AE38" s="55"/>
      <c r="AF38" s="55"/>
      <c r="AG38" s="68"/>
    </row>
    <row r="39" spans="1:37" ht="18" customHeight="1">
      <c r="A39" s="67"/>
      <c r="B39" s="55"/>
      <c r="C39" s="55"/>
      <c r="D39" s="55"/>
      <c r="E39" s="55"/>
      <c r="F39" s="63"/>
      <c r="G39" s="63"/>
      <c r="H39" s="63"/>
      <c r="I39" s="63"/>
      <c r="J39" s="63"/>
      <c r="K39" s="63"/>
      <c r="L39" s="54"/>
      <c r="M39" s="53"/>
      <c r="N39" s="53"/>
      <c r="O39" s="53"/>
      <c r="P39" s="53"/>
      <c r="Q39" s="53"/>
      <c r="R39" s="53"/>
      <c r="S39" s="53"/>
      <c r="T39" s="53"/>
      <c r="U39" s="53"/>
      <c r="V39" s="53"/>
      <c r="W39" s="53"/>
      <c r="X39" s="53"/>
      <c r="Y39" s="53"/>
      <c r="Z39" s="55"/>
      <c r="AB39" s="55"/>
      <c r="AC39" s="55"/>
      <c r="AD39" s="55"/>
      <c r="AE39" s="55"/>
      <c r="AF39" s="55"/>
      <c r="AG39" s="68"/>
    </row>
    <row r="40" spans="1:37" ht="18" customHeight="1">
      <c r="A40" s="67"/>
      <c r="B40" s="55"/>
      <c r="C40" s="55"/>
      <c r="D40" s="55"/>
      <c r="E40" s="55"/>
      <c r="F40" s="63"/>
      <c r="G40" s="63"/>
      <c r="H40" s="63"/>
      <c r="I40" s="63"/>
      <c r="J40" s="63"/>
      <c r="K40" s="63"/>
      <c r="L40" s="54"/>
      <c r="M40" s="53"/>
      <c r="N40" s="53"/>
      <c r="O40" s="53"/>
      <c r="P40" s="53"/>
      <c r="Q40" s="53"/>
      <c r="R40" s="53"/>
      <c r="S40" s="53"/>
      <c r="T40" s="53"/>
      <c r="U40" s="53"/>
      <c r="V40" s="53"/>
      <c r="W40" s="53"/>
      <c r="X40" s="53"/>
      <c r="Y40" s="53"/>
      <c r="Z40" s="55"/>
      <c r="AB40" s="55"/>
      <c r="AC40" s="55"/>
      <c r="AD40" s="55"/>
      <c r="AE40" s="55"/>
      <c r="AF40" s="55"/>
      <c r="AG40" s="68"/>
    </row>
    <row r="41" spans="1:37" ht="18" customHeight="1">
      <c r="A41" s="65"/>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69"/>
    </row>
    <row r="42" spans="1:37" ht="18" customHeight="1">
      <c r="A42" s="70"/>
      <c r="B42" s="99"/>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72"/>
    </row>
    <row r="43" spans="1:37" ht="18" customHeight="1">
      <c r="A43" s="55"/>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row>
  </sheetData>
  <mergeCells count="36">
    <mergeCell ref="L9:AG11"/>
    <mergeCell ref="M13:N13"/>
    <mergeCell ref="Q13:R13"/>
    <mergeCell ref="A6:AG8"/>
    <mergeCell ref="A9:A11"/>
    <mergeCell ref="B9:J11"/>
    <mergeCell ref="K9:K11"/>
    <mergeCell ref="A13:A15"/>
    <mergeCell ref="Q15:R15"/>
    <mergeCell ref="Y13:Z13"/>
    <mergeCell ref="Y15:Z15"/>
    <mergeCell ref="S15:T15"/>
    <mergeCell ref="V15:W15"/>
    <mergeCell ref="M15:N15"/>
    <mergeCell ref="A17:A21"/>
    <mergeCell ref="K17:K21"/>
    <mergeCell ref="B12:J16"/>
    <mergeCell ref="S13:T13"/>
    <mergeCell ref="V13:W13"/>
    <mergeCell ref="K13:K15"/>
    <mergeCell ref="P30:AF30"/>
    <mergeCell ref="M35:AE35"/>
    <mergeCell ref="F37:K37"/>
    <mergeCell ref="M37:Y37"/>
    <mergeCell ref="L17:AG21"/>
    <mergeCell ref="B17:J21"/>
    <mergeCell ref="A22:AG22"/>
    <mergeCell ref="B35:D35"/>
    <mergeCell ref="K30:M30"/>
    <mergeCell ref="F35:K35"/>
    <mergeCell ref="H27:I27"/>
    <mergeCell ref="K27:L27"/>
    <mergeCell ref="B24:AF24"/>
    <mergeCell ref="C27:D27"/>
    <mergeCell ref="E27:F27"/>
    <mergeCell ref="C23:AD23"/>
  </mergeCells>
  <phoneticPr fontId="2"/>
  <printOptions horizontalCentered="1"/>
  <pageMargins left="0.78740157480314965" right="0.78740157480314965" top="0.98425196850393704" bottom="0.98425196850393704" header="0.39370078740157483" footer="0.39370078740157483"/>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7B408-8410-41AF-9621-654480E12D4E}">
  <dimension ref="A1:BA42"/>
  <sheetViews>
    <sheetView zoomScaleNormal="100" zoomScaleSheetLayoutView="100" workbookViewId="0">
      <selection activeCell="U13" sqref="U13"/>
    </sheetView>
  </sheetViews>
  <sheetFormatPr defaultColWidth="2.625" defaultRowHeight="18" customHeight="1"/>
  <cols>
    <col min="1" max="16384" width="2.625" style="38"/>
  </cols>
  <sheetData>
    <row r="1" spans="1:53" ht="18" customHeight="1">
      <c r="A1" s="189"/>
      <c r="B1" s="189"/>
      <c r="M1" s="21"/>
      <c r="N1" s="21"/>
      <c r="O1" s="21"/>
      <c r="P1" s="21"/>
      <c r="AZ1" s="51"/>
      <c r="BA1" s="52"/>
    </row>
    <row r="2" spans="1:53" ht="18" customHeight="1">
      <c r="A2" s="53"/>
      <c r="B2" s="53"/>
      <c r="C2" s="53"/>
      <c r="D2" s="53"/>
      <c r="E2" s="53"/>
      <c r="F2" s="53"/>
      <c r="G2" s="53"/>
      <c r="H2" s="53"/>
      <c r="I2" s="53"/>
      <c r="J2" s="53"/>
      <c r="K2" s="53"/>
      <c r="L2" s="53"/>
      <c r="M2" s="54"/>
      <c r="N2" s="54"/>
      <c r="O2" s="54"/>
      <c r="P2" s="55"/>
      <c r="Q2" s="55"/>
      <c r="R2" s="55"/>
      <c r="S2" s="55"/>
      <c r="T2" s="55"/>
    </row>
    <row r="3" spans="1:53" ht="18" customHeight="1">
      <c r="Q3" s="53"/>
      <c r="R3" s="53"/>
      <c r="S3" s="53"/>
      <c r="T3" s="53"/>
      <c r="U3" s="53"/>
      <c r="V3" s="22"/>
      <c r="W3" s="22"/>
      <c r="X3" s="22"/>
      <c r="Y3" s="23"/>
      <c r="Z3" s="23"/>
      <c r="AA3" s="23"/>
      <c r="AB3" s="23"/>
      <c r="AC3" s="23"/>
      <c r="AD3" s="23"/>
      <c r="AE3" s="23"/>
      <c r="AF3" s="23"/>
      <c r="AG3" s="53"/>
      <c r="AH3" s="53"/>
      <c r="AI3" s="54"/>
      <c r="AJ3" s="55"/>
      <c r="AK3" s="20"/>
      <c r="AL3" s="20"/>
      <c r="AM3" s="43"/>
    </row>
    <row r="4" spans="1:53" ht="18" customHeight="1">
      <c r="V4" s="23"/>
      <c r="W4" s="23"/>
      <c r="X4" s="23"/>
      <c r="Y4" s="23"/>
      <c r="Z4" s="23"/>
      <c r="AA4" s="23"/>
      <c r="AB4" s="23"/>
      <c r="AC4" s="23"/>
      <c r="AD4" s="23"/>
      <c r="AE4" s="23"/>
      <c r="AF4" s="23"/>
      <c r="AK4" s="20"/>
      <c r="AL4" s="20"/>
      <c r="AM4" s="43"/>
      <c r="AQ4" s="39"/>
    </row>
    <row r="5" spans="1:53" ht="18" customHeight="1">
      <c r="U5" s="56"/>
      <c r="V5" s="56"/>
      <c r="W5" s="56"/>
      <c r="X5" s="57"/>
      <c r="Y5" s="57"/>
      <c r="Z5" s="57"/>
      <c r="AA5" s="57"/>
      <c r="AB5" s="57"/>
      <c r="AC5" s="57"/>
      <c r="AD5" s="57"/>
      <c r="AE5" s="57"/>
    </row>
    <row r="6" spans="1:53" ht="18" customHeight="1">
      <c r="A6" s="592" t="s">
        <v>176</v>
      </c>
      <c r="B6" s="593"/>
      <c r="C6" s="593"/>
      <c r="D6" s="593"/>
      <c r="E6" s="593"/>
      <c r="F6" s="593"/>
      <c r="G6" s="593"/>
      <c r="H6" s="593"/>
      <c r="I6" s="593"/>
      <c r="J6" s="593"/>
      <c r="K6" s="593"/>
      <c r="L6" s="593"/>
      <c r="M6" s="593"/>
      <c r="N6" s="593"/>
      <c r="O6" s="593"/>
      <c r="P6" s="593"/>
      <c r="Q6" s="593"/>
      <c r="R6" s="593"/>
      <c r="S6" s="593"/>
      <c r="T6" s="593"/>
      <c r="U6" s="593"/>
      <c r="V6" s="593"/>
      <c r="W6" s="593"/>
      <c r="X6" s="593"/>
      <c r="Y6" s="593"/>
      <c r="Z6" s="593"/>
      <c r="AA6" s="593"/>
      <c r="AB6" s="593"/>
      <c r="AC6" s="593"/>
      <c r="AD6" s="593"/>
      <c r="AE6" s="593"/>
      <c r="AF6" s="594"/>
    </row>
    <row r="7" spans="1:53" ht="18" customHeight="1">
      <c r="A7" s="595"/>
      <c r="B7" s="596"/>
      <c r="C7" s="596"/>
      <c r="D7" s="596"/>
      <c r="E7" s="596"/>
      <c r="F7" s="596"/>
      <c r="G7" s="596"/>
      <c r="H7" s="596"/>
      <c r="I7" s="596"/>
      <c r="J7" s="596"/>
      <c r="K7" s="596"/>
      <c r="L7" s="596"/>
      <c r="M7" s="596"/>
      <c r="N7" s="596"/>
      <c r="O7" s="596"/>
      <c r="P7" s="596"/>
      <c r="Q7" s="596"/>
      <c r="R7" s="596"/>
      <c r="S7" s="596"/>
      <c r="T7" s="596"/>
      <c r="U7" s="596"/>
      <c r="V7" s="596"/>
      <c r="W7" s="596"/>
      <c r="X7" s="596"/>
      <c r="Y7" s="596"/>
      <c r="Z7" s="596"/>
      <c r="AA7" s="596"/>
      <c r="AB7" s="596"/>
      <c r="AC7" s="596"/>
      <c r="AD7" s="596"/>
      <c r="AE7" s="596"/>
      <c r="AF7" s="597"/>
    </row>
    <row r="8" spans="1:53" ht="18" customHeight="1">
      <c r="A8" s="598"/>
      <c r="B8" s="599"/>
      <c r="C8" s="599"/>
      <c r="D8" s="599"/>
      <c r="E8" s="599"/>
      <c r="F8" s="599"/>
      <c r="G8" s="599"/>
      <c r="H8" s="599"/>
      <c r="I8" s="599"/>
      <c r="J8" s="599"/>
      <c r="K8" s="599"/>
      <c r="L8" s="599"/>
      <c r="M8" s="599"/>
      <c r="N8" s="599"/>
      <c r="O8" s="599"/>
      <c r="P8" s="599"/>
      <c r="Q8" s="599"/>
      <c r="R8" s="599"/>
      <c r="S8" s="599"/>
      <c r="T8" s="599"/>
      <c r="U8" s="599"/>
      <c r="V8" s="599"/>
      <c r="W8" s="599"/>
      <c r="X8" s="599"/>
      <c r="Y8" s="599"/>
      <c r="Z8" s="599"/>
      <c r="AA8" s="599"/>
      <c r="AB8" s="599"/>
      <c r="AC8" s="599"/>
      <c r="AD8" s="599"/>
      <c r="AE8" s="599"/>
      <c r="AF8" s="600"/>
    </row>
    <row r="9" spans="1:53" ht="18" customHeight="1">
      <c r="A9" s="559"/>
      <c r="B9" s="553" t="s">
        <v>205</v>
      </c>
      <c r="C9" s="553"/>
      <c r="D9" s="553"/>
      <c r="E9" s="553"/>
      <c r="F9" s="553"/>
      <c r="G9" s="553"/>
      <c r="H9" s="553"/>
      <c r="I9" s="553"/>
      <c r="J9" s="553"/>
      <c r="K9" s="588"/>
      <c r="L9" s="579" t="str">
        <f>IF('入力シート '!$C$3="","",'入力シート '!$C$3)&amp;IF(AND('入力シート '!$C$3&lt;&gt;"",'入力シート '!$C$3&lt;&gt;""),"　","")&amp;IF('入力シート '!$C$4="","",'入力シート '!$C$4)</f>
        <v/>
      </c>
      <c r="M9" s="580"/>
      <c r="N9" s="580"/>
      <c r="O9" s="580"/>
      <c r="P9" s="580"/>
      <c r="Q9" s="580"/>
      <c r="R9" s="580"/>
      <c r="S9" s="580"/>
      <c r="T9" s="580"/>
      <c r="U9" s="580"/>
      <c r="V9" s="580"/>
      <c r="W9" s="580"/>
      <c r="X9" s="580"/>
      <c r="Y9" s="580"/>
      <c r="Z9" s="580"/>
      <c r="AA9" s="580"/>
      <c r="AB9" s="580"/>
      <c r="AC9" s="580"/>
      <c r="AD9" s="580"/>
      <c r="AE9" s="580"/>
      <c r="AF9" s="581"/>
    </row>
    <row r="10" spans="1:53" ht="18" customHeight="1">
      <c r="A10" s="560"/>
      <c r="B10" s="543"/>
      <c r="C10" s="543"/>
      <c r="D10" s="543"/>
      <c r="E10" s="543"/>
      <c r="F10" s="543"/>
      <c r="G10" s="543"/>
      <c r="H10" s="543"/>
      <c r="I10" s="543"/>
      <c r="J10" s="543"/>
      <c r="K10" s="589"/>
      <c r="L10" s="582"/>
      <c r="M10" s="583"/>
      <c r="N10" s="583"/>
      <c r="O10" s="583"/>
      <c r="P10" s="583"/>
      <c r="Q10" s="583"/>
      <c r="R10" s="583"/>
      <c r="S10" s="583"/>
      <c r="T10" s="583"/>
      <c r="U10" s="583"/>
      <c r="V10" s="583"/>
      <c r="W10" s="583"/>
      <c r="X10" s="583"/>
      <c r="Y10" s="583"/>
      <c r="Z10" s="583"/>
      <c r="AA10" s="583"/>
      <c r="AB10" s="583"/>
      <c r="AC10" s="583"/>
      <c r="AD10" s="583"/>
      <c r="AE10" s="583"/>
      <c r="AF10" s="584"/>
    </row>
    <row r="11" spans="1:53" ht="18" customHeight="1">
      <c r="A11" s="561"/>
      <c r="B11" s="554"/>
      <c r="C11" s="554"/>
      <c r="D11" s="554"/>
      <c r="E11" s="554"/>
      <c r="F11" s="554"/>
      <c r="G11" s="554"/>
      <c r="H11" s="554"/>
      <c r="I11" s="554"/>
      <c r="J11" s="554"/>
      <c r="K11" s="590"/>
      <c r="L11" s="582"/>
      <c r="M11" s="583"/>
      <c r="N11" s="583"/>
      <c r="O11" s="583"/>
      <c r="P11" s="583"/>
      <c r="Q11" s="583"/>
      <c r="R11" s="583"/>
      <c r="S11" s="583"/>
      <c r="T11" s="583"/>
      <c r="U11" s="583"/>
      <c r="V11" s="583"/>
      <c r="W11" s="583"/>
      <c r="X11" s="583"/>
      <c r="Y11" s="583"/>
      <c r="Z11" s="583"/>
      <c r="AA11" s="583"/>
      <c r="AB11" s="583"/>
      <c r="AC11" s="583"/>
      <c r="AD11" s="583"/>
      <c r="AE11" s="583"/>
      <c r="AF11" s="584"/>
    </row>
    <row r="12" spans="1:53" ht="18" customHeight="1">
      <c r="A12" s="559"/>
      <c r="B12" s="543" t="s">
        <v>27</v>
      </c>
      <c r="C12" s="543"/>
      <c r="D12" s="543"/>
      <c r="E12" s="543"/>
      <c r="F12" s="543"/>
      <c r="G12" s="543"/>
      <c r="H12" s="543"/>
      <c r="I12" s="543"/>
      <c r="J12" s="543"/>
      <c r="K12" s="588"/>
      <c r="L12" s="59"/>
      <c r="M12" s="60"/>
      <c r="N12" s="60"/>
      <c r="O12" s="60"/>
      <c r="P12" s="60"/>
      <c r="Q12" s="60"/>
      <c r="R12" s="60"/>
      <c r="S12" s="60"/>
      <c r="T12" s="60"/>
      <c r="U12" s="60"/>
      <c r="V12" s="60"/>
      <c r="W12" s="60"/>
      <c r="X12" s="60"/>
      <c r="Y12" s="60"/>
      <c r="Z12" s="60"/>
      <c r="AA12" s="60"/>
      <c r="AB12" s="60"/>
      <c r="AC12" s="60"/>
      <c r="AD12" s="60"/>
      <c r="AE12" s="60"/>
      <c r="AF12" s="61"/>
    </row>
    <row r="13" spans="1:53" ht="18" customHeight="1">
      <c r="A13" s="560"/>
      <c r="B13" s="543"/>
      <c r="C13" s="543"/>
      <c r="D13" s="543"/>
      <c r="E13" s="543"/>
      <c r="F13" s="543"/>
      <c r="G13" s="543"/>
      <c r="H13" s="543"/>
      <c r="I13" s="543"/>
      <c r="J13" s="543"/>
      <c r="K13" s="589"/>
      <c r="L13" s="65"/>
      <c r="M13" s="322" t="s">
        <v>8</v>
      </c>
      <c r="N13" s="322"/>
      <c r="O13" s="19"/>
      <c r="P13" s="19"/>
      <c r="Q13" s="322" t="s">
        <v>313</v>
      </c>
      <c r="R13" s="322"/>
      <c r="S13" s="328" t="str">
        <f>IF('入力シート '!C6="","",'入力シート '!C6)</f>
        <v/>
      </c>
      <c r="T13" s="328"/>
      <c r="U13" s="23" t="s">
        <v>13</v>
      </c>
      <c r="V13" s="329" t="str">
        <f>IF('入力シート '!C6="","",'入力シート '!C6)</f>
        <v/>
      </c>
      <c r="W13" s="329"/>
      <c r="X13" s="23" t="s">
        <v>14</v>
      </c>
      <c r="Y13" s="327" t="str">
        <f>IF('入力シート '!C6="","",'入力シート '!C6)</f>
        <v/>
      </c>
      <c r="Z13" s="327"/>
      <c r="AA13" s="23" t="s">
        <v>15</v>
      </c>
      <c r="AB13" s="23"/>
      <c r="AC13" s="23"/>
      <c r="AD13" s="23"/>
      <c r="AE13" s="23"/>
      <c r="AF13" s="41"/>
    </row>
    <row r="14" spans="1:53" ht="18" customHeight="1">
      <c r="A14" s="560"/>
      <c r="B14" s="543"/>
      <c r="C14" s="543"/>
      <c r="D14" s="543"/>
      <c r="E14" s="543"/>
      <c r="F14" s="543"/>
      <c r="G14" s="543"/>
      <c r="H14" s="543"/>
      <c r="I14" s="543"/>
      <c r="J14" s="543"/>
      <c r="K14" s="589"/>
      <c r="L14" s="67"/>
      <c r="M14" s="55"/>
      <c r="N14" s="55"/>
      <c r="O14" s="55"/>
      <c r="P14" s="55"/>
      <c r="Q14" s="55"/>
      <c r="R14" s="55"/>
      <c r="S14" s="55"/>
      <c r="T14" s="55"/>
      <c r="U14" s="55"/>
      <c r="V14" s="55"/>
      <c r="W14" s="55"/>
      <c r="X14" s="55"/>
      <c r="Y14" s="55"/>
      <c r="Z14" s="55"/>
      <c r="AA14" s="55"/>
      <c r="AB14" s="55"/>
      <c r="AC14" s="55"/>
      <c r="AD14" s="55"/>
      <c r="AE14" s="55"/>
      <c r="AF14" s="68"/>
    </row>
    <row r="15" spans="1:53" ht="18" customHeight="1">
      <c r="A15" s="560"/>
      <c r="B15" s="543"/>
      <c r="C15" s="543"/>
      <c r="D15" s="543"/>
      <c r="E15" s="543"/>
      <c r="F15" s="543"/>
      <c r="G15" s="543"/>
      <c r="H15" s="543"/>
      <c r="I15" s="543"/>
      <c r="J15" s="543"/>
      <c r="K15" s="589"/>
      <c r="L15" s="65"/>
      <c r="M15" s="322" t="s">
        <v>26</v>
      </c>
      <c r="N15" s="322"/>
      <c r="O15" s="19"/>
      <c r="P15" s="19"/>
      <c r="Q15" s="322" t="s">
        <v>313</v>
      </c>
      <c r="R15" s="322"/>
      <c r="S15" s="328" t="str">
        <f>IF('入力シート '!C7="","",'入力シート '!C7)</f>
        <v/>
      </c>
      <c r="T15" s="328"/>
      <c r="U15" s="23" t="s">
        <v>13</v>
      </c>
      <c r="V15" s="329" t="str">
        <f>IF('入力シート '!C7="","",'入力シート '!C7)</f>
        <v/>
      </c>
      <c r="W15" s="329"/>
      <c r="X15" s="23" t="s">
        <v>14</v>
      </c>
      <c r="Y15" s="327" t="str">
        <f>IF('入力シート '!C7="","",'入力シート '!C7)</f>
        <v/>
      </c>
      <c r="Z15" s="327"/>
      <c r="AA15" s="23" t="s">
        <v>15</v>
      </c>
      <c r="AB15" s="23"/>
      <c r="AC15" s="23"/>
      <c r="AD15" s="23"/>
      <c r="AE15" s="23"/>
      <c r="AF15" s="69"/>
    </row>
    <row r="16" spans="1:53" ht="18" customHeight="1">
      <c r="A16" s="561"/>
      <c r="B16" s="554"/>
      <c r="C16" s="554"/>
      <c r="D16" s="554"/>
      <c r="E16" s="554"/>
      <c r="F16" s="554"/>
      <c r="G16" s="554"/>
      <c r="H16" s="554"/>
      <c r="I16" s="554"/>
      <c r="J16" s="554"/>
      <c r="K16" s="590"/>
      <c r="L16" s="70"/>
      <c r="M16" s="42"/>
      <c r="N16" s="42"/>
      <c r="O16" s="71"/>
      <c r="P16" s="71"/>
      <c r="Q16" s="42"/>
      <c r="R16" s="42"/>
      <c r="S16" s="42"/>
      <c r="T16" s="42"/>
      <c r="U16" s="42"/>
      <c r="V16" s="42"/>
      <c r="W16" s="42"/>
      <c r="X16" s="42"/>
      <c r="Y16" s="42"/>
      <c r="Z16" s="42"/>
      <c r="AA16" s="42"/>
      <c r="AB16" s="42"/>
      <c r="AC16" s="42"/>
      <c r="AD16" s="42"/>
      <c r="AE16" s="42"/>
      <c r="AF16" s="72"/>
    </row>
    <row r="17" spans="1:32" ht="18" customHeight="1">
      <c r="A17" s="559"/>
      <c r="B17" s="553" t="s">
        <v>29</v>
      </c>
      <c r="C17" s="553"/>
      <c r="D17" s="553"/>
      <c r="E17" s="553"/>
      <c r="F17" s="553"/>
      <c r="G17" s="553"/>
      <c r="H17" s="553"/>
      <c r="I17" s="553"/>
      <c r="J17" s="553"/>
      <c r="K17" s="562"/>
      <c r="L17" s="579"/>
      <c r="M17" s="580"/>
      <c r="N17" s="580"/>
      <c r="O17" s="580"/>
      <c r="P17" s="580"/>
      <c r="Q17" s="580"/>
      <c r="R17" s="580"/>
      <c r="S17" s="580"/>
      <c r="T17" s="580"/>
      <c r="U17" s="580"/>
      <c r="V17" s="580"/>
      <c r="W17" s="580"/>
      <c r="X17" s="580"/>
      <c r="Y17" s="580"/>
      <c r="Z17" s="580"/>
      <c r="AA17" s="580"/>
      <c r="AB17" s="580"/>
      <c r="AC17" s="580"/>
      <c r="AD17" s="580"/>
      <c r="AE17" s="580"/>
      <c r="AF17" s="581"/>
    </row>
    <row r="18" spans="1:32" ht="18" customHeight="1">
      <c r="A18" s="560"/>
      <c r="B18" s="543"/>
      <c r="C18" s="543"/>
      <c r="D18" s="543"/>
      <c r="E18" s="543"/>
      <c r="F18" s="543"/>
      <c r="G18" s="543"/>
      <c r="H18" s="543"/>
      <c r="I18" s="543"/>
      <c r="J18" s="543"/>
      <c r="K18" s="563"/>
      <c r="L18" s="582"/>
      <c r="M18" s="583"/>
      <c r="N18" s="583"/>
      <c r="O18" s="583"/>
      <c r="P18" s="583"/>
      <c r="Q18" s="583"/>
      <c r="R18" s="583"/>
      <c r="S18" s="583"/>
      <c r="T18" s="583"/>
      <c r="U18" s="583"/>
      <c r="V18" s="583"/>
      <c r="W18" s="583"/>
      <c r="X18" s="583"/>
      <c r="Y18" s="583"/>
      <c r="Z18" s="583"/>
      <c r="AA18" s="583"/>
      <c r="AB18" s="583"/>
      <c r="AC18" s="583"/>
      <c r="AD18" s="583"/>
      <c r="AE18" s="583"/>
      <c r="AF18" s="584"/>
    </row>
    <row r="19" spans="1:32" ht="18" customHeight="1">
      <c r="A19" s="560"/>
      <c r="B19" s="543"/>
      <c r="C19" s="543"/>
      <c r="D19" s="543"/>
      <c r="E19" s="543"/>
      <c r="F19" s="543"/>
      <c r="G19" s="543"/>
      <c r="H19" s="543"/>
      <c r="I19" s="543"/>
      <c r="J19" s="543"/>
      <c r="K19" s="563"/>
      <c r="L19" s="582"/>
      <c r="M19" s="583"/>
      <c r="N19" s="583"/>
      <c r="O19" s="583"/>
      <c r="P19" s="583"/>
      <c r="Q19" s="583"/>
      <c r="R19" s="583"/>
      <c r="S19" s="583"/>
      <c r="T19" s="583"/>
      <c r="U19" s="583"/>
      <c r="V19" s="583"/>
      <c r="W19" s="583"/>
      <c r="X19" s="583"/>
      <c r="Y19" s="583"/>
      <c r="Z19" s="583"/>
      <c r="AA19" s="583"/>
      <c r="AB19" s="583"/>
      <c r="AC19" s="583"/>
      <c r="AD19" s="583"/>
      <c r="AE19" s="583"/>
      <c r="AF19" s="584"/>
    </row>
    <row r="20" spans="1:32" ht="18" customHeight="1">
      <c r="A20" s="560"/>
      <c r="B20" s="543"/>
      <c r="C20" s="543"/>
      <c r="D20" s="543"/>
      <c r="E20" s="543"/>
      <c r="F20" s="543"/>
      <c r="G20" s="543"/>
      <c r="H20" s="543"/>
      <c r="I20" s="543"/>
      <c r="J20" s="543"/>
      <c r="K20" s="563"/>
      <c r="L20" s="582"/>
      <c r="M20" s="583"/>
      <c r="N20" s="583"/>
      <c r="O20" s="583"/>
      <c r="P20" s="583"/>
      <c r="Q20" s="583"/>
      <c r="R20" s="583"/>
      <c r="S20" s="583"/>
      <c r="T20" s="583"/>
      <c r="U20" s="583"/>
      <c r="V20" s="583"/>
      <c r="W20" s="583"/>
      <c r="X20" s="583"/>
      <c r="Y20" s="583"/>
      <c r="Z20" s="583"/>
      <c r="AA20" s="583"/>
      <c r="AB20" s="583"/>
      <c r="AC20" s="583"/>
      <c r="AD20" s="583"/>
      <c r="AE20" s="583"/>
      <c r="AF20" s="584"/>
    </row>
    <row r="21" spans="1:32" ht="18" customHeight="1">
      <c r="A21" s="561"/>
      <c r="B21" s="554"/>
      <c r="C21" s="554"/>
      <c r="D21" s="554"/>
      <c r="E21" s="554"/>
      <c r="F21" s="554"/>
      <c r="G21" s="554"/>
      <c r="H21" s="554"/>
      <c r="I21" s="554"/>
      <c r="J21" s="554"/>
      <c r="K21" s="564"/>
      <c r="L21" s="585"/>
      <c r="M21" s="586"/>
      <c r="N21" s="586"/>
      <c r="O21" s="586"/>
      <c r="P21" s="586"/>
      <c r="Q21" s="586"/>
      <c r="R21" s="586"/>
      <c r="S21" s="586"/>
      <c r="T21" s="586"/>
      <c r="U21" s="586"/>
      <c r="V21" s="586"/>
      <c r="W21" s="586"/>
      <c r="X21" s="586"/>
      <c r="Y21" s="586"/>
      <c r="Z21" s="586"/>
      <c r="AA21" s="586"/>
      <c r="AB21" s="586"/>
      <c r="AC21" s="586"/>
      <c r="AD21" s="586"/>
      <c r="AE21" s="586"/>
      <c r="AF21" s="587"/>
    </row>
    <row r="22" spans="1:32" ht="18" customHeight="1">
      <c r="A22" s="62"/>
      <c r="B22" s="75"/>
      <c r="C22" s="75"/>
      <c r="D22" s="75"/>
      <c r="E22" s="75"/>
      <c r="F22" s="75"/>
      <c r="G22" s="75"/>
      <c r="H22" s="75"/>
      <c r="I22" s="75"/>
      <c r="J22" s="75"/>
      <c r="K22" s="76"/>
      <c r="L22" s="76"/>
      <c r="M22" s="76"/>
      <c r="N22" s="76"/>
      <c r="O22" s="76"/>
      <c r="P22" s="76"/>
      <c r="Q22" s="76"/>
      <c r="AF22" s="77"/>
    </row>
    <row r="23" spans="1:32" ht="18" customHeight="1">
      <c r="A23" s="78" t="s">
        <v>63</v>
      </c>
      <c r="B23" s="54"/>
      <c r="C23" s="591" t="str">
        <f>"上記業務の履行期間の終期を"&amp;IF('入力シート '!C36="","令和　年　月　日",TEXT('入力シート '!C36,"ggge年m月d日"))&amp;"に変更したいので協議"</f>
        <v>上記業務の履行期間の終期を令和　年　月　日に変更したいので協議</v>
      </c>
      <c r="D23" s="591"/>
      <c r="E23" s="591"/>
      <c r="F23" s="591"/>
      <c r="G23" s="591"/>
      <c r="H23" s="591"/>
      <c r="I23" s="591"/>
      <c r="J23" s="591"/>
      <c r="K23" s="591"/>
      <c r="L23" s="591"/>
      <c r="M23" s="591"/>
      <c r="N23" s="591"/>
      <c r="O23" s="591"/>
      <c r="P23" s="591"/>
      <c r="Q23" s="591"/>
      <c r="R23" s="591"/>
      <c r="S23" s="591"/>
      <c r="T23" s="591"/>
      <c r="U23" s="591"/>
      <c r="V23" s="591"/>
      <c r="W23" s="591"/>
      <c r="X23" s="591"/>
      <c r="Y23" s="591"/>
      <c r="Z23" s="591"/>
      <c r="AA23" s="591"/>
      <c r="AB23" s="591"/>
      <c r="AC23" s="591"/>
      <c r="AD23" s="591"/>
      <c r="AE23" s="576"/>
      <c r="AF23" s="577"/>
    </row>
    <row r="24" spans="1:32" ht="18" customHeight="1">
      <c r="A24" s="79"/>
      <c r="B24" s="542" t="s">
        <v>64</v>
      </c>
      <c r="C24" s="542"/>
      <c r="D24" s="542"/>
      <c r="E24" s="542"/>
      <c r="F24" s="542"/>
      <c r="G24" s="542"/>
      <c r="H24" s="542"/>
      <c r="I24" s="542"/>
      <c r="J24" s="542"/>
      <c r="K24" s="542"/>
      <c r="L24" s="542"/>
      <c r="M24" s="542"/>
      <c r="N24" s="542"/>
      <c r="O24" s="542"/>
      <c r="P24" s="542"/>
      <c r="Q24" s="542"/>
      <c r="R24" s="542"/>
      <c r="S24" s="542"/>
      <c r="T24" s="542"/>
      <c r="U24" s="542"/>
      <c r="V24" s="542"/>
      <c r="W24" s="542"/>
      <c r="X24" s="542"/>
      <c r="Y24" s="542"/>
      <c r="Z24" s="542"/>
      <c r="AA24" s="542"/>
      <c r="AB24" s="542"/>
      <c r="AC24" s="542"/>
      <c r="AD24" s="542"/>
      <c r="AE24" s="542"/>
      <c r="AF24" s="77"/>
    </row>
    <row r="25" spans="1:32" ht="18" customHeight="1">
      <c r="A25" s="79"/>
      <c r="B25" s="76"/>
      <c r="AF25" s="77"/>
    </row>
    <row r="26" spans="1:32" ht="18" customHeight="1">
      <c r="A26" s="65"/>
      <c r="B26" s="54"/>
      <c r="C26" s="322" t="s">
        <v>313</v>
      </c>
      <c r="D26" s="322"/>
      <c r="E26" s="328"/>
      <c r="F26" s="328"/>
      <c r="G26" s="23" t="s">
        <v>13</v>
      </c>
      <c r="H26" s="329"/>
      <c r="I26" s="329"/>
      <c r="J26" s="23" t="s">
        <v>14</v>
      </c>
      <c r="K26" s="327"/>
      <c r="L26" s="327"/>
      <c r="M26" s="23" t="s">
        <v>15</v>
      </c>
      <c r="P26" s="54"/>
      <c r="Q26" s="54"/>
      <c r="R26" s="54"/>
      <c r="S26" s="54"/>
      <c r="T26" s="54"/>
      <c r="U26" s="54"/>
      <c r="V26" s="54"/>
      <c r="W26" s="54"/>
      <c r="X26" s="54"/>
      <c r="Y26" s="54"/>
      <c r="Z26" s="54"/>
      <c r="AA26" s="54"/>
      <c r="AB26" s="54"/>
      <c r="AC26" s="54"/>
      <c r="AD26" s="54"/>
      <c r="AE26" s="54"/>
      <c r="AF26" s="69"/>
    </row>
    <row r="27" spans="1:32" ht="18" customHeight="1">
      <c r="A27" s="79"/>
      <c r="B27" s="76"/>
      <c r="C27" s="76"/>
      <c r="D27" s="76"/>
      <c r="E27" s="76"/>
      <c r="F27" s="76"/>
      <c r="G27" s="76"/>
      <c r="H27" s="76"/>
      <c r="I27" s="76"/>
      <c r="J27" s="76"/>
      <c r="AF27" s="77"/>
    </row>
    <row r="28" spans="1:32" ht="18" customHeight="1">
      <c r="A28" s="78"/>
      <c r="B28" s="80"/>
      <c r="C28" s="80"/>
      <c r="D28" s="80"/>
      <c r="E28" s="80"/>
      <c r="F28" s="80"/>
      <c r="G28" s="80"/>
      <c r="H28" s="80"/>
      <c r="I28" s="80"/>
      <c r="J28" s="80"/>
      <c r="K28" s="576" t="s">
        <v>65</v>
      </c>
      <c r="L28" s="576"/>
      <c r="M28" s="576"/>
      <c r="N28" s="576"/>
      <c r="O28" s="576"/>
      <c r="P28" s="576"/>
      <c r="Q28" s="576"/>
      <c r="R28" s="576"/>
      <c r="S28" s="578"/>
      <c r="T28" s="578"/>
      <c r="U28" s="578"/>
      <c r="V28" s="578"/>
      <c r="W28" s="578"/>
      <c r="X28" s="578"/>
      <c r="Y28" s="578"/>
      <c r="Z28" s="578"/>
      <c r="AA28" s="578"/>
      <c r="AB28" s="578"/>
      <c r="AC28" s="578"/>
      <c r="AD28" s="578"/>
      <c r="AE28" s="38" t="s">
        <v>1</v>
      </c>
      <c r="AF28" s="77"/>
    </row>
    <row r="29" spans="1:32" ht="18" customHeight="1">
      <c r="A29" s="78"/>
      <c r="B29" s="80"/>
      <c r="C29" s="80"/>
      <c r="D29" s="80"/>
      <c r="E29" s="80"/>
      <c r="F29" s="80"/>
      <c r="G29" s="80"/>
      <c r="H29" s="80"/>
      <c r="I29" s="80"/>
      <c r="J29" s="80"/>
      <c r="K29" s="39"/>
      <c r="L29" s="39"/>
      <c r="M29" s="39"/>
      <c r="N29" s="39"/>
      <c r="O29" s="39"/>
      <c r="P29" s="39"/>
      <c r="Q29" s="39"/>
      <c r="R29" s="39"/>
      <c r="S29" s="81"/>
      <c r="T29" s="81"/>
      <c r="U29" s="81"/>
      <c r="V29" s="81"/>
      <c r="W29" s="81"/>
      <c r="X29" s="81"/>
      <c r="Y29" s="81"/>
      <c r="Z29" s="81"/>
      <c r="AA29" s="81"/>
      <c r="AB29" s="81"/>
      <c r="AC29" s="81"/>
      <c r="AD29" s="81"/>
      <c r="AF29" s="77"/>
    </row>
    <row r="30" spans="1:32" ht="18" customHeight="1">
      <c r="A30" s="79"/>
      <c r="B30" s="76"/>
      <c r="C30" s="76"/>
      <c r="D30" s="76"/>
      <c r="E30" s="76"/>
      <c r="F30" s="76"/>
      <c r="G30" s="76"/>
      <c r="H30" s="76"/>
      <c r="I30" s="76"/>
      <c r="J30" s="76"/>
      <c r="AF30" s="77"/>
    </row>
    <row r="31" spans="1:32" ht="18" customHeight="1">
      <c r="A31" s="78"/>
      <c r="B31" s="576" t="s">
        <v>66</v>
      </c>
      <c r="C31" s="576"/>
      <c r="D31" s="576"/>
      <c r="E31" s="576"/>
      <c r="F31" s="576"/>
      <c r="G31" s="576"/>
      <c r="H31" s="576"/>
      <c r="I31" s="576"/>
      <c r="J31" s="576"/>
      <c r="K31" s="578"/>
      <c r="L31" s="578"/>
      <c r="M31" s="578"/>
      <c r="N31" s="578"/>
      <c r="O31" s="578"/>
      <c r="P31" s="578"/>
      <c r="Q31" s="578"/>
      <c r="R31" s="578"/>
      <c r="S31" s="578"/>
      <c r="T31" s="578"/>
      <c r="U31" s="38" t="s">
        <v>4</v>
      </c>
      <c r="AF31" s="77"/>
    </row>
    <row r="32" spans="1:32" ht="18" customHeight="1">
      <c r="A32" s="82"/>
      <c r="B32" s="83"/>
      <c r="C32" s="83"/>
      <c r="D32" s="84"/>
      <c r="E32" s="84"/>
      <c r="F32" s="84"/>
      <c r="G32" s="84"/>
      <c r="H32" s="84"/>
      <c r="I32" s="84"/>
      <c r="J32" s="84"/>
      <c r="K32" s="85"/>
      <c r="L32" s="85"/>
      <c r="M32" s="85"/>
      <c r="N32" s="85"/>
      <c r="O32" s="85"/>
      <c r="P32" s="85"/>
      <c r="Q32" s="85"/>
      <c r="R32" s="85"/>
      <c r="S32" s="85"/>
      <c r="T32" s="85"/>
      <c r="U32" s="85"/>
      <c r="V32" s="85"/>
      <c r="W32" s="85"/>
      <c r="X32" s="85"/>
      <c r="Y32" s="85"/>
      <c r="Z32" s="85"/>
      <c r="AA32" s="85"/>
      <c r="AB32" s="85"/>
      <c r="AC32" s="85"/>
      <c r="AD32" s="85"/>
      <c r="AE32" s="85"/>
      <c r="AF32" s="87"/>
    </row>
    <row r="33" spans="1:32" ht="18" customHeight="1">
      <c r="A33" s="88"/>
      <c r="B33" s="89"/>
      <c r="C33" s="89"/>
      <c r="D33" s="89"/>
      <c r="E33" s="89"/>
      <c r="F33" s="89"/>
      <c r="G33" s="89"/>
      <c r="H33" s="89"/>
      <c r="I33" s="89"/>
      <c r="J33" s="89"/>
      <c r="K33" s="90"/>
      <c r="L33" s="90"/>
      <c r="M33" s="90"/>
      <c r="N33" s="90"/>
      <c r="O33" s="90"/>
      <c r="P33" s="90"/>
      <c r="Q33" s="90"/>
      <c r="R33" s="90"/>
      <c r="S33" s="90"/>
      <c r="T33" s="90"/>
      <c r="U33" s="90"/>
      <c r="V33" s="90"/>
      <c r="W33" s="90"/>
      <c r="X33" s="90"/>
      <c r="Y33" s="90"/>
      <c r="Z33" s="90"/>
      <c r="AA33" s="90"/>
      <c r="AB33" s="90"/>
      <c r="AC33" s="90"/>
      <c r="AD33" s="90"/>
      <c r="AE33" s="90"/>
      <c r="AF33" s="91"/>
    </row>
    <row r="34" spans="1:32" ht="18" customHeight="1">
      <c r="A34" s="78"/>
      <c r="B34" s="542" t="s">
        <v>67</v>
      </c>
      <c r="C34" s="542"/>
      <c r="D34" s="542"/>
      <c r="E34" s="542"/>
      <c r="F34" s="542"/>
      <c r="G34" s="542"/>
      <c r="H34" s="542"/>
      <c r="I34" s="542"/>
      <c r="J34" s="542"/>
      <c r="K34" s="542"/>
      <c r="L34" s="542"/>
      <c r="M34" s="542"/>
      <c r="N34" s="542"/>
      <c r="O34" s="542"/>
      <c r="P34" s="542"/>
      <c r="Q34" s="542"/>
      <c r="R34" s="542"/>
      <c r="S34" s="542"/>
      <c r="T34" s="542"/>
      <c r="U34" s="542"/>
      <c r="V34" s="542"/>
      <c r="W34" s="542"/>
      <c r="X34" s="542"/>
      <c r="Y34" s="542"/>
      <c r="Z34" s="542"/>
      <c r="AA34" s="542"/>
      <c r="AB34" s="542"/>
      <c r="AC34" s="542"/>
      <c r="AD34" s="542"/>
      <c r="AE34" s="542"/>
      <c r="AF34" s="77"/>
    </row>
    <row r="35" spans="1:32" ht="18" customHeight="1">
      <c r="A35" s="79"/>
      <c r="B35" s="76"/>
      <c r="C35" s="76"/>
      <c r="D35" s="76"/>
      <c r="E35" s="76"/>
      <c r="F35" s="76"/>
      <c r="G35" s="76"/>
      <c r="H35" s="76"/>
      <c r="I35" s="76"/>
      <c r="J35" s="76"/>
      <c r="AF35" s="77"/>
    </row>
    <row r="36" spans="1:32" ht="18" customHeight="1">
      <c r="A36" s="65"/>
      <c r="B36" s="54"/>
      <c r="C36" s="322" t="s">
        <v>313</v>
      </c>
      <c r="D36" s="322"/>
      <c r="E36" s="328"/>
      <c r="F36" s="328"/>
      <c r="G36" s="23" t="s">
        <v>13</v>
      </c>
      <c r="H36" s="329"/>
      <c r="I36" s="329"/>
      <c r="J36" s="23" t="s">
        <v>14</v>
      </c>
      <c r="K36" s="327"/>
      <c r="L36" s="327"/>
      <c r="M36" s="23" t="s">
        <v>15</v>
      </c>
      <c r="N36" s="23"/>
      <c r="P36" s="54"/>
      <c r="Q36" s="54"/>
      <c r="R36" s="54"/>
      <c r="S36" s="54"/>
      <c r="T36" s="54"/>
      <c r="U36" s="54"/>
      <c r="V36" s="54"/>
      <c r="W36" s="54"/>
      <c r="X36" s="54"/>
      <c r="Y36" s="54"/>
      <c r="Z36" s="54"/>
      <c r="AA36" s="54"/>
      <c r="AB36" s="54"/>
      <c r="AC36" s="54"/>
      <c r="AD36" s="54"/>
      <c r="AE36" s="54"/>
      <c r="AF36" s="69"/>
    </row>
    <row r="37" spans="1:32" ht="18" customHeight="1">
      <c r="A37" s="79"/>
      <c r="B37" s="76"/>
      <c r="C37" s="76"/>
      <c r="D37" s="76"/>
      <c r="E37" s="76"/>
      <c r="F37" s="76"/>
      <c r="G37" s="76"/>
      <c r="H37" s="76"/>
      <c r="I37" s="76"/>
      <c r="J37" s="76"/>
      <c r="AF37" s="77"/>
    </row>
    <row r="38" spans="1:32" ht="18" customHeight="1">
      <c r="A38" s="78"/>
      <c r="B38" s="80"/>
      <c r="C38" s="80"/>
      <c r="D38" s="80"/>
      <c r="E38" s="80"/>
      <c r="F38" s="80"/>
      <c r="G38" s="80"/>
      <c r="H38" s="80"/>
      <c r="I38" s="80"/>
      <c r="J38" s="80"/>
      <c r="K38" s="576" t="s">
        <v>65</v>
      </c>
      <c r="L38" s="576"/>
      <c r="M38" s="576"/>
      <c r="N38" s="576"/>
      <c r="O38" s="576"/>
      <c r="P38" s="576"/>
      <c r="Q38" s="576"/>
      <c r="R38" s="576"/>
      <c r="S38" s="578"/>
      <c r="T38" s="578"/>
      <c r="U38" s="578"/>
      <c r="V38" s="578"/>
      <c r="W38" s="578"/>
      <c r="X38" s="578"/>
      <c r="Y38" s="578"/>
      <c r="Z38" s="578"/>
      <c r="AA38" s="578"/>
      <c r="AB38" s="578"/>
      <c r="AC38" s="578"/>
      <c r="AD38" s="578"/>
      <c r="AE38" s="38" t="s">
        <v>1</v>
      </c>
      <c r="AF38" s="77"/>
    </row>
    <row r="39" spans="1:32" ht="18" customHeight="1">
      <c r="A39" s="79"/>
      <c r="B39" s="76"/>
      <c r="C39" s="76"/>
      <c r="D39" s="76"/>
      <c r="E39" s="76"/>
      <c r="F39" s="76"/>
      <c r="G39" s="76"/>
      <c r="H39" s="76"/>
      <c r="I39" s="76"/>
      <c r="J39" s="76"/>
      <c r="AF39" s="77"/>
    </row>
    <row r="40" spans="1:32" ht="18" customHeight="1">
      <c r="A40" s="78"/>
      <c r="B40" s="576" t="s">
        <v>66</v>
      </c>
      <c r="C40" s="576"/>
      <c r="D40" s="576"/>
      <c r="E40" s="576"/>
      <c r="F40" s="576"/>
      <c r="G40" s="576"/>
      <c r="H40" s="576"/>
      <c r="I40" s="576"/>
      <c r="J40" s="576"/>
      <c r="K40" s="578"/>
      <c r="L40" s="578"/>
      <c r="M40" s="578"/>
      <c r="N40" s="578"/>
      <c r="O40" s="578"/>
      <c r="P40" s="578"/>
      <c r="Q40" s="578"/>
      <c r="R40" s="578"/>
      <c r="S40" s="578"/>
      <c r="T40" s="578"/>
      <c r="AF40" s="77"/>
    </row>
    <row r="41" spans="1:32" ht="18" customHeight="1">
      <c r="A41" s="78"/>
      <c r="B41" s="39"/>
      <c r="C41" s="39"/>
      <c r="D41" s="39"/>
      <c r="E41" s="39"/>
      <c r="F41" s="39"/>
      <c r="G41" s="39"/>
      <c r="H41" s="39"/>
      <c r="I41" s="39"/>
      <c r="J41" s="39"/>
      <c r="K41" s="81"/>
      <c r="L41" s="81"/>
      <c r="M41" s="81"/>
      <c r="N41" s="81"/>
      <c r="O41" s="81"/>
      <c r="P41" s="81"/>
      <c r="Q41" s="81"/>
      <c r="R41" s="81"/>
      <c r="S41" s="81"/>
      <c r="T41" s="81"/>
      <c r="AF41" s="77"/>
    </row>
    <row r="42" spans="1:32" ht="18" customHeight="1">
      <c r="A42" s="92"/>
      <c r="B42" s="93"/>
      <c r="C42" s="94"/>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5"/>
    </row>
  </sheetData>
  <mergeCells count="42">
    <mergeCell ref="A6:AF8"/>
    <mergeCell ref="B9:J11"/>
    <mergeCell ref="B40:J40"/>
    <mergeCell ref="K40:T40"/>
    <mergeCell ref="M13:N13"/>
    <mergeCell ref="Q13:R13"/>
    <mergeCell ref="C26:D26"/>
    <mergeCell ref="K28:R28"/>
    <mergeCell ref="C36:D36"/>
    <mergeCell ref="E36:F36"/>
    <mergeCell ref="K38:R38"/>
    <mergeCell ref="S38:AD38"/>
    <mergeCell ref="A9:A11"/>
    <mergeCell ref="K9:K11"/>
    <mergeCell ref="S13:T13"/>
    <mergeCell ref="L9:AF11"/>
    <mergeCell ref="B17:J21"/>
    <mergeCell ref="B24:AE24"/>
    <mergeCell ref="Y13:Z13"/>
    <mergeCell ref="M15:N15"/>
    <mergeCell ref="A17:A21"/>
    <mergeCell ref="L17:AF21"/>
    <mergeCell ref="K17:K21"/>
    <mergeCell ref="B12:J16"/>
    <mergeCell ref="A12:A16"/>
    <mergeCell ref="K12:K16"/>
    <mergeCell ref="V13:W13"/>
    <mergeCell ref="C23:AD23"/>
    <mergeCell ref="Q15:R15"/>
    <mergeCell ref="S15:T15"/>
    <mergeCell ref="V15:W15"/>
    <mergeCell ref="Y15:Z15"/>
    <mergeCell ref="AE23:AF23"/>
    <mergeCell ref="H36:I36"/>
    <mergeCell ref="K36:L36"/>
    <mergeCell ref="H26:I26"/>
    <mergeCell ref="K26:L26"/>
    <mergeCell ref="S28:AD28"/>
    <mergeCell ref="B31:J31"/>
    <mergeCell ref="K31:T31"/>
    <mergeCell ref="B34:AE34"/>
    <mergeCell ref="E26:F26"/>
  </mergeCells>
  <phoneticPr fontId="2"/>
  <printOptions horizontalCentered="1"/>
  <pageMargins left="0.78740157480314965" right="0.78740157480314965" top="0.98425196850393704" bottom="0.98425196850393704" header="0.39370078740157483" footer="0.39370078740157483"/>
  <pageSetup paperSize="9" orientation="portrait"/>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258DD-F82C-4CBB-81B6-91DAA3D208FB}">
  <dimension ref="A1:K24"/>
  <sheetViews>
    <sheetView zoomScaleNormal="100" workbookViewId="0">
      <selection activeCell="F8" sqref="F8"/>
    </sheetView>
  </sheetViews>
  <sheetFormatPr defaultColWidth="9" defaultRowHeight="13.5"/>
  <cols>
    <col min="1" max="1" width="9.625" style="108" customWidth="1"/>
    <col min="2" max="2" width="9" style="108"/>
    <col min="3" max="3" width="5" style="108" customWidth="1"/>
    <col min="4" max="4" width="8.625" style="108" customWidth="1"/>
    <col min="5" max="5" width="18" style="108" customWidth="1"/>
    <col min="6" max="6" width="7.5" style="108" customWidth="1"/>
    <col min="7" max="7" width="12.625" style="108" customWidth="1"/>
    <col min="8" max="8" width="9.625" style="108" customWidth="1"/>
    <col min="9" max="9" width="9.5" style="108" customWidth="1"/>
    <col min="10" max="16384" width="9" style="108"/>
  </cols>
  <sheetData>
    <row r="1" spans="1:11" ht="24.75" customHeight="1">
      <c r="A1" s="107"/>
    </row>
    <row r="2" spans="1:11" ht="27.75" customHeight="1">
      <c r="A2" s="606"/>
      <c r="B2" s="606"/>
      <c r="C2" s="607" t="s">
        <v>194</v>
      </c>
      <c r="D2" s="607"/>
      <c r="E2" s="607"/>
      <c r="F2" s="607"/>
      <c r="G2" s="607"/>
    </row>
    <row r="3" spans="1:11" ht="27.75" customHeight="1">
      <c r="G3" s="608" t="str">
        <f>IF('入力シート '!C11="","",'入力シート '!C11)</f>
        <v/>
      </c>
      <c r="H3" s="608"/>
      <c r="I3" s="608"/>
    </row>
    <row r="4" spans="1:11" ht="27.75" customHeight="1">
      <c r="A4" s="276" t="str">
        <f>"西都市長　"&amp;'入力シート '!C1&amp;"　様"</f>
        <v>西都市長　押川　修一郎　様</v>
      </c>
      <c r="B4" s="276"/>
      <c r="C4" s="276"/>
      <c r="D4" s="203"/>
    </row>
    <row r="5" spans="1:11" ht="27.75" customHeight="1">
      <c r="D5" s="111" t="s">
        <v>72</v>
      </c>
      <c r="E5" s="112" t="s">
        <v>81</v>
      </c>
      <c r="F5" s="609" t="str">
        <f>IF('入力シート '!C12="","",'入力シート '!C12)</f>
        <v/>
      </c>
      <c r="G5" s="609"/>
      <c r="H5" s="609"/>
      <c r="I5" s="609"/>
    </row>
    <row r="6" spans="1:11" ht="27.75" customHeight="1">
      <c r="E6" s="188" t="s">
        <v>173</v>
      </c>
      <c r="F6" s="609" t="str">
        <f>IF('入力シート '!C13="","",'入力シート '!C13)</f>
        <v/>
      </c>
      <c r="G6" s="609"/>
      <c r="H6" s="609"/>
      <c r="I6" s="609"/>
    </row>
    <row r="7" spans="1:11" ht="27.75" customHeight="1">
      <c r="E7" s="112" t="s">
        <v>51</v>
      </c>
      <c r="F7" s="609" t="str">
        <f>IF('入力シート '!C14="","",'入力シート '!C14)&amp;"　　印"</f>
        <v>　　印</v>
      </c>
      <c r="G7" s="609"/>
      <c r="H7" s="609"/>
      <c r="I7" s="609"/>
      <c r="K7" s="108" t="s">
        <v>243</v>
      </c>
    </row>
    <row r="8" spans="1:11" ht="27.75" customHeight="1">
      <c r="A8" s="113"/>
    </row>
    <row r="9" spans="1:11" ht="25.15" customHeight="1">
      <c r="A9" s="610" t="s">
        <v>82</v>
      </c>
      <c r="B9" s="610"/>
      <c r="C9" s="610"/>
      <c r="D9" s="610"/>
      <c r="E9" s="610"/>
      <c r="F9" s="610"/>
      <c r="G9" s="610"/>
      <c r="H9" s="610"/>
      <c r="I9" s="610"/>
    </row>
    <row r="10" spans="1:11" ht="26.25" customHeight="1">
      <c r="A10" s="601" t="s">
        <v>206</v>
      </c>
      <c r="B10" s="601"/>
      <c r="C10" s="601"/>
      <c r="D10" s="611" t="str">
        <f>IF('入力シート '!$C$3="","",'入力シート '!$C$3)&amp;IF(AND('入力シート '!$C$3&lt;&gt;"",'入力シート '!$C$3&lt;&gt;""),"　","")&amp;IF('入力シート '!$C$4="","",'入力シート '!$C$4)</f>
        <v/>
      </c>
      <c r="E10" s="614"/>
      <c r="F10" s="614"/>
      <c r="G10" s="614"/>
      <c r="H10" s="614"/>
      <c r="I10" s="615"/>
    </row>
    <row r="11" spans="1:11" ht="26.25" customHeight="1">
      <c r="A11" s="601" t="s">
        <v>73</v>
      </c>
      <c r="B11" s="601"/>
      <c r="C11" s="601"/>
      <c r="D11" s="611" t="str">
        <f>IF('入力シート '!$C$5="","",'入力シート '!$C$5)</f>
        <v/>
      </c>
      <c r="E11" s="612"/>
      <c r="F11" s="612"/>
      <c r="G11" s="612"/>
      <c r="H11" s="612"/>
      <c r="I11" s="613"/>
    </row>
    <row r="12" spans="1:11" ht="26.25" customHeight="1">
      <c r="A12" s="601" t="s">
        <v>74</v>
      </c>
      <c r="B12" s="601"/>
      <c r="C12" s="601"/>
      <c r="D12" s="130" t="s">
        <v>104</v>
      </c>
      <c r="E12" s="616" t="str">
        <f>IF('契約書（建築設計)'!N15="","",'契約書（建築設計)'!N15)</f>
        <v/>
      </c>
      <c r="F12" s="616"/>
      <c r="G12" s="612" t="s">
        <v>2</v>
      </c>
      <c r="H12" s="612"/>
      <c r="I12" s="613"/>
    </row>
    <row r="13" spans="1:11" ht="26.25" customHeight="1">
      <c r="A13" s="601" t="s">
        <v>75</v>
      </c>
      <c r="B13" s="601"/>
      <c r="C13" s="601"/>
      <c r="D13" s="602" t="str">
        <f>"自　"&amp;TEXT('入力シート '!C6,"ggge年m月d日")&amp;"　　至　"&amp;TEXT('入力シート '!C7,"ggge年m月d日")</f>
        <v>自　明治33年1月0日　　至　明治33年1月0日</v>
      </c>
      <c r="E13" s="603"/>
      <c r="F13" s="603"/>
      <c r="G13" s="603"/>
      <c r="H13" s="603"/>
      <c r="I13" s="604"/>
    </row>
    <row r="14" spans="1:11" ht="26.25" customHeight="1">
      <c r="A14" s="602" t="s">
        <v>52</v>
      </c>
      <c r="B14" s="603"/>
      <c r="C14" s="603"/>
      <c r="D14" s="603"/>
      <c r="E14" s="603"/>
      <c r="F14" s="603"/>
      <c r="G14" s="603"/>
      <c r="H14" s="603"/>
      <c r="I14" s="604"/>
    </row>
    <row r="15" spans="1:11" ht="26.25" customHeight="1">
      <c r="A15" s="601" t="s">
        <v>21</v>
      </c>
      <c r="B15" s="601"/>
      <c r="C15" s="601"/>
      <c r="D15" s="605"/>
      <c r="E15" s="605"/>
      <c r="F15" s="605"/>
      <c r="G15" s="605"/>
      <c r="H15" s="605"/>
      <c r="I15" s="605"/>
    </row>
    <row r="16" spans="1:11" ht="26.25" customHeight="1">
      <c r="A16" s="601" t="s">
        <v>22</v>
      </c>
      <c r="B16" s="601"/>
      <c r="C16" s="601"/>
      <c r="D16" s="605"/>
      <c r="E16" s="605"/>
      <c r="F16" s="605"/>
      <c r="G16" s="605"/>
      <c r="H16" s="605"/>
      <c r="I16" s="605"/>
    </row>
    <row r="17" spans="1:9" ht="26.25" customHeight="1">
      <c r="A17" s="617" t="s">
        <v>76</v>
      </c>
      <c r="B17" s="618"/>
      <c r="C17" s="619"/>
      <c r="D17" s="605"/>
      <c r="E17" s="605"/>
      <c r="F17" s="605"/>
      <c r="G17" s="605"/>
      <c r="H17" s="605"/>
      <c r="I17" s="605"/>
    </row>
    <row r="18" spans="1:9" ht="26.25" customHeight="1">
      <c r="A18" s="601" t="s">
        <v>23</v>
      </c>
      <c r="B18" s="601"/>
      <c r="C18" s="601"/>
      <c r="D18" s="605"/>
      <c r="E18" s="605"/>
      <c r="F18" s="605"/>
      <c r="G18" s="605"/>
      <c r="H18" s="605"/>
      <c r="I18" s="605"/>
    </row>
    <row r="19" spans="1:9" ht="26.25" customHeight="1">
      <c r="A19" s="601" t="s">
        <v>24</v>
      </c>
      <c r="B19" s="601"/>
      <c r="C19" s="601"/>
      <c r="D19" s="605"/>
      <c r="E19" s="605"/>
      <c r="F19" s="605"/>
      <c r="G19" s="605"/>
      <c r="H19" s="605"/>
      <c r="I19" s="605"/>
    </row>
    <row r="20" spans="1:9" ht="26.25" customHeight="1">
      <c r="A20" s="601" t="s">
        <v>25</v>
      </c>
      <c r="B20" s="601"/>
      <c r="C20" s="601"/>
      <c r="D20" s="605"/>
      <c r="E20" s="605"/>
      <c r="F20" s="605"/>
      <c r="G20" s="605"/>
      <c r="H20" s="605"/>
      <c r="I20" s="605"/>
    </row>
    <row r="21" spans="1:9" ht="110.1" customHeight="1">
      <c r="A21" s="620" t="s">
        <v>92</v>
      </c>
      <c r="B21" s="620"/>
      <c r="C21" s="620"/>
      <c r="D21" s="605"/>
      <c r="E21" s="605"/>
      <c r="F21" s="605"/>
      <c r="G21" s="605"/>
      <c r="H21" s="605"/>
      <c r="I21" s="605"/>
    </row>
    <row r="22" spans="1:9" ht="25.15" customHeight="1">
      <c r="A22" s="621" t="s">
        <v>53</v>
      </c>
      <c r="B22" s="621"/>
      <c r="C22" s="621"/>
      <c r="D22" s="621"/>
      <c r="E22" s="621"/>
      <c r="F22" s="621"/>
      <c r="G22" s="621"/>
      <c r="H22" s="621"/>
      <c r="I22" s="621"/>
    </row>
    <row r="23" spans="1:9" ht="13.5" customHeight="1">
      <c r="A23" s="114"/>
      <c r="B23" s="114"/>
      <c r="C23" s="114"/>
      <c r="D23" s="114"/>
      <c r="E23" s="114"/>
      <c r="F23" s="114"/>
      <c r="G23" s="114"/>
      <c r="H23" s="114"/>
      <c r="I23" s="114"/>
    </row>
    <row r="24" spans="1:9" ht="12" customHeight="1">
      <c r="A24" s="109"/>
      <c r="B24" s="109"/>
      <c r="C24" s="110"/>
      <c r="D24" s="110"/>
      <c r="E24" s="110"/>
      <c r="F24" s="110"/>
      <c r="G24" s="110"/>
    </row>
  </sheetData>
  <mergeCells count="39">
    <mergeCell ref="A21:C21"/>
    <mergeCell ref="D21:F21"/>
    <mergeCell ref="G21:I21"/>
    <mergeCell ref="A22:I22"/>
    <mergeCell ref="A19:C19"/>
    <mergeCell ref="D19:F19"/>
    <mergeCell ref="G19:I19"/>
    <mergeCell ref="A20:C20"/>
    <mergeCell ref="D20:F20"/>
    <mergeCell ref="G20:I20"/>
    <mergeCell ref="G17:I17"/>
    <mergeCell ref="A18:C18"/>
    <mergeCell ref="D18:F18"/>
    <mergeCell ref="G18:I18"/>
    <mergeCell ref="A17:C17"/>
    <mergeCell ref="D17:F17"/>
    <mergeCell ref="F7:I7"/>
    <mergeCell ref="A9:I9"/>
    <mergeCell ref="D11:I11"/>
    <mergeCell ref="A12:C12"/>
    <mergeCell ref="A10:C10"/>
    <mergeCell ref="D10:I10"/>
    <mergeCell ref="A11:C11"/>
    <mergeCell ref="E12:F12"/>
    <mergeCell ref="G12:I12"/>
    <mergeCell ref="A2:B2"/>
    <mergeCell ref="C2:G2"/>
    <mergeCell ref="G3:I3"/>
    <mergeCell ref="F5:I5"/>
    <mergeCell ref="F6:I6"/>
    <mergeCell ref="A13:C13"/>
    <mergeCell ref="D13:I13"/>
    <mergeCell ref="A16:C16"/>
    <mergeCell ref="D16:F16"/>
    <mergeCell ref="G16:I16"/>
    <mergeCell ref="A14:I14"/>
    <mergeCell ref="A15:C15"/>
    <mergeCell ref="D15:F15"/>
    <mergeCell ref="G15:I15"/>
  </mergeCells>
  <phoneticPr fontId="2"/>
  <printOptions horizontalCentered="1"/>
  <pageMargins left="0.78740157480314965" right="0.78740157480314965" top="0.59055118110236227" bottom="0.59055118110236227" header="0.39370078740157483" footer="0.39370078740157483"/>
  <pageSetup paperSize="9" scale="96"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F360A-A2BE-406B-A434-B141520DA706}">
  <dimension ref="A1:AI41"/>
  <sheetViews>
    <sheetView zoomScaleNormal="100" workbookViewId="0">
      <selection activeCell="R36" sqref="R36"/>
    </sheetView>
  </sheetViews>
  <sheetFormatPr defaultColWidth="2.625" defaultRowHeight="18" customHeight="1"/>
  <cols>
    <col min="1" max="16384" width="2.625" style="21"/>
  </cols>
  <sheetData>
    <row r="1" spans="1:32" ht="18" customHeight="1">
      <c r="A1" s="323"/>
      <c r="B1" s="323"/>
      <c r="C1" s="323"/>
      <c r="D1" s="323"/>
      <c r="E1" s="323"/>
      <c r="F1" s="323"/>
      <c r="G1" s="323"/>
      <c r="H1" s="323"/>
      <c r="I1" s="323"/>
    </row>
    <row r="2" spans="1:32" ht="18" customHeight="1">
      <c r="V2" s="331"/>
      <c r="W2" s="331"/>
      <c r="X2" s="331"/>
      <c r="Y2" s="322"/>
      <c r="Z2" s="322"/>
      <c r="AA2" s="322"/>
      <c r="AB2" s="322"/>
      <c r="AC2" s="322"/>
      <c r="AD2" s="322"/>
      <c r="AE2" s="322"/>
      <c r="AF2" s="322"/>
    </row>
    <row r="3" spans="1:32" ht="18" customHeight="1">
      <c r="V3" s="322"/>
      <c r="W3" s="322"/>
      <c r="X3" s="322"/>
      <c r="Y3" s="322"/>
      <c r="Z3" s="322"/>
      <c r="AA3" s="322"/>
      <c r="AB3" s="322"/>
      <c r="AC3" s="322"/>
      <c r="AD3" s="322"/>
      <c r="AE3" s="322"/>
      <c r="AF3" s="322"/>
    </row>
    <row r="5" spans="1:32" ht="18" customHeight="1">
      <c r="A5" s="24"/>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6"/>
    </row>
    <row r="6" spans="1:32" ht="18" customHeight="1">
      <c r="A6" s="27"/>
      <c r="AF6" s="28"/>
    </row>
    <row r="7" spans="1:32" ht="21">
      <c r="A7" s="27"/>
      <c r="B7" s="330" t="s">
        <v>199</v>
      </c>
      <c r="C7" s="330"/>
      <c r="D7" s="330"/>
      <c r="E7" s="330"/>
      <c r="F7" s="330"/>
      <c r="G7" s="330"/>
      <c r="H7" s="330"/>
      <c r="I7" s="330"/>
      <c r="J7" s="330"/>
      <c r="K7" s="330"/>
      <c r="L7" s="330"/>
      <c r="M7" s="330"/>
      <c r="N7" s="330"/>
      <c r="O7" s="330"/>
      <c r="P7" s="330"/>
      <c r="Q7" s="330"/>
      <c r="R7" s="330"/>
      <c r="S7" s="330"/>
      <c r="T7" s="330"/>
      <c r="U7" s="330"/>
      <c r="V7" s="330"/>
      <c r="W7" s="330"/>
      <c r="X7" s="330"/>
      <c r="Y7" s="330"/>
      <c r="Z7" s="330"/>
      <c r="AA7" s="330"/>
      <c r="AB7" s="330"/>
      <c r="AC7" s="330"/>
      <c r="AD7" s="330"/>
      <c r="AE7" s="330"/>
      <c r="AF7" s="28"/>
    </row>
    <row r="8" spans="1:32" ht="18" customHeight="1">
      <c r="A8" s="27"/>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8"/>
    </row>
    <row r="9" spans="1:32" ht="18" customHeight="1">
      <c r="A9" s="27"/>
      <c r="M9" s="332" t="str">
        <f>IF('契約書（建築設計)'!L3="","",'契約書（建築設計)'!L3)</f>
        <v/>
      </c>
      <c r="N9" s="332"/>
      <c r="O9" s="332"/>
      <c r="P9" s="332"/>
      <c r="Q9" s="332"/>
      <c r="R9" s="332"/>
      <c r="S9" s="332"/>
      <c r="T9" s="332"/>
      <c r="U9" s="332"/>
      <c r="V9" s="332"/>
      <c r="W9" s="332"/>
      <c r="X9" s="332"/>
      <c r="Y9" s="332"/>
      <c r="Z9" s="332"/>
      <c r="AA9" s="332"/>
      <c r="AB9" s="332"/>
      <c r="AC9" s="332"/>
      <c r="AD9" s="332"/>
      <c r="AE9" s="332"/>
      <c r="AF9" s="28"/>
    </row>
    <row r="10" spans="1:32" ht="18" customHeight="1">
      <c r="A10" s="27"/>
      <c r="B10" s="30" t="s">
        <v>83</v>
      </c>
      <c r="C10" s="321" t="s">
        <v>195</v>
      </c>
      <c r="D10" s="321"/>
      <c r="E10" s="321"/>
      <c r="F10" s="321"/>
      <c r="G10" s="321"/>
      <c r="H10" s="321"/>
      <c r="I10" s="321"/>
      <c r="J10" s="321"/>
      <c r="K10" s="322" t="s">
        <v>59</v>
      </c>
      <c r="L10" s="322"/>
      <c r="M10" s="332" t="str">
        <f>IF('契約書（建築設計)'!L4="","",'契約書（建築設計)'!L4)</f>
        <v/>
      </c>
      <c r="N10" s="332"/>
      <c r="O10" s="332"/>
      <c r="P10" s="332"/>
      <c r="Q10" s="332"/>
      <c r="R10" s="332"/>
      <c r="S10" s="332"/>
      <c r="T10" s="332"/>
      <c r="U10" s="332"/>
      <c r="V10" s="332"/>
      <c r="W10" s="332"/>
      <c r="X10" s="332"/>
      <c r="Y10" s="332"/>
      <c r="Z10" s="332"/>
      <c r="AA10" s="332"/>
      <c r="AB10" s="332"/>
      <c r="AC10" s="332"/>
      <c r="AD10" s="332"/>
      <c r="AE10" s="332"/>
      <c r="AF10" s="28"/>
    </row>
    <row r="11" spans="1:32" ht="18" customHeight="1">
      <c r="A11" s="27"/>
      <c r="C11" s="19"/>
      <c r="D11" s="19"/>
      <c r="E11" s="19"/>
      <c r="F11" s="19"/>
      <c r="G11" s="19"/>
      <c r="H11" s="19"/>
      <c r="I11" s="19"/>
      <c r="J11" s="19"/>
      <c r="K11" s="23"/>
      <c r="L11" s="20"/>
      <c r="M11" s="20"/>
      <c r="N11" s="20"/>
      <c r="O11" s="20"/>
      <c r="P11" s="20"/>
      <c r="Q11" s="20"/>
      <c r="R11" s="20"/>
      <c r="S11" s="20"/>
      <c r="T11" s="20"/>
      <c r="U11" s="20"/>
      <c r="V11" s="20"/>
      <c r="W11" s="20"/>
      <c r="X11" s="20"/>
      <c r="Y11" s="20"/>
      <c r="Z11" s="20"/>
      <c r="AA11" s="20"/>
      <c r="AB11" s="20"/>
      <c r="AC11" s="20"/>
      <c r="AD11" s="20"/>
      <c r="AE11" s="20"/>
      <c r="AF11" s="28"/>
    </row>
    <row r="12" spans="1:32" ht="18" customHeight="1">
      <c r="A12" s="27"/>
      <c r="AF12" s="28"/>
    </row>
    <row r="13" spans="1:32" ht="18" customHeight="1">
      <c r="A13" s="27"/>
      <c r="B13" s="30" t="s">
        <v>84</v>
      </c>
      <c r="C13" s="321" t="s">
        <v>85</v>
      </c>
      <c r="D13" s="321"/>
      <c r="E13" s="321"/>
      <c r="F13" s="321"/>
      <c r="G13" s="321"/>
      <c r="H13" s="321"/>
      <c r="I13" s="321"/>
      <c r="J13" s="321"/>
      <c r="K13" s="322" t="s">
        <v>60</v>
      </c>
      <c r="L13" s="322"/>
      <c r="M13" s="323" t="str">
        <f>IF('入力シート '!$C$5="","",'入力シート '!$C$5)</f>
        <v/>
      </c>
      <c r="N13" s="323"/>
      <c r="O13" s="323"/>
      <c r="P13" s="323"/>
      <c r="Q13" s="323"/>
      <c r="R13" s="323"/>
      <c r="S13" s="323"/>
      <c r="T13" s="323"/>
      <c r="U13" s="323"/>
      <c r="V13" s="323"/>
      <c r="W13" s="323"/>
      <c r="X13" s="323"/>
      <c r="Y13" s="323"/>
      <c r="Z13" s="323"/>
      <c r="AA13" s="323"/>
      <c r="AB13" s="323"/>
      <c r="AC13" s="323"/>
      <c r="AD13" s="323"/>
      <c r="AE13" s="323"/>
      <c r="AF13" s="28"/>
    </row>
    <row r="14" spans="1:32" ht="18" customHeight="1">
      <c r="A14" s="27"/>
      <c r="C14" s="19"/>
      <c r="D14" s="19"/>
      <c r="E14" s="19"/>
      <c r="F14" s="19"/>
      <c r="G14" s="19"/>
      <c r="H14" s="19"/>
      <c r="I14" s="19"/>
      <c r="J14" s="19"/>
      <c r="L14" s="31"/>
      <c r="M14" s="31"/>
      <c r="N14" s="31"/>
      <c r="O14" s="31"/>
      <c r="P14" s="31"/>
      <c r="Q14" s="31"/>
      <c r="R14" s="31"/>
      <c r="S14" s="31"/>
      <c r="T14" s="31"/>
      <c r="U14" s="31"/>
      <c r="V14" s="31"/>
      <c r="W14" s="31"/>
      <c r="X14" s="31"/>
      <c r="AF14" s="28"/>
    </row>
    <row r="15" spans="1:32" ht="18" customHeight="1">
      <c r="A15" s="27"/>
      <c r="AF15" s="28"/>
    </row>
    <row r="16" spans="1:32" ht="18" customHeight="1">
      <c r="A16" s="27"/>
      <c r="B16" s="30" t="s">
        <v>86</v>
      </c>
      <c r="C16" s="321" t="s">
        <v>35</v>
      </c>
      <c r="D16" s="321"/>
      <c r="E16" s="321"/>
      <c r="F16" s="321"/>
      <c r="G16" s="321"/>
      <c r="H16" s="321"/>
      <c r="I16" s="321"/>
      <c r="J16" s="321"/>
      <c r="K16" s="322" t="s">
        <v>61</v>
      </c>
      <c r="L16" s="322"/>
      <c r="M16" s="322" t="s">
        <v>293</v>
      </c>
      <c r="N16" s="322"/>
      <c r="O16" s="328" t="str">
        <f>IF('入力シート '!C6="","",'入力シート '!C6)</f>
        <v/>
      </c>
      <c r="P16" s="328"/>
      <c r="Q16" s="23" t="s">
        <v>13</v>
      </c>
      <c r="R16" s="329" t="str">
        <f>IF('入力シート '!C6="","",'入力シート '!C6)</f>
        <v/>
      </c>
      <c r="S16" s="329"/>
      <c r="T16" s="23" t="s">
        <v>14</v>
      </c>
      <c r="U16" s="327" t="str">
        <f>IF('入力シート '!C6="","",'入力シート '!C6)</f>
        <v/>
      </c>
      <c r="V16" s="327"/>
      <c r="W16" s="23" t="s">
        <v>15</v>
      </c>
      <c r="X16" s="23"/>
      <c r="AF16" s="28"/>
    </row>
    <row r="17" spans="1:32" ht="18" customHeight="1">
      <c r="A17" s="27"/>
      <c r="C17" s="19"/>
      <c r="D17" s="19"/>
      <c r="E17" s="19"/>
      <c r="F17" s="19"/>
      <c r="G17" s="19"/>
      <c r="H17" s="19"/>
      <c r="I17" s="19"/>
      <c r="J17" s="19"/>
      <c r="K17" s="23"/>
      <c r="L17" s="23"/>
      <c r="M17" s="23"/>
      <c r="N17" s="23"/>
      <c r="O17" s="23"/>
      <c r="P17" s="23"/>
      <c r="Q17" s="23"/>
      <c r="R17" s="23"/>
      <c r="S17" s="23"/>
      <c r="T17" s="23"/>
      <c r="U17" s="23"/>
      <c r="V17" s="23"/>
      <c r="W17" s="23"/>
      <c r="X17" s="23"/>
      <c r="AF17" s="28"/>
    </row>
    <row r="18" spans="1:32" ht="18" customHeight="1">
      <c r="A18" s="27"/>
      <c r="C18" s="19"/>
      <c r="D18" s="19"/>
      <c r="E18" s="19"/>
      <c r="F18" s="19"/>
      <c r="L18" s="31"/>
      <c r="M18" s="31"/>
      <c r="N18" s="23"/>
      <c r="O18" s="23"/>
      <c r="P18" s="23"/>
      <c r="Q18" s="23"/>
      <c r="R18" s="23"/>
      <c r="S18" s="23"/>
      <c r="T18" s="23"/>
      <c r="U18" s="23"/>
      <c r="V18" s="23"/>
      <c r="W18" s="23"/>
      <c r="X18" s="23"/>
      <c r="AF18" s="28"/>
    </row>
    <row r="19" spans="1:32" ht="18" customHeight="1">
      <c r="A19" s="27"/>
      <c r="B19" s="30" t="s">
        <v>87</v>
      </c>
      <c r="C19" s="321" t="s">
        <v>88</v>
      </c>
      <c r="D19" s="321"/>
      <c r="E19" s="321"/>
      <c r="F19" s="321"/>
      <c r="G19" s="321"/>
      <c r="H19" s="321"/>
      <c r="I19" s="321"/>
      <c r="J19" s="321"/>
      <c r="K19" s="322" t="s">
        <v>71</v>
      </c>
      <c r="L19" s="322"/>
      <c r="M19" s="323" t="str">
        <f>IF('入力シート '!C16="","",'入力シート '!C16)</f>
        <v/>
      </c>
      <c r="N19" s="323"/>
      <c r="O19" s="323"/>
      <c r="P19" s="323"/>
      <c r="Q19" s="323"/>
      <c r="R19" s="323"/>
      <c r="S19" s="323"/>
      <c r="T19" s="323"/>
      <c r="U19" s="323"/>
      <c r="V19" s="323"/>
      <c r="W19" s="323"/>
      <c r="X19" s="323"/>
      <c r="Y19" s="323"/>
      <c r="Z19" s="323"/>
      <c r="AA19" s="323"/>
      <c r="AB19" s="323"/>
      <c r="AC19" s="323"/>
      <c r="AD19" s="323"/>
      <c r="AE19" s="323"/>
      <c r="AF19" s="28"/>
    </row>
    <row r="20" spans="1:32" ht="18" customHeight="1">
      <c r="A20" s="27"/>
      <c r="H20" s="19"/>
      <c r="I20" s="19"/>
      <c r="J20" s="19"/>
      <c r="K20" s="19"/>
      <c r="P20" s="31"/>
      <c r="Q20" s="31"/>
      <c r="R20" s="23"/>
      <c r="S20" s="23"/>
      <c r="T20" s="23"/>
      <c r="U20" s="23"/>
      <c r="V20" s="23"/>
      <c r="W20" s="23"/>
      <c r="X20" s="23"/>
      <c r="Y20" s="23"/>
      <c r="Z20" s="23"/>
      <c r="AA20" s="23"/>
      <c r="AB20" s="23"/>
      <c r="AF20" s="28"/>
    </row>
    <row r="21" spans="1:32" ht="18" customHeight="1">
      <c r="A21" s="27"/>
      <c r="B21" s="19"/>
      <c r="C21" s="19"/>
      <c r="D21" s="19"/>
      <c r="E21" s="19"/>
      <c r="F21" s="19"/>
      <c r="G21" s="19"/>
      <c r="H21" s="19"/>
      <c r="I21" s="19"/>
      <c r="K21" s="23"/>
      <c r="L21" s="23"/>
      <c r="M21" s="23"/>
      <c r="N21" s="23"/>
      <c r="O21" s="23"/>
      <c r="P21" s="23"/>
      <c r="Q21" s="23"/>
      <c r="R21" s="23"/>
      <c r="S21" s="23"/>
      <c r="T21" s="23"/>
      <c r="U21" s="23"/>
      <c r="V21" s="23"/>
      <c r="W21" s="23"/>
      <c r="AF21" s="28"/>
    </row>
    <row r="22" spans="1:32" ht="18" customHeight="1">
      <c r="A22" s="27"/>
      <c r="B22" s="30" t="s">
        <v>89</v>
      </c>
      <c r="C22" s="321" t="s">
        <v>183</v>
      </c>
      <c r="D22" s="321"/>
      <c r="E22" s="321"/>
      <c r="F22" s="321"/>
      <c r="G22" s="321"/>
      <c r="H22" s="321"/>
      <c r="I22" s="321"/>
      <c r="J22" s="321"/>
      <c r="K22" s="322" t="s">
        <v>71</v>
      </c>
      <c r="L22" s="322"/>
      <c r="M22" s="323" t="str">
        <f>IF('入力シート '!C18="","",'入力シート '!C18)</f>
        <v/>
      </c>
      <c r="N22" s="323"/>
      <c r="O22" s="323"/>
      <c r="P22" s="323"/>
      <c r="Q22" s="323"/>
      <c r="R22" s="323"/>
      <c r="S22" s="323"/>
      <c r="T22" s="323"/>
      <c r="U22" s="323"/>
      <c r="V22" s="323"/>
      <c r="W22" s="323"/>
      <c r="X22" s="323"/>
      <c r="Y22" s="323"/>
      <c r="Z22" s="323"/>
      <c r="AA22" s="323"/>
      <c r="AB22" s="323"/>
      <c r="AC22" s="323"/>
      <c r="AD22" s="323"/>
      <c r="AE22" s="323"/>
      <c r="AF22" s="28"/>
    </row>
    <row r="23" spans="1:32" ht="18" customHeight="1">
      <c r="A23" s="27"/>
      <c r="B23" s="30"/>
      <c r="C23" s="19"/>
      <c r="D23" s="19"/>
      <c r="E23" s="19"/>
      <c r="F23" s="19"/>
      <c r="G23" s="19"/>
      <c r="H23" s="19"/>
      <c r="I23" s="19"/>
      <c r="J23" s="19"/>
      <c r="K23" s="23"/>
      <c r="L23" s="23"/>
      <c r="M23" s="20"/>
      <c r="N23" s="20"/>
      <c r="O23" s="20"/>
      <c r="P23" s="20"/>
      <c r="Q23" s="20"/>
      <c r="R23" s="20"/>
      <c r="S23" s="20"/>
      <c r="T23" s="20"/>
      <c r="U23" s="20"/>
      <c r="V23" s="20"/>
      <c r="W23" s="20"/>
      <c r="X23" s="20"/>
      <c r="Y23" s="20"/>
      <c r="Z23" s="20"/>
      <c r="AA23" s="20"/>
      <c r="AB23" s="20"/>
      <c r="AC23" s="20"/>
      <c r="AD23" s="20"/>
      <c r="AE23" s="20"/>
      <c r="AF23" s="28"/>
    </row>
    <row r="24" spans="1:32" ht="18" customHeight="1">
      <c r="A24" s="27"/>
      <c r="B24" s="30"/>
      <c r="C24" s="19"/>
      <c r="D24" s="19"/>
      <c r="E24" s="19"/>
      <c r="F24" s="19"/>
      <c r="G24" s="19"/>
      <c r="H24" s="19"/>
      <c r="I24" s="19"/>
      <c r="J24" s="19"/>
      <c r="K24" s="23"/>
      <c r="L24" s="23"/>
      <c r="M24" s="20"/>
      <c r="N24" s="20"/>
      <c r="O24" s="20"/>
      <c r="P24" s="20"/>
      <c r="Q24" s="20"/>
      <c r="R24" s="20"/>
      <c r="S24" s="20"/>
      <c r="T24" s="20"/>
      <c r="U24" s="20"/>
      <c r="V24" s="20"/>
      <c r="W24" s="20"/>
      <c r="X24" s="20"/>
      <c r="Y24" s="20"/>
      <c r="Z24" s="20"/>
      <c r="AA24" s="20"/>
      <c r="AB24" s="20"/>
      <c r="AC24" s="20"/>
      <c r="AD24" s="20"/>
      <c r="AE24" s="20"/>
      <c r="AF24" s="28"/>
    </row>
    <row r="25" spans="1:32" ht="18" customHeight="1">
      <c r="A25" s="27"/>
      <c r="D25" s="326" t="s">
        <v>90</v>
      </c>
      <c r="E25" s="326"/>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6"/>
      <c r="AF25" s="28"/>
    </row>
    <row r="26" spans="1:32" ht="18" customHeight="1">
      <c r="A26" s="27"/>
      <c r="C26" s="326"/>
      <c r="D26" s="326"/>
      <c r="E26" s="326"/>
      <c r="F26" s="326"/>
      <c r="G26" s="326"/>
      <c r="H26" s="326"/>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
      <c r="AF26" s="28"/>
    </row>
    <row r="27" spans="1:32" ht="18" customHeight="1">
      <c r="A27" s="27"/>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28"/>
    </row>
    <row r="28" spans="1:32" ht="18" customHeight="1">
      <c r="A28" s="27"/>
      <c r="U28" s="322" t="s">
        <v>293</v>
      </c>
      <c r="V28" s="322"/>
      <c r="W28" s="328" t="str">
        <f>IF('入力シート '!C11="","",'入力シート '!C11)</f>
        <v/>
      </c>
      <c r="X28" s="328"/>
      <c r="Y28" s="23" t="s">
        <v>13</v>
      </c>
      <c r="Z28" s="329" t="str">
        <f>IF('入力シート '!C11="","",'入力シート '!C11)</f>
        <v/>
      </c>
      <c r="AA28" s="329"/>
      <c r="AB28" s="23" t="s">
        <v>14</v>
      </c>
      <c r="AC28" s="327" t="str">
        <f>IF('入力シート '!C11="","",'入力シート '!C11)</f>
        <v/>
      </c>
      <c r="AD28" s="327"/>
      <c r="AE28" s="23" t="s">
        <v>15</v>
      </c>
      <c r="AF28" s="28"/>
    </row>
    <row r="29" spans="1:32" ht="18" customHeight="1">
      <c r="A29" s="27"/>
      <c r="J29" s="322"/>
      <c r="K29" s="322"/>
      <c r="L29" s="322"/>
      <c r="M29" s="322"/>
      <c r="N29" s="322"/>
      <c r="AF29" s="28"/>
    </row>
    <row r="30" spans="1:32" ht="18" customHeight="1">
      <c r="A30" s="27"/>
      <c r="J30" s="23"/>
      <c r="K30" s="23"/>
      <c r="L30" s="23"/>
      <c r="M30" s="23"/>
      <c r="N30" s="23"/>
      <c r="R30" s="325" t="str">
        <f>IF('入力シート '!C12="","",'入力シート '!C12)</f>
        <v/>
      </c>
      <c r="S30" s="325"/>
      <c r="T30" s="325"/>
      <c r="U30" s="325"/>
      <c r="V30" s="325"/>
      <c r="W30" s="325"/>
      <c r="X30" s="325"/>
      <c r="Y30" s="325"/>
      <c r="Z30" s="325"/>
      <c r="AA30" s="325"/>
      <c r="AB30" s="325"/>
      <c r="AC30" s="325"/>
      <c r="AD30" s="325"/>
      <c r="AE30" s="325"/>
      <c r="AF30" s="28"/>
    </row>
    <row r="31" spans="1:32" ht="18" customHeight="1">
      <c r="A31" s="27"/>
      <c r="K31" s="321" t="s">
        <v>3</v>
      </c>
      <c r="L31" s="321"/>
      <c r="M31" s="321"/>
      <c r="N31" s="321"/>
      <c r="O31" s="321"/>
      <c r="P31" s="321"/>
      <c r="R31" s="325"/>
      <c r="S31" s="325"/>
      <c r="T31" s="325"/>
      <c r="U31" s="325"/>
      <c r="V31" s="325"/>
      <c r="W31" s="325"/>
      <c r="X31" s="325"/>
      <c r="Y31" s="325"/>
      <c r="Z31" s="325"/>
      <c r="AA31" s="325"/>
      <c r="AB31" s="325"/>
      <c r="AC31" s="325"/>
      <c r="AD31" s="325"/>
      <c r="AE31" s="325"/>
      <c r="AF31" s="28"/>
    </row>
    <row r="32" spans="1:32" ht="18" customHeight="1">
      <c r="A32" s="27"/>
      <c r="K32" s="19"/>
      <c r="L32" s="19"/>
      <c r="M32" s="19"/>
      <c r="N32" s="19"/>
      <c r="O32" s="19"/>
      <c r="P32" s="19"/>
      <c r="R32" s="33"/>
      <c r="S32" s="33"/>
      <c r="T32" s="33"/>
      <c r="U32" s="33"/>
      <c r="V32" s="33"/>
      <c r="W32" s="33"/>
      <c r="X32" s="33"/>
      <c r="Y32" s="33"/>
      <c r="Z32" s="33"/>
      <c r="AA32" s="33"/>
      <c r="AB32" s="33"/>
      <c r="AC32" s="33"/>
      <c r="AD32" s="33"/>
      <c r="AE32" s="33"/>
      <c r="AF32" s="28"/>
    </row>
    <row r="33" spans="1:35" ht="18" customHeight="1">
      <c r="A33" s="27"/>
      <c r="E33" s="322" t="s">
        <v>12</v>
      </c>
      <c r="F33" s="322"/>
      <c r="G33" s="322"/>
      <c r="H33" s="322"/>
      <c r="I33" s="322"/>
      <c r="K33" s="321" t="s">
        <v>6</v>
      </c>
      <c r="L33" s="321"/>
      <c r="M33" s="321"/>
      <c r="N33" s="321"/>
      <c r="O33" s="321"/>
      <c r="P33" s="321"/>
      <c r="R33" s="324" t="str">
        <f>IF('入力シート '!C13="","",'入力シート '!C13)</f>
        <v/>
      </c>
      <c r="S33" s="324"/>
      <c r="T33" s="324"/>
      <c r="U33" s="324"/>
      <c r="V33" s="324"/>
      <c r="W33" s="324"/>
      <c r="X33" s="324"/>
      <c r="Y33" s="324"/>
      <c r="Z33" s="324"/>
      <c r="AA33" s="324"/>
      <c r="AB33" s="324"/>
      <c r="AC33" s="324"/>
      <c r="AD33" s="324"/>
      <c r="AE33" s="324"/>
      <c r="AF33" s="28"/>
    </row>
    <row r="34" spans="1:35" ht="18" customHeight="1">
      <c r="A34" s="27"/>
      <c r="K34" s="19"/>
      <c r="L34" s="19"/>
      <c r="M34" s="19"/>
      <c r="N34" s="19"/>
      <c r="O34" s="19"/>
      <c r="P34" s="19"/>
      <c r="R34" s="33"/>
      <c r="S34" s="33"/>
      <c r="T34" s="33"/>
      <c r="U34" s="33"/>
      <c r="V34" s="33"/>
      <c r="W34" s="33"/>
      <c r="X34" s="33"/>
      <c r="Y34" s="33"/>
      <c r="Z34" s="33"/>
      <c r="AA34" s="33"/>
      <c r="AB34" s="33"/>
      <c r="AC34" s="33"/>
      <c r="AD34" s="33"/>
      <c r="AE34" s="33"/>
      <c r="AF34" s="28"/>
    </row>
    <row r="35" spans="1:35" ht="18" customHeight="1">
      <c r="A35" s="27"/>
      <c r="K35" s="321" t="s">
        <v>0</v>
      </c>
      <c r="L35" s="321"/>
      <c r="M35" s="321"/>
      <c r="N35" s="321"/>
      <c r="O35" s="321"/>
      <c r="P35" s="321"/>
      <c r="R35" s="324" t="str">
        <f>IF('入力シート '!C14="","",'入力シート '!C14)&amp;"　　印"</f>
        <v>　　印</v>
      </c>
      <c r="S35" s="324"/>
      <c r="T35" s="324"/>
      <c r="U35" s="324"/>
      <c r="V35" s="324"/>
      <c r="W35" s="324"/>
      <c r="X35" s="324"/>
      <c r="Y35" s="324"/>
      <c r="Z35" s="324"/>
      <c r="AA35" s="324"/>
      <c r="AB35" s="324"/>
      <c r="AC35" s="324"/>
      <c r="AD35" s="324"/>
      <c r="AE35" s="324"/>
      <c r="AF35" s="28"/>
      <c r="AI35" s="3" t="s">
        <v>242</v>
      </c>
    </row>
    <row r="36" spans="1:35" ht="18" customHeight="1">
      <c r="A36" s="27"/>
      <c r="K36" s="19"/>
      <c r="L36" s="19"/>
      <c r="M36" s="19"/>
      <c r="N36" s="19"/>
      <c r="O36" s="19"/>
      <c r="P36" s="19"/>
      <c r="R36" s="33"/>
      <c r="S36" s="33"/>
      <c r="T36" s="33"/>
      <c r="U36" s="33"/>
      <c r="V36" s="33"/>
      <c r="W36" s="33"/>
      <c r="X36" s="33"/>
      <c r="Y36" s="33"/>
      <c r="Z36" s="33"/>
      <c r="AA36" s="33"/>
      <c r="AB36" s="33"/>
      <c r="AC36" s="33"/>
      <c r="AD36" s="34"/>
      <c r="AE36" s="34"/>
      <c r="AF36" s="28"/>
    </row>
    <row r="37" spans="1:35" ht="18" customHeight="1">
      <c r="A37" s="27"/>
      <c r="B37" s="20"/>
      <c r="C37" s="20"/>
      <c r="D37" s="20"/>
      <c r="E37" s="20"/>
      <c r="F37" s="20"/>
      <c r="G37" s="20"/>
      <c r="H37" s="20"/>
      <c r="I37" s="20"/>
      <c r="J37" s="20"/>
      <c r="K37" s="20"/>
      <c r="L37" s="20"/>
      <c r="AF37" s="28"/>
    </row>
    <row r="38" spans="1:35" ht="18" customHeight="1">
      <c r="A38" s="27"/>
      <c r="B38" s="20"/>
      <c r="C38" s="20"/>
      <c r="D38" s="20"/>
      <c r="E38" s="320" t="s">
        <v>91</v>
      </c>
      <c r="F38" s="320"/>
      <c r="G38" s="320"/>
      <c r="H38" s="320"/>
      <c r="I38" s="320"/>
      <c r="J38" s="20"/>
      <c r="K38" s="20" t="str">
        <f>"西都市長　"&amp;'入力シート '!C1&amp;"　様"</f>
        <v>西都市長　押川　修一郎　様</v>
      </c>
      <c r="L38" s="20"/>
      <c r="M38" s="20"/>
      <c r="N38" s="20"/>
      <c r="O38" s="20"/>
      <c r="P38" s="20"/>
      <c r="Q38" s="20"/>
      <c r="R38" s="206"/>
      <c r="T38" s="206"/>
      <c r="U38" s="206"/>
      <c r="V38" s="206"/>
      <c r="W38" s="206"/>
      <c r="X38" s="206"/>
      <c r="AF38" s="28"/>
    </row>
    <row r="39" spans="1:35" ht="18" customHeight="1">
      <c r="A39" s="27"/>
      <c r="K39" s="19"/>
      <c r="L39" s="19"/>
      <c r="M39" s="19"/>
      <c r="N39" s="19"/>
      <c r="O39" s="19"/>
      <c r="P39" s="19"/>
      <c r="Q39" s="19"/>
      <c r="R39" s="33"/>
      <c r="S39" s="33"/>
      <c r="T39" s="33"/>
      <c r="U39" s="33"/>
      <c r="V39" s="33"/>
      <c r="W39" s="33"/>
      <c r="X39" s="33"/>
      <c r="Y39" s="33"/>
      <c r="Z39" s="33"/>
      <c r="AA39" s="33"/>
      <c r="AB39" s="33"/>
      <c r="AC39" s="33"/>
      <c r="AD39" s="34"/>
      <c r="AE39" s="34"/>
      <c r="AF39" s="28"/>
    </row>
    <row r="40" spans="1:35" ht="18" customHeight="1">
      <c r="A40" s="27"/>
      <c r="AF40" s="28"/>
    </row>
    <row r="41" spans="1:35" ht="18" customHeight="1">
      <c r="A41" s="35"/>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7"/>
    </row>
  </sheetData>
  <mergeCells count="40">
    <mergeCell ref="A1:I1"/>
    <mergeCell ref="C10:J10"/>
    <mergeCell ref="C13:J13"/>
    <mergeCell ref="AE2:AF3"/>
    <mergeCell ref="AB2:AD3"/>
    <mergeCell ref="B7:AE7"/>
    <mergeCell ref="V2:Y3"/>
    <mergeCell ref="M10:AE10"/>
    <mergeCell ref="K10:L10"/>
    <mergeCell ref="Z2:AA3"/>
    <mergeCell ref="M13:AE13"/>
    <mergeCell ref="M9:AE9"/>
    <mergeCell ref="U16:V16"/>
    <mergeCell ref="C16:J16"/>
    <mergeCell ref="K13:L13"/>
    <mergeCell ref="AC28:AD28"/>
    <mergeCell ref="U28:V28"/>
    <mergeCell ref="W28:X28"/>
    <mergeCell ref="Z28:AA28"/>
    <mergeCell ref="C26:AD26"/>
    <mergeCell ref="K16:L16"/>
    <mergeCell ref="K19:L19"/>
    <mergeCell ref="R16:S16"/>
    <mergeCell ref="O16:P16"/>
    <mergeCell ref="C19:J19"/>
    <mergeCell ref="M19:AE19"/>
    <mergeCell ref="M16:N16"/>
    <mergeCell ref="E38:I38"/>
    <mergeCell ref="C22:J22"/>
    <mergeCell ref="K22:L22"/>
    <mergeCell ref="M22:AE22"/>
    <mergeCell ref="E33:I33"/>
    <mergeCell ref="K31:P31"/>
    <mergeCell ref="K33:P33"/>
    <mergeCell ref="K35:P35"/>
    <mergeCell ref="R35:AE35"/>
    <mergeCell ref="R33:AE33"/>
    <mergeCell ref="R30:AE31"/>
    <mergeCell ref="J29:N29"/>
    <mergeCell ref="D25:AE25"/>
  </mergeCells>
  <phoneticPr fontId="2"/>
  <printOptions horizontalCentered="1"/>
  <pageMargins left="0.78740157480314965" right="0.78740157480314965" top="0.98425196850393704" bottom="0.98425196850393704" header="0.39370078740157483" footer="0.39370078740157483"/>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87641-172B-4CF0-8A56-C508E51B2FD1}">
  <dimension ref="A1:AJ41"/>
  <sheetViews>
    <sheetView topLeftCell="A19" zoomScale="115" zoomScaleNormal="115" workbookViewId="0">
      <selection activeCell="C39" sqref="C39"/>
    </sheetView>
  </sheetViews>
  <sheetFormatPr defaultColWidth="2.625" defaultRowHeight="18" customHeight="1"/>
  <cols>
    <col min="1" max="16384" width="2.625" style="21"/>
  </cols>
  <sheetData>
    <row r="1" spans="1:32" ht="16.5" customHeight="1">
      <c r="A1" s="20"/>
      <c r="B1" s="20"/>
      <c r="C1" s="20"/>
      <c r="D1" s="20"/>
      <c r="E1" s="20"/>
      <c r="F1" s="20"/>
      <c r="G1" s="20"/>
      <c r="H1" s="20"/>
      <c r="I1" s="20"/>
      <c r="J1" s="20"/>
      <c r="K1" s="20"/>
      <c r="L1" s="20"/>
      <c r="M1" s="20"/>
      <c r="N1" s="20"/>
      <c r="O1" s="20"/>
    </row>
    <row r="3" spans="1:32" ht="18" customHeight="1">
      <c r="A3" s="24"/>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row>
    <row r="4" spans="1:32" ht="18" customHeight="1">
      <c r="A4" s="27"/>
      <c r="AF4" s="28"/>
    </row>
    <row r="5" spans="1:32" ht="18" customHeight="1">
      <c r="A5" s="27"/>
      <c r="B5" s="335" t="s">
        <v>179</v>
      </c>
      <c r="C5" s="335"/>
      <c r="D5" s="335"/>
      <c r="E5" s="335"/>
      <c r="F5" s="335"/>
      <c r="G5" s="335"/>
      <c r="H5" s="335"/>
      <c r="I5" s="335"/>
      <c r="J5" s="335"/>
      <c r="K5" s="335"/>
      <c r="L5" s="335"/>
      <c r="M5" s="335"/>
      <c r="N5" s="335"/>
      <c r="O5" s="335"/>
      <c r="P5" s="335"/>
      <c r="Q5" s="335"/>
      <c r="R5" s="335"/>
      <c r="S5" s="335"/>
      <c r="T5" s="335"/>
      <c r="U5" s="335"/>
      <c r="V5" s="335"/>
      <c r="W5" s="335"/>
      <c r="X5" s="335"/>
      <c r="Y5" s="335"/>
      <c r="Z5" s="335"/>
      <c r="AA5" s="335"/>
      <c r="AB5" s="335"/>
      <c r="AC5" s="335"/>
      <c r="AD5" s="335"/>
      <c r="AE5" s="335"/>
      <c r="AF5" s="28"/>
    </row>
    <row r="6" spans="1:32" ht="18" customHeight="1">
      <c r="A6" s="27"/>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8"/>
    </row>
    <row r="7" spans="1:32" ht="18" customHeight="1">
      <c r="A7" s="27"/>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8"/>
    </row>
    <row r="8" spans="1:32" ht="18" customHeight="1">
      <c r="A8" s="27"/>
      <c r="U8" s="322" t="s">
        <v>306</v>
      </c>
      <c r="V8" s="322"/>
      <c r="W8" s="328" t="str">
        <f>IF('入力シート '!C11="","",'入力シート '!C11)</f>
        <v/>
      </c>
      <c r="X8" s="328"/>
      <c r="Y8" s="23" t="s">
        <v>13</v>
      </c>
      <c r="Z8" s="329" t="str">
        <f>IF('入力シート '!C11="","",'入力シート '!C11)</f>
        <v/>
      </c>
      <c r="AA8" s="329"/>
      <c r="AB8" s="23" t="s">
        <v>14</v>
      </c>
      <c r="AC8" s="327" t="str">
        <f>IF('入力シート '!C11="","",'入力シート '!C11)</f>
        <v/>
      </c>
      <c r="AD8" s="327"/>
      <c r="AE8" s="23" t="s">
        <v>15</v>
      </c>
      <c r="AF8" s="28"/>
    </row>
    <row r="9" spans="1:32" ht="18" customHeight="1">
      <c r="A9" s="27"/>
      <c r="R9" s="31"/>
      <c r="S9" s="31"/>
      <c r="T9" s="31"/>
      <c r="U9" s="23"/>
      <c r="V9" s="23"/>
      <c r="W9" s="23"/>
      <c r="X9" s="23"/>
      <c r="Y9" s="23"/>
      <c r="Z9" s="23"/>
      <c r="AA9" s="23"/>
      <c r="AB9" s="23"/>
      <c r="AC9" s="23"/>
      <c r="AD9" s="23"/>
      <c r="AE9" s="23"/>
      <c r="AF9" s="28"/>
    </row>
    <row r="10" spans="1:32" ht="18" customHeight="1">
      <c r="A10" s="27"/>
      <c r="AF10" s="28"/>
    </row>
    <row r="11" spans="1:32" ht="18" customHeight="1">
      <c r="A11" s="27"/>
      <c r="B11" s="20" t="str">
        <f>"西都市長　"&amp;'入力シート '!C1&amp;"　様"</f>
        <v>西都市長　押川　修一郎　様</v>
      </c>
      <c r="C11" s="20"/>
      <c r="D11" s="20"/>
      <c r="E11" s="20"/>
      <c r="F11" s="20"/>
      <c r="G11" s="20"/>
      <c r="H11" s="20"/>
      <c r="I11" s="20"/>
      <c r="K11" s="20"/>
      <c r="L11" s="20"/>
      <c r="M11" s="20"/>
      <c r="AF11" s="28"/>
    </row>
    <row r="12" spans="1:32" ht="18" customHeight="1">
      <c r="A12" s="27"/>
      <c r="B12" s="19"/>
      <c r="C12" s="19"/>
      <c r="D12" s="19"/>
      <c r="E12" s="19"/>
      <c r="F12" s="19"/>
      <c r="G12" s="19"/>
      <c r="H12" s="19"/>
      <c r="I12" s="19"/>
      <c r="J12" s="19"/>
      <c r="K12" s="19"/>
      <c r="L12" s="19"/>
      <c r="AF12" s="28"/>
    </row>
    <row r="13" spans="1:32" ht="18" customHeight="1">
      <c r="A13" s="27"/>
      <c r="AF13" s="28"/>
    </row>
    <row r="14" spans="1:32" ht="18" customHeight="1">
      <c r="A14" s="27"/>
      <c r="J14" s="322" t="s">
        <v>12</v>
      </c>
      <c r="K14" s="322"/>
      <c r="L14" s="322"/>
      <c r="M14" s="322"/>
      <c r="N14" s="20"/>
      <c r="O14" s="20"/>
      <c r="P14" s="20"/>
      <c r="AF14" s="28"/>
    </row>
    <row r="15" spans="1:32" ht="18" customHeight="1">
      <c r="A15" s="27"/>
      <c r="J15" s="23"/>
      <c r="K15" s="23"/>
      <c r="L15" s="23"/>
      <c r="M15" s="23"/>
      <c r="N15" s="20"/>
      <c r="O15" s="20"/>
      <c r="P15" s="20"/>
      <c r="AF15" s="28"/>
    </row>
    <row r="16" spans="1:32" ht="18" customHeight="1">
      <c r="A16" s="27"/>
      <c r="K16" s="321" t="s">
        <v>3</v>
      </c>
      <c r="L16" s="321"/>
      <c r="M16" s="321"/>
      <c r="N16" s="321"/>
      <c r="O16" s="321"/>
      <c r="P16" s="321"/>
      <c r="R16" s="324" t="str">
        <f>IF('入力シート '!C12="","",'入力シート '!C12)</f>
        <v/>
      </c>
      <c r="S16" s="324"/>
      <c r="T16" s="324"/>
      <c r="U16" s="324"/>
      <c r="V16" s="324"/>
      <c r="W16" s="324"/>
      <c r="X16" s="324"/>
      <c r="Y16" s="324"/>
      <c r="Z16" s="324"/>
      <c r="AA16" s="324"/>
      <c r="AB16" s="324"/>
      <c r="AC16" s="324"/>
      <c r="AD16" s="324"/>
      <c r="AE16" s="324"/>
      <c r="AF16" s="28"/>
    </row>
    <row r="17" spans="1:36" ht="18" customHeight="1">
      <c r="A17" s="27"/>
      <c r="K17" s="19"/>
      <c r="L17" s="19"/>
      <c r="M17" s="19"/>
      <c r="N17" s="19"/>
      <c r="O17" s="19"/>
      <c r="P17" s="19"/>
      <c r="Q17" s="19"/>
      <c r="R17" s="34"/>
      <c r="S17" s="33"/>
      <c r="T17" s="33"/>
      <c r="U17" s="33"/>
      <c r="V17" s="33"/>
      <c r="W17" s="33"/>
      <c r="X17" s="33"/>
      <c r="Y17" s="33"/>
      <c r="Z17" s="33"/>
      <c r="AA17" s="33"/>
      <c r="AB17" s="33"/>
      <c r="AC17" s="33"/>
      <c r="AD17" s="33"/>
      <c r="AE17" s="33"/>
      <c r="AF17" s="28"/>
    </row>
    <row r="18" spans="1:36" ht="18" customHeight="1">
      <c r="A18" s="27"/>
      <c r="K18" s="321" t="s">
        <v>6</v>
      </c>
      <c r="L18" s="321"/>
      <c r="M18" s="321"/>
      <c r="N18" s="321"/>
      <c r="O18" s="321"/>
      <c r="P18" s="321"/>
      <c r="R18" s="324" t="str">
        <f>IF('入力シート '!C13="","",'入力シート '!C13)</f>
        <v/>
      </c>
      <c r="S18" s="324"/>
      <c r="T18" s="324"/>
      <c r="U18" s="324"/>
      <c r="V18" s="324"/>
      <c r="W18" s="324"/>
      <c r="X18" s="324"/>
      <c r="Y18" s="324"/>
      <c r="Z18" s="324"/>
      <c r="AA18" s="324"/>
      <c r="AB18" s="324"/>
      <c r="AC18" s="324"/>
      <c r="AD18" s="324"/>
      <c r="AE18" s="324"/>
      <c r="AF18" s="28"/>
    </row>
    <row r="19" spans="1:36" ht="18" customHeight="1">
      <c r="A19" s="27"/>
      <c r="K19" s="19"/>
      <c r="L19" s="19"/>
      <c r="M19" s="19"/>
      <c r="N19" s="19"/>
      <c r="O19" s="19"/>
      <c r="P19" s="19"/>
      <c r="Q19" s="19"/>
      <c r="R19" s="33"/>
      <c r="S19" s="33"/>
      <c r="T19" s="33"/>
      <c r="U19" s="33"/>
      <c r="V19" s="33"/>
      <c r="W19" s="33"/>
      <c r="X19" s="33"/>
      <c r="Y19" s="33"/>
      <c r="Z19" s="33"/>
      <c r="AA19" s="33"/>
      <c r="AB19" s="33"/>
      <c r="AC19" s="33"/>
      <c r="AD19" s="33"/>
      <c r="AE19" s="33"/>
      <c r="AF19" s="28"/>
    </row>
    <row r="20" spans="1:36" ht="18" customHeight="1">
      <c r="A20" s="27"/>
      <c r="K20" s="321" t="s">
        <v>0</v>
      </c>
      <c r="L20" s="321"/>
      <c r="M20" s="321"/>
      <c r="N20" s="321"/>
      <c r="O20" s="321"/>
      <c r="P20" s="321"/>
      <c r="R20" s="324" t="str">
        <f>IF('入力シート '!C14="","",'入力シート '!C14)&amp;"　　印"</f>
        <v>　　印</v>
      </c>
      <c r="S20" s="324"/>
      <c r="T20" s="324"/>
      <c r="U20" s="324"/>
      <c r="V20" s="324"/>
      <c r="W20" s="324"/>
      <c r="X20" s="324"/>
      <c r="Y20" s="324"/>
      <c r="Z20" s="324"/>
      <c r="AA20" s="324"/>
      <c r="AB20" s="324"/>
      <c r="AC20" s="324"/>
      <c r="AD20" s="324"/>
      <c r="AE20" s="324"/>
      <c r="AF20" s="28"/>
      <c r="AH20" s="3" t="s">
        <v>242</v>
      </c>
      <c r="AJ20" s="3"/>
    </row>
    <row r="21" spans="1:36" ht="18" customHeight="1">
      <c r="A21" s="27"/>
      <c r="AF21" s="28"/>
    </row>
    <row r="22" spans="1:36" ht="18" customHeight="1">
      <c r="A22" s="27"/>
      <c r="AF22" s="28"/>
    </row>
    <row r="23" spans="1:36" ht="18" customHeight="1">
      <c r="A23" s="27"/>
      <c r="AF23" s="28"/>
    </row>
    <row r="24" spans="1:36" ht="18" customHeight="1">
      <c r="A24" s="27"/>
      <c r="C24" s="334" t="s">
        <v>201</v>
      </c>
      <c r="D24" s="334"/>
      <c r="E24" s="334"/>
      <c r="F24" s="334"/>
      <c r="G24" s="334"/>
      <c r="H24" s="334"/>
      <c r="I24" s="334"/>
      <c r="J24" s="334"/>
      <c r="K24" s="334"/>
      <c r="L24" s="334"/>
      <c r="M24" s="334"/>
      <c r="N24" s="334"/>
      <c r="O24" s="334"/>
      <c r="P24" s="334"/>
      <c r="Q24" s="334"/>
      <c r="R24" s="334"/>
      <c r="S24" s="334"/>
      <c r="T24" s="334"/>
      <c r="U24" s="334"/>
      <c r="V24" s="334"/>
      <c r="W24" s="334"/>
      <c r="X24" s="334"/>
      <c r="Y24" s="334"/>
      <c r="Z24" s="334"/>
      <c r="AA24" s="334"/>
      <c r="AB24" s="334"/>
      <c r="AC24" s="334"/>
      <c r="AD24" s="334"/>
      <c r="AE24" s="334"/>
      <c r="AF24" s="28"/>
    </row>
    <row r="25" spans="1:36" ht="18" customHeight="1">
      <c r="A25" s="27"/>
      <c r="B25" s="333" t="s">
        <v>50</v>
      </c>
      <c r="C25" s="333"/>
      <c r="D25" s="333"/>
      <c r="E25" s="333"/>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28"/>
    </row>
    <row r="26" spans="1:36" ht="18" customHeight="1">
      <c r="A26" s="27"/>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28"/>
    </row>
    <row r="27" spans="1:36" ht="18" customHeight="1">
      <c r="A27" s="27"/>
      <c r="AF27" s="28"/>
    </row>
    <row r="28" spans="1:36" ht="18" customHeight="1">
      <c r="A28" s="27"/>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28"/>
    </row>
    <row r="29" spans="1:36" ht="18" customHeight="1">
      <c r="A29" s="27"/>
      <c r="C29" s="321" t="s">
        <v>200</v>
      </c>
      <c r="D29" s="321"/>
      <c r="E29" s="321"/>
      <c r="F29" s="321"/>
      <c r="G29" s="321"/>
      <c r="H29" s="321"/>
      <c r="I29" s="321"/>
      <c r="J29" s="321"/>
      <c r="K29" s="322" t="s">
        <v>180</v>
      </c>
      <c r="L29" s="322"/>
      <c r="M29" s="333" t="str">
        <f>IF('入力シート '!C3&amp;"　"&amp;'入力シート '!C4="","",'入力シート '!C3&amp;"　"&amp;'入力シート '!C4)</f>
        <v>　</v>
      </c>
      <c r="N29" s="333"/>
      <c r="O29" s="333"/>
      <c r="P29" s="333"/>
      <c r="Q29" s="333"/>
      <c r="R29" s="333"/>
      <c r="S29" s="333"/>
      <c r="T29" s="333"/>
      <c r="U29" s="333"/>
      <c r="V29" s="333"/>
      <c r="W29" s="333"/>
      <c r="X29" s="333"/>
      <c r="Y29" s="333"/>
      <c r="Z29" s="333"/>
      <c r="AA29" s="333"/>
      <c r="AB29" s="333"/>
      <c r="AC29" s="333"/>
      <c r="AD29" s="333"/>
      <c r="AE29" s="333"/>
      <c r="AF29" s="28"/>
    </row>
    <row r="30" spans="1:36" ht="18" customHeight="1">
      <c r="A30" s="27"/>
      <c r="C30" s="321"/>
      <c r="D30" s="321"/>
      <c r="E30" s="321"/>
      <c r="F30" s="321"/>
      <c r="G30" s="321"/>
      <c r="H30" s="321"/>
      <c r="I30" s="321"/>
      <c r="J30" s="321"/>
      <c r="K30" s="322"/>
      <c r="L30" s="322"/>
      <c r="M30" s="333"/>
      <c r="N30" s="333"/>
      <c r="O30" s="333"/>
      <c r="P30" s="333"/>
      <c r="Q30" s="333"/>
      <c r="R30" s="333"/>
      <c r="S30" s="333"/>
      <c r="T30" s="333"/>
      <c r="U30" s="333"/>
      <c r="V30" s="333"/>
      <c r="W30" s="333"/>
      <c r="X30" s="333"/>
      <c r="Y30" s="333"/>
      <c r="Z30" s="333"/>
      <c r="AA30" s="333"/>
      <c r="AB30" s="333"/>
      <c r="AC30" s="333"/>
      <c r="AD30" s="333"/>
      <c r="AE30" s="333"/>
      <c r="AF30" s="28"/>
    </row>
    <row r="31" spans="1:36" ht="18" customHeight="1">
      <c r="A31" s="27"/>
      <c r="C31" s="19"/>
      <c r="D31" s="19"/>
      <c r="E31" s="19"/>
      <c r="F31" s="19"/>
      <c r="G31" s="19"/>
      <c r="H31" s="19"/>
      <c r="I31" s="19"/>
      <c r="J31" s="19"/>
      <c r="K31" s="23"/>
      <c r="L31" s="23"/>
      <c r="M31" s="20"/>
      <c r="N31" s="20"/>
      <c r="O31" s="20"/>
      <c r="P31" s="20"/>
      <c r="Q31" s="20"/>
      <c r="R31" s="20"/>
      <c r="S31" s="20"/>
      <c r="T31" s="20"/>
      <c r="U31" s="20"/>
      <c r="V31" s="20"/>
      <c r="W31" s="20"/>
      <c r="X31" s="20"/>
      <c r="Y31" s="20"/>
      <c r="Z31" s="20"/>
      <c r="AA31" s="20"/>
      <c r="AB31" s="20"/>
      <c r="AC31" s="20"/>
      <c r="AD31" s="20"/>
      <c r="AE31" s="20"/>
      <c r="AF31" s="28"/>
    </row>
    <row r="32" spans="1:36" ht="18" customHeight="1">
      <c r="A32" s="27"/>
      <c r="B32" s="32"/>
      <c r="C32" s="19"/>
      <c r="D32" s="19"/>
      <c r="E32" s="19"/>
      <c r="F32" s="19"/>
      <c r="G32" s="19"/>
      <c r="H32" s="19"/>
      <c r="I32" s="19"/>
      <c r="J32" s="19"/>
      <c r="M32" s="20"/>
      <c r="N32" s="20"/>
      <c r="O32" s="20"/>
      <c r="P32" s="20"/>
      <c r="Q32" s="20"/>
      <c r="R32" s="20"/>
      <c r="S32" s="20"/>
      <c r="T32" s="20"/>
      <c r="U32" s="20"/>
      <c r="V32" s="20"/>
      <c r="W32" s="20"/>
      <c r="X32" s="20"/>
      <c r="Y32" s="20"/>
      <c r="Z32" s="20"/>
      <c r="AA32" s="20"/>
      <c r="AB32" s="20"/>
      <c r="AC32" s="20"/>
      <c r="AD32" s="20"/>
      <c r="AE32" s="20"/>
      <c r="AF32" s="28"/>
    </row>
    <row r="33" spans="1:32" ht="18" customHeight="1">
      <c r="A33" s="27"/>
      <c r="B33" s="32"/>
      <c r="C33" s="321" t="s">
        <v>17</v>
      </c>
      <c r="D33" s="321"/>
      <c r="E33" s="321"/>
      <c r="F33" s="321"/>
      <c r="G33" s="321"/>
      <c r="H33" s="321"/>
      <c r="I33" s="321"/>
      <c r="J33" s="321"/>
      <c r="K33" s="322" t="s">
        <v>181</v>
      </c>
      <c r="L33" s="322"/>
      <c r="M33" s="323" t="str">
        <f>IF('入力シート '!C16="","",'入力シート '!C16)</f>
        <v/>
      </c>
      <c r="N33" s="323"/>
      <c r="O33" s="323"/>
      <c r="P33" s="323"/>
      <c r="Q33" s="323"/>
      <c r="R33" s="323"/>
      <c r="S33" s="323"/>
      <c r="T33" s="323"/>
      <c r="U33" s="323"/>
      <c r="V33" s="323"/>
      <c r="W33" s="323"/>
      <c r="X33" s="323"/>
      <c r="Y33" s="323"/>
      <c r="Z33" s="323"/>
      <c r="AA33" s="323"/>
      <c r="AB33" s="323"/>
      <c r="AC33" s="323"/>
      <c r="AD33" s="323"/>
      <c r="AE33" s="323"/>
      <c r="AF33" s="28"/>
    </row>
    <row r="34" spans="1:32" ht="18" customHeight="1">
      <c r="A34" s="27"/>
      <c r="B34" s="20"/>
      <c r="C34" s="321"/>
      <c r="D34" s="321"/>
      <c r="E34" s="321"/>
      <c r="F34" s="321"/>
      <c r="G34" s="321"/>
      <c r="H34" s="321"/>
      <c r="I34" s="321"/>
      <c r="J34" s="321"/>
      <c r="K34" s="322"/>
      <c r="L34" s="322"/>
      <c r="M34" s="323"/>
      <c r="N34" s="323"/>
      <c r="O34" s="323"/>
      <c r="P34" s="323"/>
      <c r="Q34" s="323"/>
      <c r="R34" s="323"/>
      <c r="S34" s="323"/>
      <c r="T34" s="323"/>
      <c r="U34" s="323"/>
      <c r="V34" s="323"/>
      <c r="W34" s="323"/>
      <c r="X34" s="323"/>
      <c r="Y34" s="323"/>
      <c r="Z34" s="323"/>
      <c r="AA34" s="323"/>
      <c r="AB34" s="323"/>
      <c r="AC34" s="323"/>
      <c r="AD34" s="323"/>
      <c r="AE34" s="323"/>
      <c r="AF34" s="28"/>
    </row>
    <row r="35" spans="1:32" ht="18" customHeight="1">
      <c r="A35" s="27"/>
      <c r="AC35" s="23"/>
      <c r="AF35" s="28"/>
    </row>
    <row r="36" spans="1:32" ht="18" customHeight="1">
      <c r="A36" s="27"/>
      <c r="AB36" s="23"/>
      <c r="AF36" s="28"/>
    </row>
    <row r="37" spans="1:32" ht="18" customHeight="1">
      <c r="A37" s="27"/>
      <c r="B37" s="32"/>
      <c r="C37" s="321" t="s">
        <v>326</v>
      </c>
      <c r="D37" s="321"/>
      <c r="E37" s="321"/>
      <c r="F37" s="321"/>
      <c r="G37" s="321"/>
      <c r="H37" s="321"/>
      <c r="I37" s="321"/>
      <c r="J37" s="321"/>
      <c r="K37" s="322" t="s">
        <v>182</v>
      </c>
      <c r="L37" s="322"/>
      <c r="M37" s="323" t="str">
        <f>IF('入力シート '!C18="","",'入力シート '!C18)</f>
        <v/>
      </c>
      <c r="N37" s="323"/>
      <c r="O37" s="323"/>
      <c r="P37" s="323"/>
      <c r="Q37" s="323"/>
      <c r="R37" s="323"/>
      <c r="S37" s="323"/>
      <c r="T37" s="323"/>
      <c r="U37" s="323"/>
      <c r="V37" s="323"/>
      <c r="W37" s="323"/>
      <c r="X37" s="323"/>
      <c r="Y37" s="323"/>
      <c r="Z37" s="323"/>
      <c r="AA37" s="323"/>
      <c r="AB37" s="323"/>
      <c r="AC37" s="323"/>
      <c r="AD37" s="323"/>
      <c r="AE37" s="323"/>
      <c r="AF37" s="28"/>
    </row>
    <row r="38" spans="1:32" ht="18" customHeight="1">
      <c r="A38" s="27"/>
      <c r="B38" s="20"/>
      <c r="C38" s="321"/>
      <c r="D38" s="321"/>
      <c r="E38" s="321"/>
      <c r="F38" s="321"/>
      <c r="G38" s="321"/>
      <c r="H38" s="321"/>
      <c r="I38" s="321"/>
      <c r="J38" s="321"/>
      <c r="K38" s="322"/>
      <c r="L38" s="322"/>
      <c r="M38" s="323"/>
      <c r="N38" s="323"/>
      <c r="O38" s="323"/>
      <c r="P38" s="323"/>
      <c r="Q38" s="323"/>
      <c r="R38" s="323"/>
      <c r="S38" s="323"/>
      <c r="T38" s="323"/>
      <c r="U38" s="323"/>
      <c r="V38" s="323"/>
      <c r="W38" s="323"/>
      <c r="X38" s="323"/>
      <c r="Y38" s="323"/>
      <c r="Z38" s="323"/>
      <c r="AA38" s="323"/>
      <c r="AB38" s="323"/>
      <c r="AC38" s="323"/>
      <c r="AD38" s="323"/>
      <c r="AE38" s="323"/>
      <c r="AF38" s="28"/>
    </row>
    <row r="39" spans="1:32" ht="18" customHeight="1">
      <c r="A39" s="27"/>
      <c r="AB39" s="23"/>
      <c r="AF39" s="28"/>
    </row>
    <row r="40" spans="1:32" ht="18" customHeight="1">
      <c r="A40" s="27"/>
      <c r="AF40" s="28"/>
    </row>
    <row r="41" spans="1:32" ht="18" customHeight="1">
      <c r="A41" s="35"/>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7"/>
    </row>
  </sheetData>
  <mergeCells count="23">
    <mergeCell ref="J14:M14"/>
    <mergeCell ref="B5:AE5"/>
    <mergeCell ref="U8:V8"/>
    <mergeCell ref="W8:X8"/>
    <mergeCell ref="Z8:AA8"/>
    <mergeCell ref="AC8:AD8"/>
    <mergeCell ref="C24:AE24"/>
    <mergeCell ref="K18:P18"/>
    <mergeCell ref="B25:AE25"/>
    <mergeCell ref="K20:P20"/>
    <mergeCell ref="K16:P16"/>
    <mergeCell ref="R16:AE16"/>
    <mergeCell ref="R18:AE18"/>
    <mergeCell ref="R20:AE20"/>
    <mergeCell ref="M33:AE34"/>
    <mergeCell ref="C29:J30"/>
    <mergeCell ref="K29:L30"/>
    <mergeCell ref="M29:AE30"/>
    <mergeCell ref="C37:J38"/>
    <mergeCell ref="K37:L38"/>
    <mergeCell ref="M37:AE38"/>
    <mergeCell ref="C33:J34"/>
    <mergeCell ref="K33:L34"/>
  </mergeCells>
  <phoneticPr fontId="2"/>
  <printOptions horizontalCentered="1"/>
  <pageMargins left="0.78740157480314965" right="0.78740157480314965" top="0.98425196850393704" bottom="0.98425196850393704" header="0.39370078740157483" footer="0.39370078740157483"/>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9BDD8-E5A0-48B2-8647-A9C4915CC6BF}">
  <dimension ref="A1:BQ78"/>
  <sheetViews>
    <sheetView view="pageBreakPreview" zoomScaleNormal="100" zoomScaleSheetLayoutView="100" workbookViewId="0">
      <selection activeCell="T15" sqref="T15"/>
    </sheetView>
  </sheetViews>
  <sheetFormatPr defaultColWidth="2.625" defaultRowHeight="10.15" customHeight="1"/>
  <cols>
    <col min="1" max="16384" width="2.625" style="21"/>
  </cols>
  <sheetData>
    <row r="1" spans="1:55" ht="10.15" customHeight="1">
      <c r="A1" s="339" t="s">
        <v>322</v>
      </c>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39"/>
      <c r="AC1" s="339"/>
      <c r="AD1" s="339"/>
      <c r="AE1" s="339"/>
      <c r="AF1" s="339"/>
      <c r="AG1" s="339"/>
    </row>
    <row r="2" spans="1:55" ht="10.15" customHeight="1">
      <c r="A2" s="339"/>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row>
    <row r="3" spans="1:55" ht="10.15" customHeight="1">
      <c r="A3" s="339" t="s">
        <v>323</v>
      </c>
      <c r="B3" s="339"/>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c r="AG3" s="339"/>
    </row>
    <row r="4" spans="1:55" ht="10.15" customHeight="1">
      <c r="A4" s="339"/>
      <c r="B4" s="339"/>
      <c r="C4" s="339"/>
      <c r="D4" s="339"/>
      <c r="E4" s="339"/>
      <c r="F4" s="339"/>
      <c r="G4" s="339"/>
      <c r="H4" s="339"/>
      <c r="I4" s="339"/>
      <c r="J4" s="339"/>
      <c r="K4" s="339"/>
      <c r="L4" s="339"/>
      <c r="M4" s="339"/>
      <c r="N4" s="339"/>
      <c r="O4" s="339"/>
      <c r="P4" s="339"/>
      <c r="Q4" s="339"/>
      <c r="R4" s="339"/>
      <c r="S4" s="339"/>
      <c r="T4" s="339"/>
      <c r="U4" s="339"/>
      <c r="V4" s="339"/>
      <c r="W4" s="339"/>
      <c r="X4" s="339"/>
      <c r="Y4" s="339"/>
      <c r="Z4" s="339"/>
      <c r="AA4" s="339"/>
      <c r="AB4" s="339"/>
      <c r="AC4" s="339"/>
      <c r="AD4" s="339"/>
      <c r="AE4" s="339"/>
      <c r="AF4" s="339"/>
      <c r="AG4" s="339"/>
    </row>
    <row r="5" spans="1:55" ht="10.15" customHeight="1">
      <c r="A5" s="339" t="s">
        <v>322</v>
      </c>
      <c r="B5" s="339"/>
      <c r="C5" s="339"/>
      <c r="D5" s="339"/>
      <c r="E5" s="339"/>
      <c r="F5" s="339"/>
      <c r="G5" s="339"/>
      <c r="H5" s="339"/>
      <c r="I5" s="339"/>
      <c r="J5" s="339"/>
      <c r="K5" s="339"/>
      <c r="L5" s="339"/>
      <c r="M5" s="339"/>
      <c r="N5" s="339"/>
      <c r="O5" s="339"/>
      <c r="P5" s="339"/>
      <c r="Q5" s="339"/>
      <c r="R5" s="339"/>
      <c r="S5" s="339"/>
      <c r="T5" s="339"/>
      <c r="U5" s="339"/>
      <c r="V5" s="339"/>
      <c r="W5" s="339"/>
      <c r="X5" s="339"/>
      <c r="Y5" s="339"/>
      <c r="Z5" s="339"/>
      <c r="AA5" s="339"/>
      <c r="AB5" s="339"/>
      <c r="AC5" s="339"/>
      <c r="AD5" s="339"/>
      <c r="AE5" s="339"/>
      <c r="AF5" s="339"/>
      <c r="AG5" s="339"/>
    </row>
    <row r="6" spans="1:55" ht="10.15" customHeight="1">
      <c r="A6" s="339"/>
      <c r="B6" s="339"/>
      <c r="C6" s="339"/>
      <c r="D6" s="339"/>
      <c r="E6" s="339"/>
      <c r="F6" s="339"/>
      <c r="G6" s="339"/>
      <c r="H6" s="339"/>
      <c r="I6" s="339"/>
      <c r="J6" s="339"/>
      <c r="K6" s="339"/>
      <c r="L6" s="339"/>
      <c r="M6" s="339"/>
      <c r="N6" s="339"/>
      <c r="O6" s="339"/>
      <c r="P6" s="339"/>
      <c r="Q6" s="339"/>
      <c r="R6" s="339"/>
      <c r="S6" s="339"/>
      <c r="T6" s="339"/>
      <c r="U6" s="339"/>
      <c r="V6" s="339"/>
      <c r="W6" s="339"/>
      <c r="X6" s="339"/>
      <c r="Y6" s="339"/>
      <c r="Z6" s="339"/>
      <c r="AA6" s="339"/>
      <c r="AB6" s="339"/>
      <c r="AC6" s="339"/>
      <c r="AD6" s="339"/>
      <c r="AE6" s="339"/>
      <c r="AF6" s="339"/>
      <c r="AG6" s="339"/>
    </row>
    <row r="7" spans="1:55" ht="10.15" customHeight="1">
      <c r="A7" s="44"/>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row>
    <row r="8" spans="1:55" ht="10.15" customHeight="1">
      <c r="A8" s="44"/>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row>
    <row r="9" spans="1:55" ht="10.15" customHeight="1">
      <c r="B9" s="132"/>
      <c r="C9" s="132"/>
      <c r="D9" s="132"/>
      <c r="E9" s="132"/>
      <c r="F9" s="132"/>
      <c r="G9" s="132"/>
      <c r="H9" s="132"/>
      <c r="I9" s="132"/>
      <c r="J9" s="132"/>
      <c r="L9" s="132"/>
      <c r="M9" s="132"/>
      <c r="N9" s="336" t="s">
        <v>6</v>
      </c>
      <c r="O9" s="336"/>
      <c r="P9" s="336"/>
      <c r="Q9" s="336"/>
      <c r="R9" s="336"/>
      <c r="S9" s="336"/>
      <c r="T9" s="337" t="str">
        <f>IF('入力シート '!C13="","",'入力シート '!C13)</f>
        <v/>
      </c>
      <c r="U9" s="337"/>
      <c r="V9" s="337"/>
      <c r="W9" s="337"/>
      <c r="X9" s="337"/>
      <c r="Y9" s="337"/>
      <c r="Z9" s="337"/>
      <c r="AA9" s="337"/>
      <c r="AB9" s="337"/>
      <c r="AC9" s="337"/>
      <c r="AD9" s="337"/>
      <c r="AE9" s="337"/>
      <c r="AF9" s="337"/>
      <c r="AG9" s="337"/>
    </row>
    <row r="10" spans="1:55" ht="10.15" customHeight="1">
      <c r="B10" s="132"/>
      <c r="C10" s="132"/>
      <c r="D10" s="132"/>
      <c r="E10" s="132"/>
      <c r="F10" s="132"/>
      <c r="G10" s="132"/>
      <c r="H10" s="132"/>
      <c r="I10" s="132"/>
      <c r="J10" s="132"/>
      <c r="K10" s="132"/>
      <c r="L10" s="132"/>
      <c r="M10" s="132"/>
      <c r="N10" s="336"/>
      <c r="O10" s="336"/>
      <c r="P10" s="336"/>
      <c r="Q10" s="336"/>
      <c r="R10" s="336"/>
      <c r="S10" s="336"/>
      <c r="T10" s="337"/>
      <c r="U10" s="337"/>
      <c r="V10" s="337"/>
      <c r="W10" s="337"/>
      <c r="X10" s="337"/>
      <c r="Y10" s="337"/>
      <c r="Z10" s="337"/>
      <c r="AA10" s="337"/>
      <c r="AB10" s="337"/>
      <c r="AC10" s="337"/>
      <c r="AD10" s="337"/>
      <c r="AE10" s="337"/>
      <c r="AF10" s="337"/>
      <c r="AG10" s="337"/>
    </row>
    <row r="11" spans="1:55" ht="10.15" customHeight="1">
      <c r="B11" s="132"/>
      <c r="C11" s="132"/>
      <c r="D11" s="132"/>
      <c r="E11" s="132"/>
      <c r="F11" s="132"/>
      <c r="G11" s="132"/>
      <c r="H11" s="132"/>
      <c r="I11" s="132"/>
      <c r="J11" s="132"/>
      <c r="K11" s="336" t="s">
        <v>48</v>
      </c>
      <c r="L11" s="336"/>
      <c r="M11" s="336"/>
      <c r="N11" s="40"/>
      <c r="O11" s="40"/>
      <c r="P11" s="40"/>
      <c r="Q11" s="40"/>
      <c r="R11" s="40"/>
      <c r="S11" s="132"/>
      <c r="T11" s="132"/>
      <c r="U11" s="132"/>
      <c r="V11" s="132"/>
      <c r="W11" s="132"/>
      <c r="X11" s="132"/>
      <c r="Y11" s="132"/>
      <c r="Z11" s="132"/>
      <c r="AA11" s="132"/>
      <c r="AB11" s="132"/>
      <c r="AC11" s="132"/>
      <c r="AD11" s="132"/>
      <c r="AE11" s="132"/>
      <c r="AF11" s="132"/>
    </row>
    <row r="12" spans="1:55" ht="10.15" customHeight="1">
      <c r="B12" s="132"/>
      <c r="C12" s="132"/>
      <c r="D12" s="132"/>
      <c r="E12" s="132"/>
      <c r="F12" s="132"/>
      <c r="G12" s="132"/>
      <c r="H12" s="132"/>
      <c r="I12" s="132"/>
      <c r="J12" s="132"/>
      <c r="K12" s="336"/>
      <c r="L12" s="336"/>
      <c r="M12" s="336"/>
      <c r="N12" s="40"/>
      <c r="O12" s="40"/>
      <c r="P12" s="40"/>
      <c r="Q12" s="40"/>
      <c r="R12" s="40"/>
      <c r="S12" s="132"/>
      <c r="T12" s="132"/>
      <c r="U12" s="132"/>
      <c r="V12" s="132"/>
      <c r="W12" s="132"/>
      <c r="X12" s="132"/>
      <c r="Y12" s="132"/>
      <c r="Z12" s="132"/>
      <c r="AA12" s="132"/>
      <c r="AB12" s="132"/>
      <c r="AC12" s="132"/>
      <c r="AD12" s="132"/>
      <c r="AE12" s="132"/>
      <c r="AF12" s="132"/>
    </row>
    <row r="13" spans="1:55" ht="10.15" customHeight="1">
      <c r="B13" s="132"/>
      <c r="C13" s="132"/>
      <c r="D13" s="132"/>
      <c r="E13" s="132"/>
      <c r="F13" s="132"/>
      <c r="G13" s="132"/>
      <c r="H13" s="132"/>
      <c r="I13" s="132"/>
      <c r="J13" s="132"/>
      <c r="L13" s="132"/>
      <c r="M13" s="132"/>
      <c r="N13" s="336" t="s">
        <v>0</v>
      </c>
      <c r="O13" s="336"/>
      <c r="P13" s="336"/>
      <c r="Q13" s="336"/>
      <c r="R13" s="336"/>
      <c r="S13" s="336"/>
      <c r="T13" s="337" t="str">
        <f>IF('入力シート '!C14="","",'入力シート '!C14&amp;"　　印")</f>
        <v/>
      </c>
      <c r="U13" s="337"/>
      <c r="V13" s="337"/>
      <c r="W13" s="337"/>
      <c r="X13" s="337"/>
      <c r="Y13" s="337"/>
      <c r="Z13" s="337"/>
      <c r="AA13" s="337"/>
      <c r="AB13" s="337"/>
      <c r="AC13" s="337"/>
      <c r="AD13" s="337"/>
      <c r="AE13" s="337"/>
      <c r="AF13" s="337"/>
      <c r="AG13" s="337"/>
      <c r="AH13" s="323" t="s">
        <v>243</v>
      </c>
      <c r="AI13" s="323"/>
      <c r="AJ13" s="323"/>
      <c r="AK13" s="323"/>
      <c r="AL13" s="323"/>
      <c r="AM13" s="323"/>
      <c r="AN13" s="323"/>
      <c r="AO13" s="323"/>
      <c r="AP13" s="323"/>
      <c r="AQ13" s="323"/>
      <c r="AR13" s="323"/>
      <c r="AS13" s="323"/>
      <c r="AT13" s="323"/>
      <c r="AU13" s="323"/>
      <c r="AV13" s="323"/>
      <c r="AW13" s="323"/>
      <c r="AX13" s="323"/>
      <c r="AY13" s="323"/>
      <c r="AZ13" s="323"/>
      <c r="BA13" s="323"/>
      <c r="BB13" s="323"/>
      <c r="BC13" s="323"/>
    </row>
    <row r="14" spans="1:55" ht="10.15" customHeight="1">
      <c r="B14" s="132"/>
      <c r="C14" s="132"/>
      <c r="D14" s="132"/>
      <c r="E14" s="132"/>
      <c r="F14" s="132"/>
      <c r="G14" s="132"/>
      <c r="H14" s="132"/>
      <c r="I14" s="132"/>
      <c r="J14" s="132"/>
      <c r="K14" s="132"/>
      <c r="L14" s="132"/>
      <c r="M14" s="132"/>
      <c r="N14" s="336"/>
      <c r="O14" s="336"/>
      <c r="P14" s="336"/>
      <c r="Q14" s="336"/>
      <c r="R14" s="336"/>
      <c r="S14" s="336"/>
      <c r="T14" s="337"/>
      <c r="U14" s="337"/>
      <c r="V14" s="337"/>
      <c r="W14" s="337"/>
      <c r="X14" s="337"/>
      <c r="Y14" s="337"/>
      <c r="Z14" s="337"/>
      <c r="AA14" s="337"/>
      <c r="AB14" s="337"/>
      <c r="AC14" s="337"/>
      <c r="AD14" s="337"/>
      <c r="AE14" s="337"/>
      <c r="AF14" s="337"/>
      <c r="AG14" s="337"/>
      <c r="AH14" s="323"/>
      <c r="AI14" s="323"/>
      <c r="AJ14" s="323"/>
      <c r="AK14" s="323"/>
      <c r="AL14" s="323"/>
      <c r="AM14" s="323"/>
      <c r="AN14" s="323"/>
      <c r="AO14" s="323"/>
      <c r="AP14" s="323"/>
      <c r="AQ14" s="323"/>
      <c r="AR14" s="323"/>
      <c r="AS14" s="323"/>
      <c r="AT14" s="323"/>
      <c r="AU14" s="323"/>
      <c r="AV14" s="323"/>
      <c r="AW14" s="323"/>
      <c r="AX14" s="323"/>
      <c r="AY14" s="323"/>
      <c r="AZ14" s="323"/>
      <c r="BA14" s="323"/>
      <c r="BB14" s="323"/>
      <c r="BC14" s="323"/>
    </row>
    <row r="15" spans="1:55" ht="10.15" customHeight="1">
      <c r="A15" s="86"/>
      <c r="B15" s="86"/>
      <c r="C15" s="86"/>
      <c r="D15" s="86"/>
      <c r="E15" s="86"/>
      <c r="F15" s="86"/>
      <c r="G15" s="104"/>
      <c r="H15" s="104"/>
      <c r="I15" s="104"/>
      <c r="J15" s="104"/>
      <c r="K15" s="104"/>
      <c r="L15" s="104"/>
      <c r="M15" s="104"/>
      <c r="N15" s="104"/>
      <c r="O15" s="104"/>
      <c r="P15" s="104"/>
      <c r="Q15" s="23"/>
      <c r="R15" s="23"/>
      <c r="S15" s="23"/>
      <c r="T15" s="23"/>
      <c r="U15" s="23"/>
      <c r="V15" s="23"/>
      <c r="W15" s="23"/>
      <c r="X15" s="23"/>
      <c r="Y15" s="23"/>
      <c r="Z15" s="23"/>
      <c r="AA15" s="23"/>
      <c r="AB15" s="23"/>
      <c r="AC15" s="23"/>
      <c r="AD15" s="23"/>
      <c r="AE15" s="23"/>
      <c r="AF15" s="23"/>
    </row>
    <row r="16" spans="1:55" ht="10.15" customHeight="1">
      <c r="A16" s="86"/>
      <c r="B16" s="86"/>
      <c r="C16" s="86"/>
      <c r="D16" s="86"/>
      <c r="E16" s="86"/>
      <c r="F16" s="86"/>
      <c r="G16" s="104"/>
      <c r="H16" s="104"/>
      <c r="I16" s="104"/>
      <c r="J16" s="104"/>
      <c r="K16" s="104"/>
      <c r="L16" s="104"/>
      <c r="M16" s="104"/>
      <c r="N16" s="104"/>
      <c r="O16" s="104"/>
      <c r="P16" s="104"/>
      <c r="Q16" s="23"/>
      <c r="R16" s="23"/>
      <c r="S16" s="23"/>
      <c r="T16" s="23"/>
      <c r="U16" s="23"/>
      <c r="V16" s="23"/>
      <c r="W16" s="23"/>
      <c r="X16" s="23"/>
      <c r="Y16" s="23"/>
      <c r="Z16" s="23"/>
      <c r="AA16" s="23"/>
      <c r="AB16" s="23"/>
      <c r="AC16" s="23"/>
      <c r="AD16" s="23"/>
      <c r="AE16" s="23"/>
      <c r="AF16" s="23"/>
    </row>
    <row r="17" spans="1:69" ht="10.15" customHeight="1">
      <c r="A17" s="86"/>
      <c r="B17" s="86"/>
      <c r="C17" s="86"/>
      <c r="D17" s="86"/>
      <c r="E17" s="86"/>
      <c r="F17" s="86"/>
      <c r="G17" s="104"/>
      <c r="H17" s="104"/>
      <c r="I17" s="104"/>
      <c r="J17" s="104"/>
      <c r="K17" s="336"/>
      <c r="L17" s="336"/>
      <c r="M17" s="336"/>
      <c r="N17" s="336"/>
      <c r="O17" s="336"/>
      <c r="P17" s="23"/>
      <c r="Q17" s="23"/>
      <c r="R17" s="23"/>
      <c r="S17" s="23"/>
      <c r="T17" s="23"/>
      <c r="U17" s="23"/>
      <c r="V17" s="23"/>
      <c r="W17" s="23"/>
      <c r="X17" s="23"/>
      <c r="Y17" s="23"/>
      <c r="Z17" s="23"/>
      <c r="AA17" s="23"/>
      <c r="AB17" s="23"/>
      <c r="AC17" s="23"/>
      <c r="AD17" s="23"/>
      <c r="AE17" s="23"/>
    </row>
    <row r="18" spans="1:69" ht="10.15" customHeight="1">
      <c r="A18" s="44"/>
      <c r="B18" s="44"/>
      <c r="C18" s="44"/>
      <c r="D18" s="44"/>
      <c r="E18" s="44"/>
      <c r="F18" s="44"/>
      <c r="G18" s="44"/>
      <c r="H18" s="44"/>
      <c r="I18" s="44"/>
      <c r="J18" s="44"/>
      <c r="K18" s="336"/>
      <c r="L18" s="336"/>
      <c r="M18" s="336"/>
      <c r="N18" s="336"/>
      <c r="O18" s="336"/>
      <c r="P18" s="336" t="s">
        <v>5</v>
      </c>
      <c r="Q18" s="336"/>
      <c r="R18" s="336"/>
      <c r="S18" s="337" t="str">
        <f>IF('入力シート '!C16="","",'入力シート '!C16)</f>
        <v/>
      </c>
      <c r="T18" s="337"/>
      <c r="U18" s="337"/>
      <c r="V18" s="337"/>
      <c r="W18" s="337"/>
      <c r="X18" s="337"/>
      <c r="Y18" s="337"/>
      <c r="Z18" s="337"/>
      <c r="AA18" s="337"/>
      <c r="AB18" s="337"/>
      <c r="AC18" s="337"/>
      <c r="AD18" s="337"/>
      <c r="AE18" s="44"/>
    </row>
    <row r="19" spans="1:69" ht="10.15" customHeight="1">
      <c r="A19" s="44"/>
      <c r="B19" s="44"/>
      <c r="C19" s="44"/>
      <c r="D19" s="44"/>
      <c r="E19" s="44"/>
      <c r="F19" s="44"/>
      <c r="G19" s="44"/>
      <c r="H19" s="44"/>
      <c r="I19" s="44"/>
      <c r="J19" s="44"/>
      <c r="K19" s="44"/>
      <c r="L19" s="44"/>
      <c r="M19" s="44"/>
      <c r="N19" s="44"/>
      <c r="O19" s="44"/>
      <c r="P19" s="336"/>
      <c r="Q19" s="336"/>
      <c r="R19" s="336"/>
      <c r="S19" s="337"/>
      <c r="T19" s="337"/>
      <c r="U19" s="337"/>
      <c r="V19" s="337"/>
      <c r="W19" s="337"/>
      <c r="X19" s="337"/>
      <c r="Y19" s="337"/>
      <c r="Z19" s="337"/>
      <c r="AA19" s="337"/>
      <c r="AB19" s="337"/>
      <c r="AC19" s="337"/>
      <c r="AD19" s="337"/>
      <c r="AE19" s="44"/>
    </row>
    <row r="20" spans="1:69" ht="10.15" customHeight="1">
      <c r="A20" s="44"/>
      <c r="B20" s="44"/>
      <c r="C20" s="44"/>
      <c r="D20" s="44"/>
      <c r="E20" s="44"/>
      <c r="F20" s="44"/>
      <c r="G20" s="44"/>
      <c r="H20" s="44"/>
      <c r="I20" s="44"/>
      <c r="J20" s="44"/>
      <c r="K20" s="336"/>
      <c r="L20" s="336"/>
      <c r="M20" s="336"/>
      <c r="N20" s="336"/>
      <c r="O20" s="336"/>
      <c r="P20" s="336"/>
      <c r="Q20" s="336"/>
      <c r="R20" s="336"/>
      <c r="S20" s="337"/>
      <c r="T20" s="337"/>
      <c r="U20" s="337"/>
      <c r="V20" s="337"/>
      <c r="W20" s="337"/>
      <c r="X20" s="337"/>
      <c r="Y20" s="337"/>
      <c r="Z20" s="337"/>
      <c r="AA20" s="337"/>
      <c r="AB20" s="337"/>
      <c r="AC20" s="337"/>
      <c r="AD20" s="337"/>
      <c r="AE20" s="44"/>
    </row>
    <row r="21" spans="1:69" ht="10.15" customHeight="1">
      <c r="A21" s="44"/>
      <c r="B21" s="44"/>
      <c r="C21" s="44"/>
      <c r="D21" s="44"/>
      <c r="E21" s="44"/>
      <c r="F21" s="44"/>
      <c r="G21" s="44"/>
      <c r="H21" s="44"/>
      <c r="I21" s="44"/>
      <c r="J21" s="44"/>
      <c r="K21" s="336"/>
      <c r="L21" s="336"/>
      <c r="M21" s="336"/>
      <c r="N21" s="336"/>
      <c r="O21" s="336"/>
      <c r="P21" s="44"/>
      <c r="Q21" s="44"/>
      <c r="R21" s="44"/>
      <c r="S21" s="44"/>
      <c r="T21" s="44"/>
      <c r="U21" s="44"/>
      <c r="V21" s="44"/>
      <c r="W21" s="44"/>
      <c r="X21" s="44"/>
      <c r="Y21" s="44"/>
      <c r="Z21" s="44"/>
      <c r="AA21" s="44"/>
      <c r="AB21" s="44"/>
      <c r="AC21" s="44"/>
      <c r="AD21" s="44"/>
      <c r="AE21" s="44"/>
    </row>
    <row r="22" spans="1:69" ht="10.15" customHeight="1">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row>
    <row r="23" spans="1:69" ht="10.15" customHeight="1">
      <c r="A23" s="23"/>
      <c r="B23" s="23"/>
      <c r="C23" s="23"/>
      <c r="D23" s="23"/>
      <c r="E23" s="23"/>
      <c r="F23" s="23"/>
      <c r="G23" s="23"/>
      <c r="H23" s="23"/>
      <c r="I23" s="23"/>
      <c r="J23" s="23"/>
      <c r="K23" s="336" t="s">
        <v>10</v>
      </c>
      <c r="L23" s="336"/>
      <c r="M23" s="336"/>
      <c r="N23" s="336"/>
      <c r="O23" s="336"/>
      <c r="S23" s="305" t="s">
        <v>319</v>
      </c>
      <c r="T23" s="305"/>
      <c r="U23" s="322"/>
      <c r="V23" s="322"/>
      <c r="W23" s="322" t="s">
        <v>13</v>
      </c>
      <c r="X23" s="322"/>
      <c r="Y23" s="322"/>
      <c r="Z23" s="322"/>
      <c r="AA23" s="322" t="s">
        <v>14</v>
      </c>
      <c r="AB23" s="322"/>
      <c r="AC23" s="322"/>
      <c r="AD23" s="322"/>
      <c r="AE23" s="322" t="s">
        <v>47</v>
      </c>
      <c r="AF23" s="322"/>
      <c r="AK23" s="340" t="s">
        <v>320</v>
      </c>
      <c r="AL23" s="340"/>
      <c r="AM23" s="340"/>
      <c r="AN23" s="340"/>
      <c r="AO23" s="340"/>
      <c r="AP23" s="340"/>
      <c r="AQ23" s="340"/>
      <c r="AR23" s="340"/>
      <c r="AS23" s="340"/>
      <c r="AT23" s="340"/>
      <c r="AU23" s="340"/>
      <c r="AV23" s="340"/>
      <c r="AW23" s="340"/>
      <c r="AX23" s="340"/>
      <c r="AY23" s="340"/>
      <c r="AZ23" s="340"/>
      <c r="BA23" s="340"/>
      <c r="BB23" s="340"/>
      <c r="BC23" s="340"/>
      <c r="BD23" s="340"/>
      <c r="BE23" s="340"/>
      <c r="BF23" s="340"/>
      <c r="BG23" s="340"/>
      <c r="BH23" s="340"/>
      <c r="BI23" s="340"/>
      <c r="BJ23" s="340"/>
      <c r="BK23" s="340"/>
      <c r="BL23" s="340"/>
      <c r="BM23" s="340"/>
      <c r="BN23" s="340"/>
      <c r="BO23" s="340"/>
      <c r="BP23" s="340"/>
      <c r="BQ23" s="340"/>
    </row>
    <row r="24" spans="1:69" ht="10.15" customHeight="1">
      <c r="A24" s="23"/>
      <c r="B24" s="23"/>
      <c r="C24" s="23"/>
      <c r="D24" s="23"/>
      <c r="E24" s="23"/>
      <c r="F24" s="23"/>
      <c r="G24" s="23"/>
      <c r="H24" s="23"/>
      <c r="I24" s="23"/>
      <c r="J24" s="23"/>
      <c r="K24" s="336"/>
      <c r="L24" s="336"/>
      <c r="M24" s="336"/>
      <c r="N24" s="336"/>
      <c r="O24" s="336"/>
      <c r="S24" s="305"/>
      <c r="T24" s="305"/>
      <c r="U24" s="322"/>
      <c r="V24" s="322"/>
      <c r="W24" s="322"/>
      <c r="X24" s="322"/>
      <c r="Y24" s="322"/>
      <c r="Z24" s="322"/>
      <c r="AA24" s="322"/>
      <c r="AB24" s="322"/>
      <c r="AC24" s="322"/>
      <c r="AD24" s="322"/>
      <c r="AE24" s="322"/>
      <c r="AF24" s="322"/>
      <c r="AK24" s="340"/>
      <c r="AL24" s="340"/>
      <c r="AM24" s="340"/>
      <c r="AN24" s="340"/>
      <c r="AO24" s="340"/>
      <c r="AP24" s="340"/>
      <c r="AQ24" s="340"/>
      <c r="AR24" s="340"/>
      <c r="AS24" s="340"/>
      <c r="AT24" s="340"/>
      <c r="AU24" s="340"/>
      <c r="AV24" s="340"/>
      <c r="AW24" s="340"/>
      <c r="AX24" s="340"/>
      <c r="AY24" s="340"/>
      <c r="AZ24" s="340"/>
      <c r="BA24" s="340"/>
      <c r="BB24" s="340"/>
      <c r="BC24" s="340"/>
      <c r="BD24" s="340"/>
      <c r="BE24" s="340"/>
      <c r="BF24" s="340"/>
      <c r="BG24" s="340"/>
      <c r="BH24" s="340"/>
      <c r="BI24" s="340"/>
      <c r="BJ24" s="340"/>
      <c r="BK24" s="340"/>
      <c r="BL24" s="340"/>
      <c r="BM24" s="340"/>
      <c r="BN24" s="340"/>
      <c r="BO24" s="340"/>
      <c r="BP24" s="340"/>
      <c r="BQ24" s="340"/>
    </row>
    <row r="25" spans="1:69" ht="10.15" customHeight="1">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row>
    <row r="26" spans="1:69" ht="10.15" customHeight="1">
      <c r="A26" s="44"/>
      <c r="B26" s="44"/>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row>
    <row r="27" spans="1:69" ht="10.15" customHeight="1">
      <c r="A27" s="44"/>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row>
    <row r="28" spans="1:69" ht="10.15" customHeight="1">
      <c r="A28" s="336" t="s">
        <v>105</v>
      </c>
      <c r="B28" s="336"/>
      <c r="C28" s="336"/>
      <c r="D28" s="336"/>
      <c r="E28" s="336"/>
      <c r="F28" s="336"/>
      <c r="G28" s="336"/>
      <c r="H28" s="336"/>
      <c r="I28" s="336"/>
      <c r="J28" s="336"/>
      <c r="K28" s="336"/>
      <c r="L28" s="336"/>
      <c r="M28" s="336"/>
      <c r="N28" s="336"/>
      <c r="O28" s="336"/>
      <c r="P28" s="336"/>
      <c r="Q28" s="336"/>
      <c r="R28" s="336"/>
      <c r="S28" s="336"/>
      <c r="T28" s="336"/>
      <c r="U28" s="336"/>
      <c r="V28" s="336"/>
      <c r="W28" s="336"/>
      <c r="X28" s="336"/>
      <c r="Y28" s="336"/>
      <c r="Z28" s="336"/>
      <c r="AA28" s="336"/>
      <c r="AB28" s="336"/>
      <c r="AC28" s="336"/>
      <c r="AD28" s="336"/>
      <c r="AE28" s="336"/>
      <c r="AF28" s="336"/>
      <c r="AG28" s="336"/>
    </row>
    <row r="29" spans="1:69" ht="10.15" customHeight="1">
      <c r="A29" s="336"/>
      <c r="B29" s="336"/>
      <c r="C29" s="336"/>
      <c r="D29" s="336"/>
      <c r="E29" s="336"/>
      <c r="F29" s="336"/>
      <c r="G29" s="336"/>
      <c r="H29" s="336"/>
      <c r="I29" s="336"/>
      <c r="J29" s="336"/>
      <c r="K29" s="336"/>
      <c r="L29" s="336"/>
      <c r="M29" s="336"/>
      <c r="N29" s="336"/>
      <c r="O29" s="336"/>
      <c r="P29" s="336"/>
      <c r="Q29" s="336"/>
      <c r="R29" s="336"/>
      <c r="S29" s="336"/>
      <c r="T29" s="336"/>
      <c r="U29" s="336"/>
      <c r="V29" s="336"/>
      <c r="W29" s="336"/>
      <c r="X29" s="336"/>
      <c r="Y29" s="336"/>
      <c r="Z29" s="336"/>
      <c r="AA29" s="336"/>
      <c r="AB29" s="336"/>
      <c r="AC29" s="336"/>
      <c r="AD29" s="336"/>
      <c r="AE29" s="336"/>
      <c r="AF29" s="336"/>
      <c r="AG29" s="336"/>
    </row>
    <row r="30" spans="1:69" ht="10.15" customHeight="1">
      <c r="A30" s="23"/>
      <c r="B30" s="23"/>
      <c r="C30" s="23"/>
      <c r="D30" s="23"/>
      <c r="E30" s="23"/>
      <c r="F30" s="23"/>
      <c r="G30" s="23"/>
      <c r="H30" s="23"/>
      <c r="I30" s="23"/>
      <c r="J30" s="23"/>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row>
    <row r="31" spans="1:69" ht="10.15" customHeight="1">
      <c r="E31" s="305" t="s">
        <v>319</v>
      </c>
      <c r="F31" s="305"/>
      <c r="G31" s="322"/>
      <c r="H31" s="322"/>
      <c r="I31" s="322" t="s">
        <v>13</v>
      </c>
      <c r="J31" s="322"/>
      <c r="K31" s="322"/>
      <c r="L31" s="322"/>
      <c r="M31" s="322" t="s">
        <v>14</v>
      </c>
      <c r="N31" s="322"/>
      <c r="O31" s="322"/>
      <c r="P31" s="322"/>
      <c r="Q31" s="322" t="s">
        <v>47</v>
      </c>
      <c r="R31" s="322"/>
      <c r="S31" s="322"/>
      <c r="T31" s="322"/>
      <c r="U31" s="322"/>
      <c r="V31" s="322"/>
      <c r="W31" s="322"/>
      <c r="X31" s="322"/>
      <c r="Y31" s="322"/>
      <c r="Z31" s="322"/>
      <c r="AA31" s="322"/>
      <c r="AB31" s="322"/>
      <c r="AC31" s="322"/>
      <c r="AD31" s="322"/>
      <c r="AE31" s="322"/>
      <c r="AF31" s="322"/>
      <c r="AG31" s="322"/>
    </row>
    <row r="32" spans="1:69" ht="10.15" customHeight="1">
      <c r="E32" s="305"/>
      <c r="F32" s="305"/>
      <c r="G32" s="322"/>
      <c r="H32" s="322"/>
      <c r="I32" s="322"/>
      <c r="J32" s="322"/>
      <c r="K32" s="322"/>
      <c r="L32" s="322"/>
      <c r="M32" s="322"/>
      <c r="N32" s="322"/>
      <c r="O32" s="322"/>
      <c r="P32" s="322"/>
      <c r="Q32" s="322"/>
      <c r="R32" s="322"/>
      <c r="S32" s="338"/>
      <c r="T32" s="338"/>
      <c r="U32" s="338"/>
      <c r="V32" s="338"/>
      <c r="W32" s="338"/>
      <c r="X32" s="338"/>
      <c r="Y32" s="338"/>
      <c r="Z32" s="338"/>
      <c r="AA32" s="338"/>
      <c r="AB32" s="338"/>
      <c r="AC32" s="338"/>
      <c r="AD32" s="338"/>
      <c r="AE32" s="338"/>
      <c r="AF32" s="338"/>
      <c r="AG32" s="338"/>
    </row>
    <row r="33" spans="1:33" ht="10.15" customHeight="1">
      <c r="A33" s="23"/>
      <c r="B33" s="23"/>
      <c r="C33" s="23"/>
      <c r="D33" s="23"/>
      <c r="E33" s="23"/>
      <c r="F33" s="23"/>
      <c r="G33" s="23"/>
      <c r="H33" s="23"/>
      <c r="I33" s="23"/>
      <c r="J33" s="23"/>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row>
    <row r="34" spans="1:33" ht="10.15" customHeight="1">
      <c r="A34" s="23"/>
      <c r="B34" s="23"/>
      <c r="C34" s="23"/>
      <c r="D34" s="23"/>
      <c r="E34" s="23"/>
      <c r="F34" s="23"/>
      <c r="G34" s="23"/>
      <c r="H34" s="23"/>
      <c r="I34" s="23"/>
      <c r="J34" s="23"/>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row>
    <row r="35" spans="1:33" ht="10.15" customHeight="1">
      <c r="A35" s="336" t="s">
        <v>106</v>
      </c>
      <c r="B35" s="336"/>
      <c r="C35" s="336"/>
      <c r="D35" s="336"/>
      <c r="E35" s="336"/>
      <c r="F35" s="336"/>
      <c r="G35" s="336"/>
      <c r="H35" s="336"/>
      <c r="I35" s="336"/>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row>
    <row r="36" spans="1:33" ht="10.15" customHeight="1">
      <c r="A36" s="336"/>
      <c r="B36" s="336"/>
      <c r="C36" s="336"/>
      <c r="D36" s="336"/>
      <c r="E36" s="336"/>
      <c r="F36" s="336"/>
      <c r="G36" s="336"/>
      <c r="H36" s="336"/>
      <c r="I36" s="336"/>
      <c r="J36" s="336"/>
      <c r="K36" s="336"/>
      <c r="L36" s="336"/>
      <c r="M36" s="336"/>
      <c r="N36" s="336"/>
      <c r="O36" s="336"/>
      <c r="P36" s="336"/>
      <c r="Q36" s="336"/>
      <c r="R36" s="336"/>
      <c r="S36" s="336"/>
      <c r="T36" s="336"/>
      <c r="U36" s="336"/>
      <c r="V36" s="336"/>
      <c r="W36" s="336"/>
      <c r="X36" s="336"/>
      <c r="Y36" s="336"/>
      <c r="Z36" s="336"/>
      <c r="AA36" s="336"/>
      <c r="AB36" s="336"/>
      <c r="AC36" s="336"/>
      <c r="AD36" s="336"/>
      <c r="AE36" s="336"/>
      <c r="AF36" s="336"/>
      <c r="AG36" s="336"/>
    </row>
    <row r="37" spans="1:33" ht="10.15" customHeight="1">
      <c r="A37" s="23"/>
      <c r="B37" s="23"/>
      <c r="C37" s="23"/>
      <c r="D37" s="23"/>
      <c r="E37" s="23"/>
      <c r="F37" s="23"/>
      <c r="G37" s="23"/>
      <c r="H37" s="23"/>
      <c r="I37" s="23"/>
      <c r="J37" s="23"/>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row>
    <row r="38" spans="1:33" ht="10.15" customHeight="1">
      <c r="E38" s="305" t="s">
        <v>319</v>
      </c>
      <c r="F38" s="305"/>
      <c r="G38" s="322"/>
      <c r="H38" s="322"/>
      <c r="I38" s="322" t="s">
        <v>13</v>
      </c>
      <c r="J38" s="322"/>
      <c r="K38" s="322"/>
      <c r="L38" s="322"/>
      <c r="M38" s="322" t="s">
        <v>14</v>
      </c>
      <c r="N38" s="322"/>
      <c r="O38" s="322"/>
      <c r="P38" s="322"/>
      <c r="Q38" s="322" t="s">
        <v>47</v>
      </c>
      <c r="R38" s="322"/>
      <c r="S38" s="322"/>
      <c r="T38" s="322"/>
      <c r="U38" s="322"/>
      <c r="V38" s="322"/>
      <c r="W38" s="322"/>
      <c r="X38" s="322"/>
      <c r="Y38" s="322"/>
      <c r="Z38" s="322"/>
      <c r="AA38" s="322"/>
      <c r="AB38" s="322"/>
      <c r="AC38" s="322"/>
      <c r="AD38" s="322"/>
      <c r="AE38" s="322"/>
      <c r="AF38" s="322"/>
      <c r="AG38" s="322"/>
    </row>
    <row r="39" spans="1:33" ht="10.15" customHeight="1">
      <c r="E39" s="305"/>
      <c r="F39" s="305"/>
      <c r="G39" s="322"/>
      <c r="H39" s="322"/>
      <c r="I39" s="322"/>
      <c r="J39" s="322"/>
      <c r="K39" s="322"/>
      <c r="L39" s="322"/>
      <c r="M39" s="322"/>
      <c r="N39" s="322"/>
      <c r="O39" s="322"/>
      <c r="P39" s="322"/>
      <c r="Q39" s="322"/>
      <c r="R39" s="322"/>
      <c r="S39" s="338"/>
      <c r="T39" s="338"/>
      <c r="U39" s="338"/>
      <c r="V39" s="338"/>
      <c r="W39" s="338"/>
      <c r="X39" s="338"/>
      <c r="Y39" s="338"/>
      <c r="Z39" s="338"/>
      <c r="AA39" s="338"/>
      <c r="AB39" s="338"/>
      <c r="AC39" s="338"/>
      <c r="AD39" s="338"/>
      <c r="AE39" s="338"/>
      <c r="AF39" s="338"/>
      <c r="AG39" s="338"/>
    </row>
    <row r="40" spans="1:33" ht="10.15" customHeight="1">
      <c r="A40" s="23"/>
      <c r="B40" s="23"/>
      <c r="C40" s="23"/>
      <c r="D40" s="23"/>
      <c r="E40" s="23"/>
      <c r="F40" s="23"/>
      <c r="G40" s="23"/>
      <c r="H40" s="23"/>
      <c r="I40" s="23"/>
      <c r="J40" s="23"/>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row>
    <row r="41" spans="1:33" ht="10.15" customHeight="1">
      <c r="E41" s="305" t="s">
        <v>319</v>
      </c>
      <c r="F41" s="305"/>
      <c r="G41" s="322"/>
      <c r="H41" s="322"/>
      <c r="I41" s="322" t="s">
        <v>13</v>
      </c>
      <c r="J41" s="322"/>
      <c r="K41" s="322"/>
      <c r="L41" s="322"/>
      <c r="M41" s="322" t="s">
        <v>14</v>
      </c>
      <c r="N41" s="322"/>
      <c r="O41" s="322"/>
      <c r="P41" s="322"/>
      <c r="Q41" s="322" t="s">
        <v>47</v>
      </c>
      <c r="R41" s="322"/>
      <c r="S41" s="322"/>
      <c r="T41" s="322"/>
      <c r="U41" s="322"/>
      <c r="V41" s="322"/>
      <c r="W41" s="322"/>
      <c r="X41" s="322"/>
      <c r="Y41" s="322"/>
      <c r="Z41" s="322"/>
      <c r="AA41" s="322"/>
      <c r="AB41" s="322"/>
      <c r="AC41" s="322"/>
      <c r="AD41" s="322"/>
      <c r="AE41" s="322"/>
      <c r="AF41" s="322"/>
      <c r="AG41" s="322"/>
    </row>
    <row r="42" spans="1:33" ht="10.15" customHeight="1">
      <c r="E42" s="305"/>
      <c r="F42" s="305"/>
      <c r="G42" s="322"/>
      <c r="H42" s="322"/>
      <c r="I42" s="322"/>
      <c r="J42" s="322"/>
      <c r="K42" s="322"/>
      <c r="L42" s="322"/>
      <c r="M42" s="322"/>
      <c r="N42" s="322"/>
      <c r="O42" s="322"/>
      <c r="P42" s="322"/>
      <c r="Q42" s="322"/>
      <c r="R42" s="322"/>
      <c r="S42" s="338"/>
      <c r="T42" s="338"/>
      <c r="U42" s="338"/>
      <c r="V42" s="338"/>
      <c r="W42" s="338"/>
      <c r="X42" s="338"/>
      <c r="Y42" s="338"/>
      <c r="Z42" s="338"/>
      <c r="AA42" s="338"/>
      <c r="AB42" s="338"/>
      <c r="AC42" s="338"/>
      <c r="AD42" s="338"/>
      <c r="AE42" s="338"/>
      <c r="AF42" s="338"/>
      <c r="AG42" s="338"/>
    </row>
    <row r="43" spans="1:33" ht="10.15" customHeight="1">
      <c r="A43" s="23"/>
      <c r="B43" s="23"/>
      <c r="C43" s="23"/>
      <c r="D43" s="23"/>
      <c r="E43" s="23"/>
      <c r="F43" s="23"/>
      <c r="G43" s="23"/>
      <c r="H43" s="23"/>
      <c r="I43" s="23"/>
      <c r="J43" s="2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row>
    <row r="44" spans="1:33" ht="10.15" customHeight="1">
      <c r="E44" s="305" t="s">
        <v>319</v>
      </c>
      <c r="F44" s="305"/>
      <c r="G44" s="322"/>
      <c r="H44" s="322"/>
      <c r="I44" s="322" t="s">
        <v>13</v>
      </c>
      <c r="J44" s="322"/>
      <c r="K44" s="322"/>
      <c r="L44" s="322"/>
      <c r="M44" s="322" t="s">
        <v>14</v>
      </c>
      <c r="N44" s="322"/>
      <c r="O44" s="322"/>
      <c r="P44" s="322"/>
      <c r="Q44" s="322" t="s">
        <v>47</v>
      </c>
      <c r="R44" s="322"/>
      <c r="S44" s="322"/>
      <c r="T44" s="322"/>
      <c r="U44" s="322"/>
      <c r="V44" s="322"/>
      <c r="W44" s="322"/>
      <c r="X44" s="322"/>
      <c r="Y44" s="322"/>
      <c r="Z44" s="322"/>
      <c r="AA44" s="322"/>
      <c r="AB44" s="322"/>
      <c r="AC44" s="322"/>
      <c r="AD44" s="322"/>
      <c r="AE44" s="322"/>
      <c r="AF44" s="322"/>
      <c r="AG44" s="322"/>
    </row>
    <row r="45" spans="1:33" ht="10.15" customHeight="1">
      <c r="E45" s="305"/>
      <c r="F45" s="305"/>
      <c r="G45" s="322"/>
      <c r="H45" s="322"/>
      <c r="I45" s="322"/>
      <c r="J45" s="322"/>
      <c r="K45" s="322"/>
      <c r="L45" s="322"/>
      <c r="M45" s="322"/>
      <c r="N45" s="322"/>
      <c r="O45" s="322"/>
      <c r="P45" s="322"/>
      <c r="Q45" s="322"/>
      <c r="R45" s="322"/>
      <c r="S45" s="338"/>
      <c r="T45" s="338"/>
      <c r="U45" s="338"/>
      <c r="V45" s="338"/>
      <c r="W45" s="338"/>
      <c r="X45" s="338"/>
      <c r="Y45" s="338"/>
      <c r="Z45" s="338"/>
      <c r="AA45" s="338"/>
      <c r="AB45" s="338"/>
      <c r="AC45" s="338"/>
      <c r="AD45" s="338"/>
      <c r="AE45" s="338"/>
      <c r="AF45" s="338"/>
      <c r="AG45" s="338"/>
    </row>
    <row r="46" spans="1:33" ht="10.15" customHeight="1">
      <c r="A46" s="44"/>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row>
    <row r="47" spans="1:33" ht="10.15" customHeight="1">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row>
    <row r="48" spans="1:33" ht="10.15" customHeight="1">
      <c r="A48" s="336" t="s">
        <v>202</v>
      </c>
      <c r="B48" s="336"/>
      <c r="C48" s="336"/>
      <c r="D48" s="336"/>
      <c r="E48" s="336"/>
      <c r="F48" s="336"/>
      <c r="G48" s="336"/>
      <c r="H48" s="336"/>
      <c r="I48" s="336"/>
      <c r="J48" s="336"/>
      <c r="K48" s="336"/>
      <c r="L48" s="336"/>
      <c r="M48" s="336"/>
      <c r="N48" s="336"/>
      <c r="O48" s="336"/>
      <c r="P48" s="336"/>
      <c r="Q48" s="336"/>
      <c r="R48" s="336"/>
      <c r="S48" s="336"/>
      <c r="T48" s="336"/>
      <c r="U48" s="336"/>
      <c r="V48" s="336"/>
      <c r="W48" s="336"/>
      <c r="X48" s="336"/>
      <c r="Y48" s="336"/>
      <c r="Z48" s="336"/>
      <c r="AA48" s="336"/>
      <c r="AB48" s="336"/>
      <c r="AC48" s="336"/>
      <c r="AD48" s="336"/>
      <c r="AE48" s="336"/>
      <c r="AF48" s="336"/>
      <c r="AG48" s="336"/>
    </row>
    <row r="49" spans="1:33" ht="10.15" customHeight="1">
      <c r="A49" s="336"/>
      <c r="B49" s="336"/>
      <c r="C49" s="336"/>
      <c r="D49" s="336"/>
      <c r="E49" s="336"/>
      <c r="F49" s="336"/>
      <c r="G49" s="336"/>
      <c r="H49" s="336"/>
      <c r="I49" s="336"/>
      <c r="J49" s="336"/>
      <c r="K49" s="336"/>
      <c r="L49" s="336"/>
      <c r="M49" s="336"/>
      <c r="N49" s="336"/>
      <c r="O49" s="336"/>
      <c r="P49" s="336"/>
      <c r="Q49" s="336"/>
      <c r="R49" s="336"/>
      <c r="S49" s="336"/>
      <c r="T49" s="336"/>
      <c r="U49" s="336"/>
      <c r="V49" s="336"/>
      <c r="W49" s="336"/>
      <c r="X49" s="336"/>
      <c r="Y49" s="336"/>
      <c r="Z49" s="336"/>
      <c r="AA49" s="336"/>
      <c r="AB49" s="336"/>
      <c r="AC49" s="336"/>
      <c r="AD49" s="336"/>
      <c r="AE49" s="336"/>
      <c r="AF49" s="336"/>
      <c r="AG49" s="336"/>
    </row>
    <row r="50" spans="1:33" ht="10.15" customHeight="1">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row>
    <row r="51" spans="1:33" ht="10.15" customHeight="1">
      <c r="A51" s="336" t="s">
        <v>107</v>
      </c>
      <c r="B51" s="336"/>
      <c r="C51" s="336"/>
      <c r="D51" s="336"/>
      <c r="E51" s="336"/>
      <c r="F51" s="336"/>
      <c r="G51" s="336"/>
      <c r="H51" s="336"/>
      <c r="I51" s="336"/>
      <c r="J51" s="336"/>
      <c r="K51" s="336"/>
      <c r="L51" s="336"/>
      <c r="M51" s="336"/>
      <c r="N51" s="336"/>
      <c r="O51" s="336"/>
      <c r="P51" s="336"/>
      <c r="Q51" s="336" t="s">
        <v>108</v>
      </c>
      <c r="R51" s="336"/>
      <c r="S51" s="336"/>
      <c r="T51" s="336"/>
      <c r="U51" s="336"/>
      <c r="V51" s="336"/>
      <c r="W51" s="336"/>
      <c r="X51" s="336"/>
      <c r="Y51" s="336"/>
      <c r="Z51" s="336"/>
      <c r="AA51" s="336"/>
      <c r="AB51" s="336"/>
      <c r="AC51" s="336"/>
      <c r="AD51" s="336"/>
      <c r="AE51" s="336"/>
      <c r="AF51" s="336"/>
      <c r="AG51" s="336"/>
    </row>
    <row r="52" spans="1:33" ht="10.15" customHeight="1">
      <c r="A52" s="336"/>
      <c r="B52" s="336"/>
      <c r="C52" s="336"/>
      <c r="D52" s="336"/>
      <c r="E52" s="336"/>
      <c r="F52" s="336"/>
      <c r="G52" s="336"/>
      <c r="H52" s="336"/>
      <c r="I52" s="336"/>
      <c r="J52" s="336"/>
      <c r="K52" s="336"/>
      <c r="L52" s="336"/>
      <c r="M52" s="336"/>
      <c r="N52" s="336"/>
      <c r="O52" s="336"/>
      <c r="P52" s="336"/>
      <c r="Q52" s="336"/>
      <c r="R52" s="336"/>
      <c r="S52" s="336"/>
      <c r="T52" s="336"/>
      <c r="U52" s="336"/>
      <c r="V52" s="336"/>
      <c r="W52" s="336"/>
      <c r="X52" s="336"/>
      <c r="Y52" s="336"/>
      <c r="Z52" s="336"/>
      <c r="AA52" s="336"/>
      <c r="AB52" s="336"/>
      <c r="AC52" s="336"/>
      <c r="AD52" s="336"/>
      <c r="AE52" s="336"/>
      <c r="AF52" s="336"/>
      <c r="AG52" s="336"/>
    </row>
    <row r="53" spans="1:33" ht="10.15" customHeight="1">
      <c r="A53" s="322" t="s">
        <v>8</v>
      </c>
      <c r="B53" s="322"/>
      <c r="C53" s="305" t="s">
        <v>321</v>
      </c>
      <c r="D53" s="305"/>
      <c r="E53" s="322"/>
      <c r="F53" s="322"/>
      <c r="G53" s="322" t="s">
        <v>13</v>
      </c>
      <c r="H53" s="322"/>
      <c r="I53" s="322"/>
      <c r="J53" s="322"/>
      <c r="K53" s="322" t="s">
        <v>14</v>
      </c>
      <c r="L53" s="322"/>
      <c r="M53" s="322"/>
      <c r="N53" s="322"/>
      <c r="O53" s="322" t="s">
        <v>47</v>
      </c>
      <c r="P53" s="322"/>
      <c r="Q53" s="23"/>
      <c r="R53" s="23"/>
      <c r="S53" s="23"/>
      <c r="T53" s="23"/>
      <c r="U53" s="23"/>
      <c r="V53" s="23"/>
      <c r="W53" s="23"/>
      <c r="X53" s="23"/>
      <c r="Y53" s="23"/>
      <c r="Z53" s="23"/>
      <c r="AA53" s="23"/>
      <c r="AB53" s="23"/>
      <c r="AC53" s="23"/>
      <c r="AD53" s="23"/>
      <c r="AE53" s="23"/>
      <c r="AF53" s="23"/>
      <c r="AG53" s="23"/>
    </row>
    <row r="54" spans="1:33" ht="10.15" customHeight="1">
      <c r="A54" s="322"/>
      <c r="B54" s="322"/>
      <c r="C54" s="305"/>
      <c r="D54" s="305"/>
      <c r="E54" s="322"/>
      <c r="F54" s="322"/>
      <c r="G54" s="322"/>
      <c r="H54" s="322"/>
      <c r="I54" s="322"/>
      <c r="J54" s="322"/>
      <c r="K54" s="322"/>
      <c r="L54" s="322"/>
      <c r="M54" s="322"/>
      <c r="N54" s="322"/>
      <c r="O54" s="322"/>
      <c r="P54" s="322"/>
      <c r="Q54" s="23"/>
      <c r="R54" s="23"/>
      <c r="S54" s="23"/>
      <c r="T54" s="23"/>
      <c r="U54" s="23"/>
      <c r="V54" s="23"/>
      <c r="W54" s="23"/>
      <c r="X54" s="23"/>
      <c r="Y54" s="23"/>
      <c r="Z54" s="23"/>
      <c r="AA54" s="23"/>
      <c r="AB54" s="23"/>
      <c r="AC54" s="23"/>
      <c r="AD54" s="23"/>
      <c r="AE54" s="23"/>
      <c r="AF54" s="23"/>
      <c r="AG54" s="23"/>
    </row>
    <row r="55" spans="1:33" ht="10.15" customHeight="1">
      <c r="A55" s="322" t="s">
        <v>9</v>
      </c>
      <c r="B55" s="322"/>
      <c r="C55" s="305" t="s">
        <v>321</v>
      </c>
      <c r="D55" s="305"/>
      <c r="E55" s="322"/>
      <c r="F55" s="322"/>
      <c r="G55" s="322" t="s">
        <v>13</v>
      </c>
      <c r="H55" s="322"/>
      <c r="I55" s="322"/>
      <c r="J55" s="322"/>
      <c r="K55" s="322" t="s">
        <v>14</v>
      </c>
      <c r="L55" s="322"/>
      <c r="M55" s="322"/>
      <c r="N55" s="322"/>
      <c r="O55" s="322" t="s">
        <v>47</v>
      </c>
      <c r="P55" s="322"/>
      <c r="Q55" s="322"/>
      <c r="R55" s="322"/>
      <c r="S55" s="322"/>
      <c r="T55" s="322"/>
      <c r="U55" s="322"/>
      <c r="V55" s="322"/>
      <c r="W55" s="322"/>
      <c r="X55" s="322"/>
      <c r="Y55" s="322"/>
      <c r="Z55" s="322"/>
      <c r="AA55" s="322"/>
      <c r="AB55" s="322"/>
      <c r="AC55" s="322"/>
      <c r="AD55" s="322"/>
      <c r="AE55" s="322"/>
      <c r="AF55" s="322"/>
      <c r="AG55" s="322"/>
    </row>
    <row r="56" spans="1:33" ht="10.15" customHeight="1">
      <c r="A56" s="322"/>
      <c r="B56" s="322"/>
      <c r="C56" s="305"/>
      <c r="D56" s="305"/>
      <c r="E56" s="322"/>
      <c r="F56" s="322"/>
      <c r="G56" s="322"/>
      <c r="H56" s="322"/>
      <c r="I56" s="322"/>
      <c r="J56" s="322"/>
      <c r="K56" s="322"/>
      <c r="L56" s="322"/>
      <c r="M56" s="322"/>
      <c r="N56" s="322"/>
      <c r="O56" s="322"/>
      <c r="P56" s="322"/>
      <c r="Q56" s="338"/>
      <c r="R56" s="338"/>
      <c r="S56" s="338"/>
      <c r="T56" s="338"/>
      <c r="U56" s="338"/>
      <c r="V56" s="338"/>
      <c r="W56" s="338"/>
      <c r="X56" s="338"/>
      <c r="Y56" s="338"/>
      <c r="Z56" s="338"/>
      <c r="AA56" s="338"/>
      <c r="AB56" s="338"/>
      <c r="AC56" s="338"/>
      <c r="AD56" s="338"/>
      <c r="AE56" s="338"/>
      <c r="AF56" s="338"/>
      <c r="AG56" s="338"/>
    </row>
    <row r="57" spans="1:33" ht="10.15" customHeight="1">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row>
    <row r="58" spans="1:33" ht="10.15" customHeight="1">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row>
    <row r="59" spans="1:33" ht="10.15" customHeight="1">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row>
    <row r="60" spans="1:33" ht="10.15" customHeight="1">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row>
    <row r="61" spans="1:33" ht="10.15" customHeight="1">
      <c r="A61" s="105"/>
      <c r="B61" s="322" t="s">
        <v>109</v>
      </c>
      <c r="C61" s="322"/>
      <c r="D61" s="322"/>
      <c r="E61" s="322"/>
      <c r="F61" s="322"/>
      <c r="G61" s="322"/>
      <c r="H61" s="105"/>
      <c r="I61" s="105"/>
      <c r="J61" s="105"/>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row>
    <row r="62" spans="1:33" ht="10.15" customHeight="1">
      <c r="A62" s="105"/>
      <c r="B62" s="322"/>
      <c r="C62" s="322"/>
      <c r="D62" s="322"/>
      <c r="E62" s="322"/>
      <c r="F62" s="322"/>
      <c r="G62" s="322"/>
      <c r="H62" s="105"/>
      <c r="I62" s="105"/>
      <c r="J62" s="105"/>
      <c r="K62" s="104"/>
      <c r="L62" s="104"/>
      <c r="M62" s="104"/>
      <c r="N62" s="104"/>
      <c r="O62" s="104"/>
      <c r="P62" s="104"/>
      <c r="Q62" s="104"/>
      <c r="R62" s="104"/>
      <c r="S62" s="104"/>
      <c r="T62" s="104"/>
      <c r="U62" s="104"/>
      <c r="V62" s="104"/>
      <c r="W62" s="104"/>
      <c r="X62" s="104"/>
      <c r="Y62" s="104"/>
      <c r="Z62" s="104"/>
      <c r="AA62" s="104"/>
      <c r="AB62" s="104"/>
      <c r="AC62" s="104"/>
      <c r="AD62" s="104"/>
      <c r="AE62" s="104"/>
      <c r="AF62" s="104"/>
      <c r="AG62" s="104"/>
    </row>
    <row r="63" spans="1:33" ht="10.15" customHeight="1">
      <c r="B63" s="323" t="s">
        <v>110</v>
      </c>
      <c r="C63" s="323"/>
      <c r="D63" s="323"/>
      <c r="E63" s="323"/>
      <c r="F63" s="323"/>
      <c r="G63" s="323"/>
      <c r="H63" s="323"/>
      <c r="I63" s="323"/>
      <c r="J63" s="323"/>
      <c r="K63" s="323"/>
      <c r="L63" s="323"/>
      <c r="M63" s="323"/>
      <c r="N63" s="323"/>
      <c r="O63" s="323"/>
      <c r="P63" s="323"/>
      <c r="Q63" s="323"/>
      <c r="R63" s="323"/>
      <c r="S63" s="323"/>
      <c r="T63" s="323"/>
      <c r="U63" s="323"/>
      <c r="V63" s="323"/>
      <c r="W63" s="323"/>
      <c r="X63" s="323"/>
      <c r="Y63" s="323"/>
      <c r="Z63" s="323"/>
      <c r="AA63" s="323"/>
      <c r="AB63" s="323"/>
      <c r="AC63" s="323"/>
      <c r="AD63" s="323"/>
      <c r="AE63" s="323"/>
      <c r="AF63" s="323"/>
      <c r="AG63" s="23"/>
    </row>
    <row r="64" spans="1:33" ht="10.15" customHeight="1">
      <c r="B64" s="323"/>
      <c r="C64" s="323"/>
      <c r="D64" s="323"/>
      <c r="E64" s="323"/>
      <c r="F64" s="323"/>
      <c r="G64" s="323"/>
      <c r="H64" s="323"/>
      <c r="I64" s="323"/>
      <c r="J64" s="323"/>
      <c r="K64" s="323"/>
      <c r="L64" s="323"/>
      <c r="M64" s="323"/>
      <c r="N64" s="323"/>
      <c r="O64" s="323"/>
      <c r="P64" s="323"/>
      <c r="Q64" s="323"/>
      <c r="R64" s="323"/>
      <c r="S64" s="323"/>
      <c r="T64" s="323"/>
      <c r="U64" s="323"/>
      <c r="V64" s="323"/>
      <c r="W64" s="323"/>
      <c r="X64" s="323"/>
      <c r="Y64" s="323"/>
      <c r="Z64" s="323"/>
      <c r="AA64" s="323"/>
      <c r="AB64" s="323"/>
      <c r="AC64" s="323"/>
      <c r="AD64" s="323"/>
      <c r="AE64" s="323"/>
      <c r="AF64" s="323"/>
      <c r="AG64" s="23"/>
    </row>
    <row r="65" spans="1:33" ht="10.15" customHeight="1">
      <c r="B65" s="323" t="s">
        <v>111</v>
      </c>
      <c r="C65" s="323"/>
      <c r="D65" s="323"/>
      <c r="E65" s="323"/>
      <c r="F65" s="323"/>
      <c r="G65" s="323"/>
      <c r="H65" s="323"/>
      <c r="I65" s="323"/>
      <c r="J65" s="323"/>
      <c r="K65" s="323"/>
      <c r="L65" s="323"/>
      <c r="M65" s="323"/>
      <c r="N65" s="323"/>
      <c r="O65" s="323"/>
      <c r="P65" s="323"/>
      <c r="Q65" s="323"/>
      <c r="R65" s="323"/>
      <c r="S65" s="323"/>
      <c r="T65" s="323"/>
      <c r="U65" s="323"/>
      <c r="V65" s="323"/>
      <c r="W65" s="323"/>
      <c r="X65" s="323"/>
      <c r="Y65" s="323"/>
      <c r="Z65" s="323"/>
      <c r="AA65" s="323"/>
      <c r="AB65" s="323"/>
      <c r="AC65" s="323"/>
      <c r="AD65" s="323"/>
      <c r="AE65" s="323"/>
      <c r="AF65" s="323"/>
      <c r="AG65" s="23"/>
    </row>
    <row r="66" spans="1:33" ht="10.15" customHeight="1">
      <c r="B66" s="323"/>
      <c r="C66" s="323"/>
      <c r="D66" s="323"/>
      <c r="E66" s="323"/>
      <c r="F66" s="323"/>
      <c r="G66" s="323"/>
      <c r="H66" s="323"/>
      <c r="I66" s="323"/>
      <c r="J66" s="323"/>
      <c r="K66" s="323"/>
      <c r="L66" s="323"/>
      <c r="M66" s="323"/>
      <c r="N66" s="323"/>
      <c r="O66" s="323"/>
      <c r="P66" s="323"/>
      <c r="Q66" s="323"/>
      <c r="R66" s="323"/>
      <c r="S66" s="323"/>
      <c r="T66" s="323"/>
      <c r="U66" s="323"/>
      <c r="V66" s="323"/>
      <c r="W66" s="323"/>
      <c r="X66" s="323"/>
      <c r="Y66" s="323"/>
      <c r="Z66" s="323"/>
      <c r="AA66" s="323"/>
      <c r="AB66" s="323"/>
      <c r="AC66" s="323"/>
      <c r="AD66" s="323"/>
      <c r="AE66" s="323"/>
      <c r="AF66" s="323"/>
      <c r="AG66" s="23"/>
    </row>
    <row r="67" spans="1:33" ht="10.15" customHeight="1">
      <c r="B67" s="323" t="s">
        <v>113</v>
      </c>
      <c r="C67" s="323"/>
      <c r="D67" s="323"/>
      <c r="E67" s="323"/>
      <c r="F67" s="323"/>
      <c r="G67" s="323"/>
      <c r="H67" s="323"/>
      <c r="I67" s="323"/>
      <c r="J67" s="323"/>
      <c r="K67" s="323"/>
      <c r="L67" s="323"/>
      <c r="M67" s="323"/>
      <c r="N67" s="323"/>
      <c r="O67" s="323"/>
      <c r="P67" s="323"/>
      <c r="Q67" s="323"/>
      <c r="R67" s="323"/>
      <c r="S67" s="323"/>
      <c r="T67" s="323"/>
      <c r="U67" s="323"/>
      <c r="V67" s="323"/>
      <c r="W67" s="323"/>
      <c r="X67" s="323"/>
      <c r="Y67" s="323"/>
      <c r="Z67" s="323"/>
      <c r="AA67" s="323"/>
      <c r="AB67" s="323"/>
      <c r="AC67" s="323"/>
      <c r="AD67" s="323"/>
      <c r="AE67" s="323"/>
      <c r="AF67" s="323"/>
      <c r="AG67" s="23"/>
    </row>
    <row r="68" spans="1:33" ht="10.15" customHeight="1">
      <c r="A68" s="31"/>
      <c r="B68" s="323"/>
      <c r="C68" s="323"/>
      <c r="D68" s="323"/>
      <c r="E68" s="323"/>
      <c r="F68" s="323"/>
      <c r="G68" s="323"/>
      <c r="H68" s="323"/>
      <c r="I68" s="323"/>
      <c r="J68" s="323"/>
      <c r="K68" s="323"/>
      <c r="L68" s="323"/>
      <c r="M68" s="323"/>
      <c r="N68" s="323"/>
      <c r="O68" s="323"/>
      <c r="P68" s="323"/>
      <c r="Q68" s="323"/>
      <c r="R68" s="323"/>
      <c r="S68" s="323"/>
      <c r="T68" s="323"/>
      <c r="U68" s="323"/>
      <c r="V68" s="323"/>
      <c r="W68" s="323"/>
      <c r="X68" s="323"/>
      <c r="Y68" s="323"/>
      <c r="Z68" s="323"/>
      <c r="AA68" s="323"/>
      <c r="AB68" s="323"/>
      <c r="AC68" s="323"/>
      <c r="AD68" s="323"/>
      <c r="AE68" s="323"/>
      <c r="AF68" s="323"/>
      <c r="AG68" s="23"/>
    </row>
    <row r="69" spans="1:33" ht="10.15" customHeight="1">
      <c r="A69" s="31"/>
      <c r="B69" s="323" t="s">
        <v>112</v>
      </c>
      <c r="C69" s="323"/>
      <c r="D69" s="323"/>
      <c r="E69" s="323"/>
      <c r="F69" s="323"/>
      <c r="G69" s="323"/>
      <c r="H69" s="323"/>
      <c r="I69" s="323"/>
      <c r="J69" s="323"/>
      <c r="K69" s="323"/>
      <c r="L69" s="323"/>
      <c r="M69" s="323"/>
      <c r="N69" s="323"/>
      <c r="O69" s="323"/>
      <c r="P69" s="323"/>
      <c r="Q69" s="323"/>
      <c r="R69" s="323"/>
      <c r="S69" s="323"/>
      <c r="T69" s="323"/>
      <c r="U69" s="323"/>
      <c r="V69" s="323"/>
      <c r="W69" s="323"/>
      <c r="X69" s="323"/>
      <c r="Y69" s="323"/>
      <c r="Z69" s="323"/>
      <c r="AA69" s="323"/>
      <c r="AB69" s="323"/>
      <c r="AC69" s="323"/>
      <c r="AD69" s="323"/>
      <c r="AE69" s="323"/>
      <c r="AF69" s="323"/>
      <c r="AG69" s="23"/>
    </row>
    <row r="70" spans="1:33" ht="10.15" customHeight="1">
      <c r="A70" s="31"/>
      <c r="B70" s="323"/>
      <c r="C70" s="323"/>
      <c r="D70" s="323"/>
      <c r="E70" s="323"/>
      <c r="F70" s="323"/>
      <c r="G70" s="323"/>
      <c r="H70" s="323"/>
      <c r="I70" s="323"/>
      <c r="J70" s="323"/>
      <c r="K70" s="323"/>
      <c r="L70" s="323"/>
      <c r="M70" s="323"/>
      <c r="N70" s="323"/>
      <c r="O70" s="323"/>
      <c r="P70" s="323"/>
      <c r="Q70" s="323"/>
      <c r="R70" s="323"/>
      <c r="S70" s="323"/>
      <c r="T70" s="323"/>
      <c r="U70" s="323"/>
      <c r="V70" s="323"/>
      <c r="W70" s="323"/>
      <c r="X70" s="323"/>
      <c r="Y70" s="323"/>
      <c r="Z70" s="323"/>
      <c r="AA70" s="323"/>
      <c r="AB70" s="323"/>
      <c r="AC70" s="323"/>
      <c r="AD70" s="323"/>
      <c r="AE70" s="323"/>
      <c r="AF70" s="323"/>
      <c r="AG70" s="23"/>
    </row>
    <row r="71" spans="1:33" ht="10.15" customHeight="1">
      <c r="A71" s="31"/>
      <c r="B71" s="31"/>
      <c r="C71" s="31"/>
      <c r="D71" s="31"/>
      <c r="E71" s="31"/>
      <c r="F71" s="31"/>
      <c r="G71" s="31"/>
      <c r="H71" s="23"/>
      <c r="I71" s="23"/>
      <c r="J71" s="23"/>
      <c r="K71" s="23"/>
      <c r="L71" s="23"/>
      <c r="M71" s="23"/>
      <c r="N71" s="23"/>
      <c r="O71" s="23"/>
      <c r="P71" s="23"/>
      <c r="Q71" s="23"/>
      <c r="R71" s="23"/>
      <c r="S71" s="23"/>
      <c r="T71" s="23"/>
      <c r="U71" s="23"/>
      <c r="V71" s="23"/>
      <c r="AG71" s="23"/>
    </row>
    <row r="72" spans="1:33" ht="10.15" customHeight="1">
      <c r="A72" s="31"/>
      <c r="B72" s="323" t="s">
        <v>114</v>
      </c>
      <c r="C72" s="323"/>
      <c r="D72" s="323"/>
      <c r="E72" s="323"/>
      <c r="F72" s="323"/>
      <c r="G72" s="323"/>
      <c r="H72" s="323"/>
      <c r="I72" s="323"/>
      <c r="J72" s="323"/>
      <c r="K72" s="323"/>
      <c r="L72" s="323"/>
      <c r="M72" s="323"/>
      <c r="N72" s="323"/>
      <c r="O72" s="323"/>
      <c r="P72" s="323"/>
      <c r="Q72" s="323"/>
      <c r="R72" s="323"/>
      <c r="S72" s="323"/>
      <c r="T72" s="323"/>
      <c r="U72" s="323"/>
      <c r="V72" s="323"/>
      <c r="W72" s="323"/>
      <c r="X72" s="323"/>
      <c r="Y72" s="323"/>
      <c r="Z72" s="323"/>
      <c r="AA72" s="323"/>
      <c r="AB72" s="323"/>
      <c r="AC72" s="323"/>
      <c r="AD72" s="323"/>
      <c r="AE72" s="323"/>
      <c r="AF72" s="323"/>
      <c r="AG72" s="23"/>
    </row>
    <row r="73" spans="1:33" ht="10.15" customHeight="1">
      <c r="A73" s="31"/>
      <c r="B73" s="323"/>
      <c r="C73" s="323"/>
      <c r="D73" s="323"/>
      <c r="E73" s="323"/>
      <c r="F73" s="323"/>
      <c r="G73" s="323"/>
      <c r="H73" s="323"/>
      <c r="I73" s="323"/>
      <c r="J73" s="323"/>
      <c r="K73" s="323"/>
      <c r="L73" s="323"/>
      <c r="M73" s="323"/>
      <c r="N73" s="323"/>
      <c r="O73" s="323"/>
      <c r="P73" s="323"/>
      <c r="Q73" s="323"/>
      <c r="R73" s="323"/>
      <c r="S73" s="323"/>
      <c r="T73" s="323"/>
      <c r="U73" s="323"/>
      <c r="V73" s="323"/>
      <c r="W73" s="323"/>
      <c r="X73" s="323"/>
      <c r="Y73" s="323"/>
      <c r="Z73" s="323"/>
      <c r="AA73" s="323"/>
      <c r="AB73" s="323"/>
      <c r="AC73" s="323"/>
      <c r="AD73" s="323"/>
      <c r="AE73" s="323"/>
      <c r="AF73" s="323"/>
      <c r="AG73" s="23"/>
    </row>
    <row r="74" spans="1:33" ht="10.15" customHeight="1">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row>
    <row r="75" spans="1:33" ht="10.15" customHeight="1">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row>
    <row r="76" spans="1:33" ht="10.15" customHeight="1">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row>
    <row r="77" spans="1:33" ht="10.15" customHeight="1">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row>
    <row r="78" spans="1:33" ht="10.15" customHeight="1">
      <c r="A78" s="23"/>
      <c r="B78" s="23"/>
      <c r="C78" s="23"/>
      <c r="D78" s="23"/>
      <c r="E78" s="23"/>
      <c r="F78" s="23"/>
      <c r="G78" s="23"/>
      <c r="H78" s="23"/>
      <c r="I78" s="23"/>
      <c r="J78" s="23"/>
      <c r="K78" s="23"/>
      <c r="L78" s="23"/>
      <c r="M78" s="23"/>
      <c r="N78" s="23"/>
      <c r="O78" s="23"/>
      <c r="P78" s="23"/>
      <c r="Q78" s="23"/>
      <c r="R78" s="23"/>
      <c r="S78" s="23"/>
      <c r="T78" s="23"/>
      <c r="U78" s="20"/>
      <c r="V78" s="20"/>
      <c r="W78" s="20"/>
      <c r="X78" s="20"/>
      <c r="Y78" s="20"/>
      <c r="Z78" s="20"/>
      <c r="AA78" s="20"/>
      <c r="AB78" s="20"/>
      <c r="AC78" s="20"/>
      <c r="AD78" s="20"/>
      <c r="AE78" s="23"/>
      <c r="AF78" s="23"/>
      <c r="AG78" s="23"/>
    </row>
  </sheetData>
  <mergeCells count="82">
    <mergeCell ref="AK23:BQ24"/>
    <mergeCell ref="E31:F32"/>
    <mergeCell ref="I38:J39"/>
    <mergeCell ref="K38:L39"/>
    <mergeCell ref="O38:P39"/>
    <mergeCell ref="M38:N39"/>
    <mergeCell ref="Q31:R32"/>
    <mergeCell ref="AH13:BC14"/>
    <mergeCell ref="G38:H39"/>
    <mergeCell ref="O44:P45"/>
    <mergeCell ref="I41:J42"/>
    <mergeCell ref="M41:N42"/>
    <mergeCell ref="Q38:R39"/>
    <mergeCell ref="S38:AG39"/>
    <mergeCell ref="K44:L45"/>
    <mergeCell ref="S41:AG42"/>
    <mergeCell ref="U23:V24"/>
    <mergeCell ref="I31:J32"/>
    <mergeCell ref="K31:L32"/>
    <mergeCell ref="M31:N32"/>
    <mergeCell ref="W23:X24"/>
    <mergeCell ref="AA23:AB24"/>
    <mergeCell ref="AC23:AD24"/>
    <mergeCell ref="B65:AF66"/>
    <mergeCell ref="I53:J54"/>
    <mergeCell ref="K53:L54"/>
    <mergeCell ref="G41:H42"/>
    <mergeCell ref="G44:H45"/>
    <mergeCell ref="O41:P42"/>
    <mergeCell ref="Q41:R42"/>
    <mergeCell ref="B63:AF64"/>
    <mergeCell ref="M55:N56"/>
    <mergeCell ref="Q44:R45"/>
    <mergeCell ref="B61:G62"/>
    <mergeCell ref="O55:P56"/>
    <mergeCell ref="E41:F42"/>
    <mergeCell ref="E44:F45"/>
    <mergeCell ref="A1:AG2"/>
    <mergeCell ref="A3:AG4"/>
    <mergeCell ref="A5:AG6"/>
    <mergeCell ref="A35:AG36"/>
    <mergeCell ref="S31:AG32"/>
    <mergeCell ref="K17:O18"/>
    <mergeCell ref="O31:P32"/>
    <mergeCell ref="K20:O21"/>
    <mergeCell ref="Y23:Z24"/>
    <mergeCell ref="P18:R20"/>
    <mergeCell ref="S18:AD20"/>
    <mergeCell ref="AE23:AF24"/>
    <mergeCell ref="A28:AG29"/>
    <mergeCell ref="G31:H32"/>
    <mergeCell ref="K23:O24"/>
    <mergeCell ref="K11:M12"/>
    <mergeCell ref="T13:AG14"/>
    <mergeCell ref="K41:L42"/>
    <mergeCell ref="A53:B54"/>
    <mergeCell ref="C53:D54"/>
    <mergeCell ref="E53:F54"/>
    <mergeCell ref="G53:H54"/>
    <mergeCell ref="A48:AG49"/>
    <mergeCell ref="O53:P54"/>
    <mergeCell ref="M44:N45"/>
    <mergeCell ref="M53:N54"/>
    <mergeCell ref="S44:AG45"/>
    <mergeCell ref="E38:F39"/>
    <mergeCell ref="S23:T24"/>
    <mergeCell ref="B67:AF68"/>
    <mergeCell ref="B69:AF70"/>
    <mergeCell ref="B72:AF73"/>
    <mergeCell ref="I55:J56"/>
    <mergeCell ref="N9:S10"/>
    <mergeCell ref="N13:S14"/>
    <mergeCell ref="T9:AG10"/>
    <mergeCell ref="A51:P52"/>
    <mergeCell ref="Q55:AG56"/>
    <mergeCell ref="K55:L56"/>
    <mergeCell ref="A55:B56"/>
    <mergeCell ref="C55:D56"/>
    <mergeCell ref="E55:F56"/>
    <mergeCell ref="G55:H56"/>
    <mergeCell ref="I44:J45"/>
    <mergeCell ref="Q51:AG52"/>
  </mergeCells>
  <phoneticPr fontId="2"/>
  <dataValidations count="1">
    <dataValidation type="list" allowBlank="1" showInputMessage="1" showErrorMessage="1" sqref="E38:F39 E41:F42 E44:F45 S23:T24 E31:F32 C53:D56" xr:uid="{A43DE9DA-A695-4AC1-BFC2-213950CC02CC}">
      <formula1>"昭和,平成,令和"</formula1>
    </dataValidation>
  </dataValidations>
  <printOptions horizontalCentered="1"/>
  <pageMargins left="0.78740157480314965" right="0.78740157480314965" top="0.98425196850393704" bottom="0.98425196850393704" header="0.39370078740157483" footer="0.39370078740157483"/>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0E54F-9C73-4D60-A598-13160F36718A}">
  <dimension ref="A1:BQ78"/>
  <sheetViews>
    <sheetView view="pageBreakPreview" topLeftCell="A16" zoomScaleNormal="100" zoomScaleSheetLayoutView="100" workbookViewId="0">
      <selection activeCell="A5" sqref="A5:AG6"/>
    </sheetView>
  </sheetViews>
  <sheetFormatPr defaultColWidth="2.625" defaultRowHeight="10.15" customHeight="1"/>
  <cols>
    <col min="1" max="16384" width="2.625" style="21"/>
  </cols>
  <sheetData>
    <row r="1" spans="1:55" ht="10.15" customHeight="1">
      <c r="A1" s="339"/>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39"/>
      <c r="AC1" s="339"/>
      <c r="AD1" s="339"/>
      <c r="AE1" s="339"/>
      <c r="AF1" s="339"/>
      <c r="AG1" s="339"/>
    </row>
    <row r="2" spans="1:55" ht="10.15" customHeight="1">
      <c r="A2" s="339"/>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row>
    <row r="3" spans="1:55" ht="10.15" customHeight="1">
      <c r="A3" s="339" t="s">
        <v>331</v>
      </c>
      <c r="B3" s="339"/>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c r="AG3" s="339"/>
    </row>
    <row r="4" spans="1:55" ht="10.15" customHeight="1">
      <c r="A4" s="339"/>
      <c r="B4" s="339"/>
      <c r="C4" s="339"/>
      <c r="D4" s="339"/>
      <c r="E4" s="339"/>
      <c r="F4" s="339"/>
      <c r="G4" s="339"/>
      <c r="H4" s="339"/>
      <c r="I4" s="339"/>
      <c r="J4" s="339"/>
      <c r="K4" s="339"/>
      <c r="L4" s="339"/>
      <c r="M4" s="339"/>
      <c r="N4" s="339"/>
      <c r="O4" s="339"/>
      <c r="P4" s="339"/>
      <c r="Q4" s="339"/>
      <c r="R4" s="339"/>
      <c r="S4" s="339"/>
      <c r="T4" s="339"/>
      <c r="U4" s="339"/>
      <c r="V4" s="339"/>
      <c r="W4" s="339"/>
      <c r="X4" s="339"/>
      <c r="Y4" s="339"/>
      <c r="Z4" s="339"/>
      <c r="AA4" s="339"/>
      <c r="AB4" s="339"/>
      <c r="AC4" s="339"/>
      <c r="AD4" s="339"/>
      <c r="AE4" s="339"/>
      <c r="AF4" s="339"/>
      <c r="AG4" s="339"/>
    </row>
    <row r="5" spans="1:55" ht="10.15" customHeight="1">
      <c r="A5" s="339"/>
      <c r="B5" s="339"/>
      <c r="C5" s="339"/>
      <c r="D5" s="339"/>
      <c r="E5" s="339"/>
      <c r="F5" s="339"/>
      <c r="G5" s="339"/>
      <c r="H5" s="339"/>
      <c r="I5" s="339"/>
      <c r="J5" s="339"/>
      <c r="K5" s="339"/>
      <c r="L5" s="339"/>
      <c r="M5" s="339"/>
      <c r="N5" s="339"/>
      <c r="O5" s="339"/>
      <c r="P5" s="339"/>
      <c r="Q5" s="339"/>
      <c r="R5" s="339"/>
      <c r="S5" s="339"/>
      <c r="T5" s="339"/>
      <c r="U5" s="339"/>
      <c r="V5" s="339"/>
      <c r="W5" s="339"/>
      <c r="X5" s="339"/>
      <c r="Y5" s="339"/>
      <c r="Z5" s="339"/>
      <c r="AA5" s="339"/>
      <c r="AB5" s="339"/>
      <c r="AC5" s="339"/>
      <c r="AD5" s="339"/>
      <c r="AE5" s="339"/>
      <c r="AF5" s="339"/>
      <c r="AG5" s="339"/>
    </row>
    <row r="6" spans="1:55" ht="10.15" customHeight="1">
      <c r="A6" s="339"/>
      <c r="B6" s="339"/>
      <c r="C6" s="339"/>
      <c r="D6" s="339"/>
      <c r="E6" s="339"/>
      <c r="F6" s="339"/>
      <c r="G6" s="339"/>
      <c r="H6" s="339"/>
      <c r="I6" s="339"/>
      <c r="J6" s="339"/>
      <c r="K6" s="339"/>
      <c r="L6" s="339"/>
      <c r="M6" s="339"/>
      <c r="N6" s="339"/>
      <c r="O6" s="339"/>
      <c r="P6" s="339"/>
      <c r="Q6" s="339"/>
      <c r="R6" s="339"/>
      <c r="S6" s="339"/>
      <c r="T6" s="339"/>
      <c r="U6" s="339"/>
      <c r="V6" s="339"/>
      <c r="W6" s="339"/>
      <c r="X6" s="339"/>
      <c r="Y6" s="339"/>
      <c r="Z6" s="339"/>
      <c r="AA6" s="339"/>
      <c r="AB6" s="339"/>
      <c r="AC6" s="339"/>
      <c r="AD6" s="339"/>
      <c r="AE6" s="339"/>
      <c r="AF6" s="339"/>
      <c r="AG6" s="339"/>
    </row>
    <row r="7" spans="1:55" ht="10.15" customHeight="1">
      <c r="A7" s="44"/>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row>
    <row r="8" spans="1:55" ht="10.15" customHeight="1">
      <c r="A8" s="44"/>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row>
    <row r="9" spans="1:55" ht="10.15" customHeight="1">
      <c r="B9" s="132"/>
      <c r="C9" s="132"/>
      <c r="D9" s="132"/>
      <c r="E9" s="132"/>
      <c r="F9" s="132"/>
      <c r="G9" s="132"/>
      <c r="H9" s="132"/>
      <c r="I9" s="132"/>
      <c r="J9" s="132"/>
      <c r="L9" s="132"/>
      <c r="M9" s="132"/>
      <c r="N9" s="336" t="s">
        <v>6</v>
      </c>
      <c r="O9" s="336"/>
      <c r="P9" s="336"/>
      <c r="Q9" s="336"/>
      <c r="R9" s="336"/>
      <c r="S9" s="336"/>
      <c r="T9" s="337" t="str">
        <f>IF('入力シート '!C13="","",'入力シート '!C13)</f>
        <v/>
      </c>
      <c r="U9" s="337"/>
      <c r="V9" s="337"/>
      <c r="W9" s="337"/>
      <c r="X9" s="337"/>
      <c r="Y9" s="337"/>
      <c r="Z9" s="337"/>
      <c r="AA9" s="337"/>
      <c r="AB9" s="337"/>
      <c r="AC9" s="337"/>
      <c r="AD9" s="337"/>
      <c r="AE9" s="337"/>
      <c r="AF9" s="337"/>
      <c r="AG9" s="337"/>
    </row>
    <row r="10" spans="1:55" ht="10.15" customHeight="1">
      <c r="B10" s="132"/>
      <c r="C10" s="132"/>
      <c r="D10" s="132"/>
      <c r="E10" s="132"/>
      <c r="F10" s="132"/>
      <c r="G10" s="132"/>
      <c r="H10" s="132"/>
      <c r="I10" s="132"/>
      <c r="J10" s="132"/>
      <c r="K10" s="132"/>
      <c r="L10" s="132"/>
      <c r="M10" s="132"/>
      <c r="N10" s="336"/>
      <c r="O10" s="336"/>
      <c r="P10" s="336"/>
      <c r="Q10" s="336"/>
      <c r="R10" s="336"/>
      <c r="S10" s="336"/>
      <c r="T10" s="337"/>
      <c r="U10" s="337"/>
      <c r="V10" s="337"/>
      <c r="W10" s="337"/>
      <c r="X10" s="337"/>
      <c r="Y10" s="337"/>
      <c r="Z10" s="337"/>
      <c r="AA10" s="337"/>
      <c r="AB10" s="337"/>
      <c r="AC10" s="337"/>
      <c r="AD10" s="337"/>
      <c r="AE10" s="337"/>
      <c r="AF10" s="337"/>
      <c r="AG10" s="337"/>
    </row>
    <row r="11" spans="1:55" ht="10.15" customHeight="1">
      <c r="B11" s="132"/>
      <c r="C11" s="132"/>
      <c r="D11" s="132"/>
      <c r="E11" s="132"/>
      <c r="F11" s="132"/>
      <c r="G11" s="132"/>
      <c r="H11" s="132"/>
      <c r="I11" s="132"/>
      <c r="J11" s="132"/>
      <c r="K11" s="336" t="s">
        <v>48</v>
      </c>
      <c r="L11" s="336"/>
      <c r="M11" s="336"/>
      <c r="N11" s="40"/>
      <c r="O11" s="40"/>
      <c r="P11" s="40"/>
      <c r="Q11" s="40"/>
      <c r="R11" s="40"/>
      <c r="S11" s="132"/>
      <c r="T11" s="132"/>
      <c r="U11" s="132"/>
      <c r="V11" s="132"/>
      <c r="W11" s="132"/>
      <c r="X11" s="132"/>
      <c r="Y11" s="132"/>
      <c r="Z11" s="132"/>
      <c r="AA11" s="132"/>
      <c r="AB11" s="132"/>
      <c r="AC11" s="132"/>
      <c r="AD11" s="132"/>
      <c r="AE11" s="132"/>
      <c r="AF11" s="132"/>
    </row>
    <row r="12" spans="1:55" ht="10.15" customHeight="1">
      <c r="B12" s="132"/>
      <c r="C12" s="132"/>
      <c r="D12" s="132"/>
      <c r="E12" s="132"/>
      <c r="F12" s="132"/>
      <c r="G12" s="132"/>
      <c r="H12" s="132"/>
      <c r="I12" s="132"/>
      <c r="J12" s="132"/>
      <c r="K12" s="336"/>
      <c r="L12" s="336"/>
      <c r="M12" s="336"/>
      <c r="N12" s="40"/>
      <c r="O12" s="40"/>
      <c r="P12" s="40"/>
      <c r="Q12" s="40"/>
      <c r="R12" s="40"/>
      <c r="S12" s="132"/>
      <c r="T12" s="132"/>
      <c r="U12" s="132"/>
      <c r="V12" s="132"/>
      <c r="W12" s="132"/>
      <c r="X12" s="132"/>
      <c r="Y12" s="132"/>
      <c r="Z12" s="132"/>
      <c r="AA12" s="132"/>
      <c r="AB12" s="132"/>
      <c r="AC12" s="132"/>
      <c r="AD12" s="132"/>
      <c r="AE12" s="132"/>
      <c r="AF12" s="132"/>
    </row>
    <row r="13" spans="1:55" ht="10.15" customHeight="1">
      <c r="B13" s="132"/>
      <c r="C13" s="132"/>
      <c r="D13" s="132"/>
      <c r="E13" s="132"/>
      <c r="F13" s="132"/>
      <c r="G13" s="132"/>
      <c r="H13" s="132"/>
      <c r="I13" s="132"/>
      <c r="J13" s="132"/>
      <c r="L13" s="132"/>
      <c r="M13" s="132"/>
      <c r="N13" s="336" t="s">
        <v>0</v>
      </c>
      <c r="O13" s="336"/>
      <c r="P13" s="336"/>
      <c r="Q13" s="336"/>
      <c r="R13" s="336"/>
      <c r="S13" s="336"/>
      <c r="T13" s="337" t="str">
        <f>IF('入力シート '!C14="","",'入力シート '!C14&amp;"　　印")</f>
        <v/>
      </c>
      <c r="U13" s="337"/>
      <c r="V13" s="337"/>
      <c r="W13" s="337"/>
      <c r="X13" s="337"/>
      <c r="Y13" s="337"/>
      <c r="Z13" s="337"/>
      <c r="AA13" s="337"/>
      <c r="AB13" s="337"/>
      <c r="AC13" s="337"/>
      <c r="AD13" s="337"/>
      <c r="AE13" s="337"/>
      <c r="AF13" s="337"/>
      <c r="AG13" s="337"/>
      <c r="AH13" s="323" t="s">
        <v>243</v>
      </c>
      <c r="AI13" s="323"/>
      <c r="AJ13" s="323"/>
      <c r="AK13" s="323"/>
      <c r="AL13" s="323"/>
      <c r="AM13" s="323"/>
      <c r="AN13" s="323"/>
      <c r="AO13" s="323"/>
      <c r="AP13" s="323"/>
      <c r="AQ13" s="323"/>
      <c r="AR13" s="323"/>
      <c r="AS13" s="323"/>
      <c r="AT13" s="323"/>
      <c r="AU13" s="323"/>
      <c r="AV13" s="323"/>
      <c r="AW13" s="323"/>
      <c r="AX13" s="323"/>
      <c r="AY13" s="323"/>
      <c r="AZ13" s="323"/>
      <c r="BA13" s="323"/>
      <c r="BB13" s="323"/>
      <c r="BC13" s="323"/>
    </row>
    <row r="14" spans="1:55" ht="10.15" customHeight="1">
      <c r="B14" s="132"/>
      <c r="C14" s="132"/>
      <c r="D14" s="132"/>
      <c r="E14" s="132"/>
      <c r="F14" s="132"/>
      <c r="G14" s="132"/>
      <c r="H14" s="132"/>
      <c r="I14" s="132"/>
      <c r="J14" s="132"/>
      <c r="K14" s="132"/>
      <c r="L14" s="132"/>
      <c r="M14" s="132"/>
      <c r="N14" s="336"/>
      <c r="O14" s="336"/>
      <c r="P14" s="336"/>
      <c r="Q14" s="336"/>
      <c r="R14" s="336"/>
      <c r="S14" s="336"/>
      <c r="T14" s="337"/>
      <c r="U14" s="337"/>
      <c r="V14" s="337"/>
      <c r="W14" s="337"/>
      <c r="X14" s="337"/>
      <c r="Y14" s="337"/>
      <c r="Z14" s="337"/>
      <c r="AA14" s="337"/>
      <c r="AB14" s="337"/>
      <c r="AC14" s="337"/>
      <c r="AD14" s="337"/>
      <c r="AE14" s="337"/>
      <c r="AF14" s="337"/>
      <c r="AG14" s="337"/>
      <c r="AH14" s="323"/>
      <c r="AI14" s="323"/>
      <c r="AJ14" s="323"/>
      <c r="AK14" s="323"/>
      <c r="AL14" s="323"/>
      <c r="AM14" s="323"/>
      <c r="AN14" s="323"/>
      <c r="AO14" s="323"/>
      <c r="AP14" s="323"/>
      <c r="AQ14" s="323"/>
      <c r="AR14" s="323"/>
      <c r="AS14" s="323"/>
      <c r="AT14" s="323"/>
      <c r="AU14" s="323"/>
      <c r="AV14" s="323"/>
      <c r="AW14" s="323"/>
      <c r="AX14" s="323"/>
      <c r="AY14" s="323"/>
      <c r="AZ14" s="323"/>
      <c r="BA14" s="323"/>
      <c r="BB14" s="323"/>
      <c r="BC14" s="323"/>
    </row>
    <row r="15" spans="1:55" ht="10.15" customHeight="1">
      <c r="A15" s="86"/>
      <c r="B15" s="86"/>
      <c r="C15" s="86"/>
      <c r="D15" s="86"/>
      <c r="E15" s="86"/>
      <c r="F15" s="86"/>
      <c r="G15" s="104"/>
      <c r="H15" s="104"/>
      <c r="I15" s="104"/>
      <c r="J15" s="104"/>
      <c r="K15" s="104"/>
      <c r="L15" s="104"/>
      <c r="M15" s="104"/>
      <c r="N15" s="104"/>
      <c r="O15" s="104"/>
      <c r="P15" s="104"/>
      <c r="Q15" s="23"/>
      <c r="R15" s="23"/>
      <c r="S15" s="23"/>
      <c r="T15" s="23"/>
      <c r="U15" s="23"/>
      <c r="V15" s="23"/>
      <c r="W15" s="23"/>
      <c r="X15" s="23"/>
      <c r="Y15" s="23"/>
      <c r="Z15" s="23"/>
      <c r="AA15" s="23"/>
      <c r="AB15" s="23"/>
      <c r="AC15" s="23"/>
      <c r="AD15" s="23"/>
      <c r="AE15" s="23"/>
      <c r="AF15" s="23"/>
    </row>
    <row r="16" spans="1:55" ht="10.15" customHeight="1">
      <c r="A16" s="86"/>
      <c r="B16" s="86"/>
      <c r="C16" s="86"/>
      <c r="D16" s="86"/>
      <c r="E16" s="86"/>
      <c r="F16" s="86"/>
      <c r="G16" s="104"/>
      <c r="H16" s="104"/>
      <c r="I16" s="104"/>
      <c r="J16" s="104"/>
      <c r="K16" s="104"/>
      <c r="L16" s="104"/>
      <c r="M16" s="104"/>
      <c r="N16" s="104"/>
      <c r="O16" s="104"/>
      <c r="P16" s="104"/>
      <c r="Q16" s="23"/>
      <c r="R16" s="23"/>
      <c r="S16" s="23"/>
      <c r="T16" s="23"/>
      <c r="U16" s="23"/>
      <c r="V16" s="23"/>
      <c r="W16" s="23"/>
      <c r="X16" s="23"/>
      <c r="Y16" s="23"/>
      <c r="Z16" s="23"/>
      <c r="AA16" s="23"/>
      <c r="AB16" s="23"/>
      <c r="AC16" s="23"/>
      <c r="AD16" s="23"/>
      <c r="AE16" s="23"/>
      <c r="AF16" s="23"/>
    </row>
    <row r="17" spans="1:69" ht="10.15" customHeight="1">
      <c r="A17" s="86"/>
      <c r="B17" s="86"/>
      <c r="C17" s="86"/>
      <c r="D17" s="86"/>
      <c r="E17" s="86"/>
      <c r="F17" s="86"/>
      <c r="G17" s="104"/>
      <c r="H17" s="104"/>
      <c r="I17" s="104"/>
      <c r="J17" s="104"/>
      <c r="K17" s="336"/>
      <c r="L17" s="336"/>
      <c r="M17" s="336"/>
      <c r="N17" s="336"/>
      <c r="O17" s="336"/>
      <c r="P17" s="23"/>
      <c r="Q17" s="23"/>
      <c r="R17" s="23"/>
      <c r="S17" s="23"/>
      <c r="T17" s="23"/>
      <c r="U17" s="23"/>
      <c r="V17" s="23"/>
      <c r="W17" s="23"/>
      <c r="X17" s="23"/>
      <c r="Y17" s="23"/>
      <c r="Z17" s="23"/>
      <c r="AA17" s="23"/>
      <c r="AB17" s="23"/>
      <c r="AC17" s="23"/>
      <c r="AD17" s="23"/>
      <c r="AE17" s="23"/>
    </row>
    <row r="18" spans="1:69" ht="10.15" customHeight="1">
      <c r="A18" s="44"/>
      <c r="B18" s="44"/>
      <c r="C18" s="44"/>
      <c r="D18" s="44"/>
      <c r="E18" s="44"/>
      <c r="F18" s="44"/>
      <c r="G18" s="44"/>
      <c r="H18" s="44"/>
      <c r="I18" s="44"/>
      <c r="J18" s="44"/>
      <c r="K18" s="336"/>
      <c r="L18" s="336"/>
      <c r="M18" s="336"/>
      <c r="N18" s="336"/>
      <c r="O18" s="336"/>
      <c r="P18" s="336" t="s">
        <v>5</v>
      </c>
      <c r="Q18" s="336"/>
      <c r="R18" s="336"/>
      <c r="S18" s="337" t="str">
        <f>IF('入力シート '!C18="","",'入力シート '!C18)</f>
        <v/>
      </c>
      <c r="T18" s="337"/>
      <c r="U18" s="337"/>
      <c r="V18" s="337"/>
      <c r="W18" s="337"/>
      <c r="X18" s="337"/>
      <c r="Y18" s="337"/>
      <c r="Z18" s="337"/>
      <c r="AA18" s="337"/>
      <c r="AB18" s="337"/>
      <c r="AC18" s="337"/>
      <c r="AD18" s="337"/>
      <c r="AE18" s="44"/>
    </row>
    <row r="19" spans="1:69" ht="10.15" customHeight="1">
      <c r="A19" s="44"/>
      <c r="B19" s="44"/>
      <c r="C19" s="44"/>
      <c r="D19" s="44"/>
      <c r="E19" s="44"/>
      <c r="F19" s="44"/>
      <c r="G19" s="44"/>
      <c r="H19" s="44"/>
      <c r="I19" s="44"/>
      <c r="J19" s="44"/>
      <c r="K19" s="44"/>
      <c r="L19" s="44"/>
      <c r="M19" s="44"/>
      <c r="N19" s="44"/>
      <c r="O19" s="44"/>
      <c r="P19" s="336"/>
      <c r="Q19" s="336"/>
      <c r="R19" s="336"/>
      <c r="S19" s="337"/>
      <c r="T19" s="337"/>
      <c r="U19" s="337"/>
      <c r="V19" s="337"/>
      <c r="W19" s="337"/>
      <c r="X19" s="337"/>
      <c r="Y19" s="337"/>
      <c r="Z19" s="337"/>
      <c r="AA19" s="337"/>
      <c r="AB19" s="337"/>
      <c r="AC19" s="337"/>
      <c r="AD19" s="337"/>
      <c r="AE19" s="44"/>
    </row>
    <row r="20" spans="1:69" ht="10.15" customHeight="1">
      <c r="A20" s="44"/>
      <c r="B20" s="44"/>
      <c r="C20" s="44"/>
      <c r="D20" s="44"/>
      <c r="E20" s="44"/>
      <c r="F20" s="44"/>
      <c r="G20" s="44"/>
      <c r="H20" s="44"/>
      <c r="I20" s="44"/>
      <c r="J20" s="44"/>
      <c r="K20" s="336"/>
      <c r="L20" s="336"/>
      <c r="M20" s="336"/>
      <c r="N20" s="336"/>
      <c r="O20" s="336"/>
      <c r="P20" s="336"/>
      <c r="Q20" s="336"/>
      <c r="R20" s="336"/>
      <c r="S20" s="337"/>
      <c r="T20" s="337"/>
      <c r="U20" s="337"/>
      <c r="V20" s="337"/>
      <c r="W20" s="337"/>
      <c r="X20" s="337"/>
      <c r="Y20" s="337"/>
      <c r="Z20" s="337"/>
      <c r="AA20" s="337"/>
      <c r="AB20" s="337"/>
      <c r="AC20" s="337"/>
      <c r="AD20" s="337"/>
      <c r="AE20" s="44"/>
    </row>
    <row r="21" spans="1:69" ht="10.15" customHeight="1">
      <c r="A21" s="44"/>
      <c r="B21" s="44"/>
      <c r="C21" s="44"/>
      <c r="D21" s="44"/>
      <c r="E21" s="44"/>
      <c r="F21" s="44"/>
      <c r="G21" s="44"/>
      <c r="H21" s="44"/>
      <c r="I21" s="44"/>
      <c r="J21" s="44"/>
      <c r="K21" s="336"/>
      <c r="L21" s="336"/>
      <c r="M21" s="336"/>
      <c r="N21" s="336"/>
      <c r="O21" s="336"/>
      <c r="P21" s="44"/>
      <c r="Q21" s="44"/>
      <c r="R21" s="44"/>
      <c r="S21" s="44"/>
      <c r="T21" s="44"/>
      <c r="U21" s="44"/>
      <c r="V21" s="44"/>
      <c r="W21" s="44"/>
      <c r="X21" s="44"/>
      <c r="Y21" s="44"/>
      <c r="Z21" s="44"/>
      <c r="AA21" s="44"/>
      <c r="AB21" s="44"/>
      <c r="AC21" s="44"/>
      <c r="AD21" s="44"/>
      <c r="AE21" s="44"/>
    </row>
    <row r="22" spans="1:69" ht="10.15" customHeight="1">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row>
    <row r="23" spans="1:69" ht="10.15" customHeight="1">
      <c r="A23" s="23"/>
      <c r="B23" s="23"/>
      <c r="C23" s="23"/>
      <c r="D23" s="23"/>
      <c r="E23" s="23"/>
      <c r="F23" s="23"/>
      <c r="G23" s="23"/>
      <c r="H23" s="23"/>
      <c r="I23" s="23"/>
      <c r="J23" s="23"/>
      <c r="K23" s="336" t="s">
        <v>10</v>
      </c>
      <c r="L23" s="336"/>
      <c r="M23" s="336"/>
      <c r="N23" s="336"/>
      <c r="O23" s="336"/>
      <c r="S23" s="305" t="s">
        <v>319</v>
      </c>
      <c r="T23" s="305"/>
      <c r="U23" s="322"/>
      <c r="V23" s="322"/>
      <c r="W23" s="322" t="s">
        <v>13</v>
      </c>
      <c r="X23" s="322"/>
      <c r="Y23" s="322"/>
      <c r="Z23" s="322"/>
      <c r="AA23" s="322" t="s">
        <v>14</v>
      </c>
      <c r="AB23" s="322"/>
      <c r="AC23" s="322"/>
      <c r="AD23" s="322"/>
      <c r="AE23" s="322" t="s">
        <v>47</v>
      </c>
      <c r="AF23" s="322"/>
      <c r="AK23" s="340" t="s">
        <v>320</v>
      </c>
      <c r="AL23" s="340"/>
      <c r="AM23" s="340"/>
      <c r="AN23" s="340"/>
      <c r="AO23" s="340"/>
      <c r="AP23" s="340"/>
      <c r="AQ23" s="340"/>
      <c r="AR23" s="340"/>
      <c r="AS23" s="340"/>
      <c r="AT23" s="340"/>
      <c r="AU23" s="340"/>
      <c r="AV23" s="340"/>
      <c r="AW23" s="340"/>
      <c r="AX23" s="340"/>
      <c r="AY23" s="340"/>
      <c r="AZ23" s="340"/>
      <c r="BA23" s="340"/>
      <c r="BB23" s="340"/>
      <c r="BC23" s="340"/>
      <c r="BD23" s="340"/>
      <c r="BE23" s="340"/>
      <c r="BF23" s="340"/>
      <c r="BG23" s="340"/>
      <c r="BH23" s="340"/>
      <c r="BI23" s="340"/>
      <c r="BJ23" s="340"/>
      <c r="BK23" s="340"/>
      <c r="BL23" s="340"/>
      <c r="BM23" s="340"/>
      <c r="BN23" s="340"/>
      <c r="BO23" s="340"/>
      <c r="BP23" s="340"/>
      <c r="BQ23" s="340"/>
    </row>
    <row r="24" spans="1:69" ht="10.15" customHeight="1">
      <c r="A24" s="23"/>
      <c r="B24" s="23"/>
      <c r="C24" s="23"/>
      <c r="D24" s="23"/>
      <c r="E24" s="23"/>
      <c r="F24" s="23"/>
      <c r="G24" s="23"/>
      <c r="H24" s="23"/>
      <c r="I24" s="23"/>
      <c r="J24" s="23"/>
      <c r="K24" s="336"/>
      <c r="L24" s="336"/>
      <c r="M24" s="336"/>
      <c r="N24" s="336"/>
      <c r="O24" s="336"/>
      <c r="S24" s="305"/>
      <c r="T24" s="305"/>
      <c r="U24" s="322"/>
      <c r="V24" s="322"/>
      <c r="W24" s="322"/>
      <c r="X24" s="322"/>
      <c r="Y24" s="322"/>
      <c r="Z24" s="322"/>
      <c r="AA24" s="322"/>
      <c r="AB24" s="322"/>
      <c r="AC24" s="322"/>
      <c r="AD24" s="322"/>
      <c r="AE24" s="322"/>
      <c r="AF24" s="322"/>
      <c r="AK24" s="340"/>
      <c r="AL24" s="340"/>
      <c r="AM24" s="340"/>
      <c r="AN24" s="340"/>
      <c r="AO24" s="340"/>
      <c r="AP24" s="340"/>
      <c r="AQ24" s="340"/>
      <c r="AR24" s="340"/>
      <c r="AS24" s="340"/>
      <c r="AT24" s="340"/>
      <c r="AU24" s="340"/>
      <c r="AV24" s="340"/>
      <c r="AW24" s="340"/>
      <c r="AX24" s="340"/>
      <c r="AY24" s="340"/>
      <c r="AZ24" s="340"/>
      <c r="BA24" s="340"/>
      <c r="BB24" s="340"/>
      <c r="BC24" s="340"/>
      <c r="BD24" s="340"/>
      <c r="BE24" s="340"/>
      <c r="BF24" s="340"/>
      <c r="BG24" s="340"/>
      <c r="BH24" s="340"/>
      <c r="BI24" s="340"/>
      <c r="BJ24" s="340"/>
      <c r="BK24" s="340"/>
      <c r="BL24" s="340"/>
      <c r="BM24" s="340"/>
      <c r="BN24" s="340"/>
      <c r="BO24" s="340"/>
      <c r="BP24" s="340"/>
      <c r="BQ24" s="340"/>
    </row>
    <row r="25" spans="1:69" ht="10.15" customHeight="1">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row>
    <row r="26" spans="1:69" ht="10.15" customHeight="1">
      <c r="A26" s="44"/>
      <c r="B26" s="44"/>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row>
    <row r="27" spans="1:69" ht="10.15" customHeight="1">
      <c r="A27" s="44"/>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row>
    <row r="28" spans="1:69" ht="10.15" customHeight="1">
      <c r="A28" s="336" t="s">
        <v>105</v>
      </c>
      <c r="B28" s="336"/>
      <c r="C28" s="336"/>
      <c r="D28" s="336"/>
      <c r="E28" s="336"/>
      <c r="F28" s="336"/>
      <c r="G28" s="336"/>
      <c r="H28" s="336"/>
      <c r="I28" s="336"/>
      <c r="J28" s="336"/>
      <c r="K28" s="336"/>
      <c r="L28" s="336"/>
      <c r="M28" s="336"/>
      <c r="N28" s="336"/>
      <c r="O28" s="336"/>
      <c r="P28" s="336"/>
      <c r="Q28" s="336"/>
      <c r="R28" s="336"/>
      <c r="S28" s="336"/>
      <c r="T28" s="336"/>
      <c r="U28" s="336"/>
      <c r="V28" s="336"/>
      <c r="W28" s="336"/>
      <c r="X28" s="336"/>
      <c r="Y28" s="336"/>
      <c r="Z28" s="336"/>
      <c r="AA28" s="336"/>
      <c r="AB28" s="336"/>
      <c r="AC28" s="336"/>
      <c r="AD28" s="336"/>
      <c r="AE28" s="336"/>
      <c r="AF28" s="336"/>
      <c r="AG28" s="336"/>
    </row>
    <row r="29" spans="1:69" ht="10.15" customHeight="1">
      <c r="A29" s="336"/>
      <c r="B29" s="336"/>
      <c r="C29" s="336"/>
      <c r="D29" s="336"/>
      <c r="E29" s="336"/>
      <c r="F29" s="336"/>
      <c r="G29" s="336"/>
      <c r="H29" s="336"/>
      <c r="I29" s="336"/>
      <c r="J29" s="336"/>
      <c r="K29" s="336"/>
      <c r="L29" s="336"/>
      <c r="M29" s="336"/>
      <c r="N29" s="336"/>
      <c r="O29" s="336"/>
      <c r="P29" s="336"/>
      <c r="Q29" s="336"/>
      <c r="R29" s="336"/>
      <c r="S29" s="336"/>
      <c r="T29" s="336"/>
      <c r="U29" s="336"/>
      <c r="V29" s="336"/>
      <c r="W29" s="336"/>
      <c r="X29" s="336"/>
      <c r="Y29" s="336"/>
      <c r="Z29" s="336"/>
      <c r="AA29" s="336"/>
      <c r="AB29" s="336"/>
      <c r="AC29" s="336"/>
      <c r="AD29" s="336"/>
      <c r="AE29" s="336"/>
      <c r="AF29" s="336"/>
      <c r="AG29" s="336"/>
    </row>
    <row r="30" spans="1:69" ht="10.15" customHeight="1">
      <c r="A30" s="23"/>
      <c r="B30" s="23"/>
      <c r="C30" s="23"/>
      <c r="D30" s="23"/>
      <c r="E30" s="23"/>
      <c r="F30" s="23"/>
      <c r="G30" s="23"/>
      <c r="H30" s="23"/>
      <c r="I30" s="23"/>
      <c r="J30" s="23"/>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row>
    <row r="31" spans="1:69" ht="10.15" customHeight="1">
      <c r="E31" s="305" t="s">
        <v>319</v>
      </c>
      <c r="F31" s="305"/>
      <c r="G31" s="322"/>
      <c r="H31" s="322"/>
      <c r="I31" s="322" t="s">
        <v>13</v>
      </c>
      <c r="J31" s="322"/>
      <c r="K31" s="322"/>
      <c r="L31" s="322"/>
      <c r="M31" s="322" t="s">
        <v>14</v>
      </c>
      <c r="N31" s="322"/>
      <c r="O31" s="322"/>
      <c r="P31" s="322"/>
      <c r="Q31" s="322" t="s">
        <v>47</v>
      </c>
      <c r="R31" s="322"/>
      <c r="S31" s="322"/>
      <c r="T31" s="322"/>
      <c r="U31" s="322"/>
      <c r="V31" s="322"/>
      <c r="W31" s="322"/>
      <c r="X31" s="322"/>
      <c r="Y31" s="322"/>
      <c r="Z31" s="322"/>
      <c r="AA31" s="322"/>
      <c r="AB31" s="322"/>
      <c r="AC31" s="322"/>
      <c r="AD31" s="322"/>
      <c r="AE31" s="322"/>
      <c r="AF31" s="322"/>
      <c r="AG31" s="322"/>
    </row>
    <row r="32" spans="1:69" ht="10.15" customHeight="1">
      <c r="E32" s="305"/>
      <c r="F32" s="305"/>
      <c r="G32" s="322"/>
      <c r="H32" s="322"/>
      <c r="I32" s="322"/>
      <c r="J32" s="322"/>
      <c r="K32" s="322"/>
      <c r="L32" s="322"/>
      <c r="M32" s="322"/>
      <c r="N32" s="322"/>
      <c r="O32" s="322"/>
      <c r="P32" s="322"/>
      <c r="Q32" s="322"/>
      <c r="R32" s="322"/>
      <c r="S32" s="338"/>
      <c r="T32" s="338"/>
      <c r="U32" s="338"/>
      <c r="V32" s="338"/>
      <c r="W32" s="338"/>
      <c r="X32" s="338"/>
      <c r="Y32" s="338"/>
      <c r="Z32" s="338"/>
      <c r="AA32" s="338"/>
      <c r="AB32" s="338"/>
      <c r="AC32" s="338"/>
      <c r="AD32" s="338"/>
      <c r="AE32" s="338"/>
      <c r="AF32" s="338"/>
      <c r="AG32" s="338"/>
    </row>
    <row r="33" spans="1:33" ht="10.15" customHeight="1">
      <c r="A33" s="23"/>
      <c r="B33" s="23"/>
      <c r="C33" s="23"/>
      <c r="D33" s="23"/>
      <c r="E33" s="23"/>
      <c r="F33" s="23"/>
      <c r="G33" s="23"/>
      <c r="H33" s="23"/>
      <c r="I33" s="23"/>
      <c r="J33" s="23"/>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row>
    <row r="34" spans="1:33" ht="10.15" customHeight="1">
      <c r="A34" s="23"/>
      <c r="B34" s="23"/>
      <c r="C34" s="23"/>
      <c r="D34" s="23"/>
      <c r="E34" s="23"/>
      <c r="F34" s="23"/>
      <c r="G34" s="23"/>
      <c r="H34" s="23"/>
      <c r="I34" s="23"/>
      <c r="J34" s="23"/>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row>
    <row r="35" spans="1:33" ht="10.15" customHeight="1">
      <c r="A35" s="336" t="s">
        <v>106</v>
      </c>
      <c r="B35" s="336"/>
      <c r="C35" s="336"/>
      <c r="D35" s="336"/>
      <c r="E35" s="336"/>
      <c r="F35" s="336"/>
      <c r="G35" s="336"/>
      <c r="H35" s="336"/>
      <c r="I35" s="336"/>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row>
    <row r="36" spans="1:33" ht="10.15" customHeight="1">
      <c r="A36" s="336"/>
      <c r="B36" s="336"/>
      <c r="C36" s="336"/>
      <c r="D36" s="336"/>
      <c r="E36" s="336"/>
      <c r="F36" s="336"/>
      <c r="G36" s="336"/>
      <c r="H36" s="336"/>
      <c r="I36" s="336"/>
      <c r="J36" s="336"/>
      <c r="K36" s="336"/>
      <c r="L36" s="336"/>
      <c r="M36" s="336"/>
      <c r="N36" s="336"/>
      <c r="O36" s="336"/>
      <c r="P36" s="336"/>
      <c r="Q36" s="336"/>
      <c r="R36" s="336"/>
      <c r="S36" s="336"/>
      <c r="T36" s="336"/>
      <c r="U36" s="336"/>
      <c r="V36" s="336"/>
      <c r="W36" s="336"/>
      <c r="X36" s="336"/>
      <c r="Y36" s="336"/>
      <c r="Z36" s="336"/>
      <c r="AA36" s="336"/>
      <c r="AB36" s="336"/>
      <c r="AC36" s="336"/>
      <c r="AD36" s="336"/>
      <c r="AE36" s="336"/>
      <c r="AF36" s="336"/>
      <c r="AG36" s="336"/>
    </row>
    <row r="37" spans="1:33" ht="10.15" customHeight="1">
      <c r="A37" s="23"/>
      <c r="B37" s="23"/>
      <c r="C37" s="23"/>
      <c r="D37" s="23"/>
      <c r="E37" s="23"/>
      <c r="F37" s="23"/>
      <c r="G37" s="23"/>
      <c r="H37" s="23"/>
      <c r="I37" s="23"/>
      <c r="J37" s="23"/>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row>
    <row r="38" spans="1:33" ht="10.15" customHeight="1">
      <c r="E38" s="305" t="s">
        <v>319</v>
      </c>
      <c r="F38" s="305"/>
      <c r="G38" s="322"/>
      <c r="H38" s="322"/>
      <c r="I38" s="322" t="s">
        <v>13</v>
      </c>
      <c r="J38" s="322"/>
      <c r="K38" s="322"/>
      <c r="L38" s="322"/>
      <c r="M38" s="322" t="s">
        <v>14</v>
      </c>
      <c r="N38" s="322"/>
      <c r="O38" s="322"/>
      <c r="P38" s="322"/>
      <c r="Q38" s="322" t="s">
        <v>47</v>
      </c>
      <c r="R38" s="322"/>
      <c r="S38" s="322"/>
      <c r="T38" s="322"/>
      <c r="U38" s="322"/>
      <c r="V38" s="322"/>
      <c r="W38" s="322"/>
      <c r="X38" s="322"/>
      <c r="Y38" s="322"/>
      <c r="Z38" s="322"/>
      <c r="AA38" s="322"/>
      <c r="AB38" s="322"/>
      <c r="AC38" s="322"/>
      <c r="AD38" s="322"/>
      <c r="AE38" s="322"/>
      <c r="AF38" s="322"/>
      <c r="AG38" s="322"/>
    </row>
    <row r="39" spans="1:33" ht="10.15" customHeight="1">
      <c r="E39" s="305"/>
      <c r="F39" s="305"/>
      <c r="G39" s="322"/>
      <c r="H39" s="322"/>
      <c r="I39" s="322"/>
      <c r="J39" s="322"/>
      <c r="K39" s="322"/>
      <c r="L39" s="322"/>
      <c r="M39" s="322"/>
      <c r="N39" s="322"/>
      <c r="O39" s="322"/>
      <c r="P39" s="322"/>
      <c r="Q39" s="322"/>
      <c r="R39" s="322"/>
      <c r="S39" s="338"/>
      <c r="T39" s="338"/>
      <c r="U39" s="338"/>
      <c r="V39" s="338"/>
      <c r="W39" s="338"/>
      <c r="X39" s="338"/>
      <c r="Y39" s="338"/>
      <c r="Z39" s="338"/>
      <c r="AA39" s="338"/>
      <c r="AB39" s="338"/>
      <c r="AC39" s="338"/>
      <c r="AD39" s="338"/>
      <c r="AE39" s="338"/>
      <c r="AF39" s="338"/>
      <c r="AG39" s="338"/>
    </row>
    <row r="40" spans="1:33" ht="10.15" customHeight="1">
      <c r="A40" s="23"/>
      <c r="B40" s="23"/>
      <c r="C40" s="23"/>
      <c r="D40" s="23"/>
      <c r="E40" s="23"/>
      <c r="F40" s="23"/>
      <c r="G40" s="23"/>
      <c r="H40" s="23"/>
      <c r="I40" s="23"/>
      <c r="J40" s="23"/>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row>
    <row r="41" spans="1:33" ht="10.15" customHeight="1">
      <c r="E41" s="305" t="s">
        <v>319</v>
      </c>
      <c r="F41" s="305"/>
      <c r="G41" s="322"/>
      <c r="H41" s="322"/>
      <c r="I41" s="322" t="s">
        <v>13</v>
      </c>
      <c r="J41" s="322"/>
      <c r="K41" s="322"/>
      <c r="L41" s="322"/>
      <c r="M41" s="322" t="s">
        <v>14</v>
      </c>
      <c r="N41" s="322"/>
      <c r="O41" s="322"/>
      <c r="P41" s="322"/>
      <c r="Q41" s="322" t="s">
        <v>47</v>
      </c>
      <c r="R41" s="322"/>
      <c r="S41" s="322"/>
      <c r="T41" s="322"/>
      <c r="U41" s="322"/>
      <c r="V41" s="322"/>
      <c r="W41" s="322"/>
      <c r="X41" s="322"/>
      <c r="Y41" s="322"/>
      <c r="Z41" s="322"/>
      <c r="AA41" s="322"/>
      <c r="AB41" s="322"/>
      <c r="AC41" s="322"/>
      <c r="AD41" s="322"/>
      <c r="AE41" s="322"/>
      <c r="AF41" s="322"/>
      <c r="AG41" s="322"/>
    </row>
    <row r="42" spans="1:33" ht="10.15" customHeight="1">
      <c r="E42" s="305"/>
      <c r="F42" s="305"/>
      <c r="G42" s="322"/>
      <c r="H42" s="322"/>
      <c r="I42" s="322"/>
      <c r="J42" s="322"/>
      <c r="K42" s="322"/>
      <c r="L42" s="322"/>
      <c r="M42" s="322"/>
      <c r="N42" s="322"/>
      <c r="O42" s="322"/>
      <c r="P42" s="322"/>
      <c r="Q42" s="322"/>
      <c r="R42" s="322"/>
      <c r="S42" s="338"/>
      <c r="T42" s="338"/>
      <c r="U42" s="338"/>
      <c r="V42" s="338"/>
      <c r="W42" s="338"/>
      <c r="X42" s="338"/>
      <c r="Y42" s="338"/>
      <c r="Z42" s="338"/>
      <c r="AA42" s="338"/>
      <c r="AB42" s="338"/>
      <c r="AC42" s="338"/>
      <c r="AD42" s="338"/>
      <c r="AE42" s="338"/>
      <c r="AF42" s="338"/>
      <c r="AG42" s="338"/>
    </row>
    <row r="43" spans="1:33" ht="10.15" customHeight="1">
      <c r="A43" s="23"/>
      <c r="B43" s="23"/>
      <c r="C43" s="23"/>
      <c r="D43" s="23"/>
      <c r="E43" s="23"/>
      <c r="F43" s="23"/>
      <c r="G43" s="23"/>
      <c r="H43" s="23"/>
      <c r="I43" s="23"/>
      <c r="J43" s="2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row>
    <row r="44" spans="1:33" ht="10.15" customHeight="1">
      <c r="E44" s="305" t="s">
        <v>319</v>
      </c>
      <c r="F44" s="305"/>
      <c r="G44" s="322"/>
      <c r="H44" s="322"/>
      <c r="I44" s="322" t="s">
        <v>13</v>
      </c>
      <c r="J44" s="322"/>
      <c r="K44" s="322"/>
      <c r="L44" s="322"/>
      <c r="M44" s="322" t="s">
        <v>14</v>
      </c>
      <c r="N44" s="322"/>
      <c r="O44" s="322"/>
      <c r="P44" s="322"/>
      <c r="Q44" s="322" t="s">
        <v>47</v>
      </c>
      <c r="R44" s="322"/>
      <c r="S44" s="322"/>
      <c r="T44" s="322"/>
      <c r="U44" s="322"/>
      <c r="V44" s="322"/>
      <c r="W44" s="322"/>
      <c r="X44" s="322"/>
      <c r="Y44" s="322"/>
      <c r="Z44" s="322"/>
      <c r="AA44" s="322"/>
      <c r="AB44" s="322"/>
      <c r="AC44" s="322"/>
      <c r="AD44" s="322"/>
      <c r="AE44" s="322"/>
      <c r="AF44" s="322"/>
      <c r="AG44" s="322"/>
    </row>
    <row r="45" spans="1:33" ht="10.15" customHeight="1">
      <c r="E45" s="305"/>
      <c r="F45" s="305"/>
      <c r="G45" s="322"/>
      <c r="H45" s="322"/>
      <c r="I45" s="322"/>
      <c r="J45" s="322"/>
      <c r="K45" s="322"/>
      <c r="L45" s="322"/>
      <c r="M45" s="322"/>
      <c r="N45" s="322"/>
      <c r="O45" s="322"/>
      <c r="P45" s="322"/>
      <c r="Q45" s="322"/>
      <c r="R45" s="322"/>
      <c r="S45" s="338"/>
      <c r="T45" s="338"/>
      <c r="U45" s="338"/>
      <c r="V45" s="338"/>
      <c r="W45" s="338"/>
      <c r="X45" s="338"/>
      <c r="Y45" s="338"/>
      <c r="Z45" s="338"/>
      <c r="AA45" s="338"/>
      <c r="AB45" s="338"/>
      <c r="AC45" s="338"/>
      <c r="AD45" s="338"/>
      <c r="AE45" s="338"/>
      <c r="AF45" s="338"/>
      <c r="AG45" s="338"/>
    </row>
    <row r="46" spans="1:33" ht="10.15" customHeight="1">
      <c r="A46" s="44"/>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row>
    <row r="47" spans="1:33" ht="10.15" customHeight="1">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row>
    <row r="48" spans="1:33" ht="10.15" customHeight="1">
      <c r="A48" s="336" t="s">
        <v>202</v>
      </c>
      <c r="B48" s="336"/>
      <c r="C48" s="336"/>
      <c r="D48" s="336"/>
      <c r="E48" s="336"/>
      <c r="F48" s="336"/>
      <c r="G48" s="336"/>
      <c r="H48" s="336"/>
      <c r="I48" s="336"/>
      <c r="J48" s="336"/>
      <c r="K48" s="336"/>
      <c r="L48" s="336"/>
      <c r="M48" s="336"/>
      <c r="N48" s="336"/>
      <c r="O48" s="336"/>
      <c r="P48" s="336"/>
      <c r="Q48" s="336"/>
      <c r="R48" s="336"/>
      <c r="S48" s="336"/>
      <c r="T48" s="336"/>
      <c r="U48" s="336"/>
      <c r="V48" s="336"/>
      <c r="W48" s="336"/>
      <c r="X48" s="336"/>
      <c r="Y48" s="336"/>
      <c r="Z48" s="336"/>
      <c r="AA48" s="336"/>
      <c r="AB48" s="336"/>
      <c r="AC48" s="336"/>
      <c r="AD48" s="336"/>
      <c r="AE48" s="336"/>
      <c r="AF48" s="336"/>
      <c r="AG48" s="336"/>
    </row>
    <row r="49" spans="1:33" ht="10.15" customHeight="1">
      <c r="A49" s="336"/>
      <c r="B49" s="336"/>
      <c r="C49" s="336"/>
      <c r="D49" s="336"/>
      <c r="E49" s="336"/>
      <c r="F49" s="336"/>
      <c r="G49" s="336"/>
      <c r="H49" s="336"/>
      <c r="I49" s="336"/>
      <c r="J49" s="336"/>
      <c r="K49" s="336"/>
      <c r="L49" s="336"/>
      <c r="M49" s="336"/>
      <c r="N49" s="336"/>
      <c r="O49" s="336"/>
      <c r="P49" s="336"/>
      <c r="Q49" s="336"/>
      <c r="R49" s="336"/>
      <c r="S49" s="336"/>
      <c r="T49" s="336"/>
      <c r="U49" s="336"/>
      <c r="V49" s="336"/>
      <c r="W49" s="336"/>
      <c r="X49" s="336"/>
      <c r="Y49" s="336"/>
      <c r="Z49" s="336"/>
      <c r="AA49" s="336"/>
      <c r="AB49" s="336"/>
      <c r="AC49" s="336"/>
      <c r="AD49" s="336"/>
      <c r="AE49" s="336"/>
      <c r="AF49" s="336"/>
      <c r="AG49" s="336"/>
    </row>
    <row r="50" spans="1:33" ht="10.15" customHeight="1">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row>
    <row r="51" spans="1:33" ht="10.15" customHeight="1">
      <c r="A51" s="336" t="s">
        <v>107</v>
      </c>
      <c r="B51" s="336"/>
      <c r="C51" s="336"/>
      <c r="D51" s="336"/>
      <c r="E51" s="336"/>
      <c r="F51" s="336"/>
      <c r="G51" s="336"/>
      <c r="H51" s="336"/>
      <c r="I51" s="336"/>
      <c r="J51" s="336"/>
      <c r="K51" s="336"/>
      <c r="L51" s="336"/>
      <c r="M51" s="336"/>
      <c r="N51" s="336"/>
      <c r="O51" s="336"/>
      <c r="P51" s="336"/>
      <c r="Q51" s="336" t="s">
        <v>108</v>
      </c>
      <c r="R51" s="336"/>
      <c r="S51" s="336"/>
      <c r="T51" s="336"/>
      <c r="U51" s="336"/>
      <c r="V51" s="336"/>
      <c r="W51" s="336"/>
      <c r="X51" s="336"/>
      <c r="Y51" s="336"/>
      <c r="Z51" s="336"/>
      <c r="AA51" s="336"/>
      <c r="AB51" s="336"/>
      <c r="AC51" s="336"/>
      <c r="AD51" s="336"/>
      <c r="AE51" s="336"/>
      <c r="AF51" s="336"/>
      <c r="AG51" s="336"/>
    </row>
    <row r="52" spans="1:33" ht="10.15" customHeight="1">
      <c r="A52" s="336"/>
      <c r="B52" s="336"/>
      <c r="C52" s="336"/>
      <c r="D52" s="336"/>
      <c r="E52" s="336"/>
      <c r="F52" s="336"/>
      <c r="G52" s="336"/>
      <c r="H52" s="336"/>
      <c r="I52" s="336"/>
      <c r="J52" s="336"/>
      <c r="K52" s="336"/>
      <c r="L52" s="336"/>
      <c r="M52" s="336"/>
      <c r="N52" s="336"/>
      <c r="O52" s="336"/>
      <c r="P52" s="336"/>
      <c r="Q52" s="336"/>
      <c r="R52" s="336"/>
      <c r="S52" s="336"/>
      <c r="T52" s="336"/>
      <c r="U52" s="336"/>
      <c r="V52" s="336"/>
      <c r="W52" s="336"/>
      <c r="X52" s="336"/>
      <c r="Y52" s="336"/>
      <c r="Z52" s="336"/>
      <c r="AA52" s="336"/>
      <c r="AB52" s="336"/>
      <c r="AC52" s="336"/>
      <c r="AD52" s="336"/>
      <c r="AE52" s="336"/>
      <c r="AF52" s="336"/>
      <c r="AG52" s="336"/>
    </row>
    <row r="53" spans="1:33" ht="10.15" customHeight="1">
      <c r="A53" s="322" t="s">
        <v>8</v>
      </c>
      <c r="B53" s="322"/>
      <c r="C53" s="305" t="s">
        <v>321</v>
      </c>
      <c r="D53" s="305"/>
      <c r="E53" s="322"/>
      <c r="F53" s="322"/>
      <c r="G53" s="322" t="s">
        <v>13</v>
      </c>
      <c r="H53" s="322"/>
      <c r="I53" s="322"/>
      <c r="J53" s="322"/>
      <c r="K53" s="322" t="s">
        <v>14</v>
      </c>
      <c r="L53" s="322"/>
      <c r="M53" s="322"/>
      <c r="N53" s="322"/>
      <c r="O53" s="322" t="s">
        <v>47</v>
      </c>
      <c r="P53" s="322"/>
      <c r="Q53" s="23"/>
      <c r="R53" s="23"/>
      <c r="S53" s="23"/>
      <c r="T53" s="23"/>
      <c r="U53" s="23"/>
      <c r="V53" s="23"/>
      <c r="W53" s="23"/>
      <c r="X53" s="23"/>
      <c r="Y53" s="23"/>
      <c r="Z53" s="23"/>
      <c r="AA53" s="23"/>
      <c r="AB53" s="23"/>
      <c r="AC53" s="23"/>
      <c r="AD53" s="23"/>
      <c r="AE53" s="23"/>
      <c r="AF53" s="23"/>
      <c r="AG53" s="23"/>
    </row>
    <row r="54" spans="1:33" ht="10.15" customHeight="1">
      <c r="A54" s="322"/>
      <c r="B54" s="322"/>
      <c r="C54" s="305"/>
      <c r="D54" s="305"/>
      <c r="E54" s="322"/>
      <c r="F54" s="322"/>
      <c r="G54" s="322"/>
      <c r="H54" s="322"/>
      <c r="I54" s="322"/>
      <c r="J54" s="322"/>
      <c r="K54" s="322"/>
      <c r="L54" s="322"/>
      <c r="M54" s="322"/>
      <c r="N54" s="322"/>
      <c r="O54" s="322"/>
      <c r="P54" s="322"/>
      <c r="Q54" s="23"/>
      <c r="R54" s="23"/>
      <c r="S54" s="23"/>
      <c r="T54" s="23"/>
      <c r="U54" s="23"/>
      <c r="V54" s="23"/>
      <c r="W54" s="23"/>
      <c r="X54" s="23"/>
      <c r="Y54" s="23"/>
      <c r="Z54" s="23"/>
      <c r="AA54" s="23"/>
      <c r="AB54" s="23"/>
      <c r="AC54" s="23"/>
      <c r="AD54" s="23"/>
      <c r="AE54" s="23"/>
      <c r="AF54" s="23"/>
      <c r="AG54" s="23"/>
    </row>
    <row r="55" spans="1:33" ht="10.15" customHeight="1">
      <c r="A55" s="322" t="s">
        <v>9</v>
      </c>
      <c r="B55" s="322"/>
      <c r="C55" s="305" t="s">
        <v>321</v>
      </c>
      <c r="D55" s="305"/>
      <c r="E55" s="322"/>
      <c r="F55" s="322"/>
      <c r="G55" s="322" t="s">
        <v>13</v>
      </c>
      <c r="H55" s="322"/>
      <c r="I55" s="322"/>
      <c r="J55" s="322"/>
      <c r="K55" s="322" t="s">
        <v>14</v>
      </c>
      <c r="L55" s="322"/>
      <c r="M55" s="322"/>
      <c r="N55" s="322"/>
      <c r="O55" s="322" t="s">
        <v>47</v>
      </c>
      <c r="P55" s="322"/>
      <c r="Q55" s="322"/>
      <c r="R55" s="322"/>
      <c r="S55" s="322"/>
      <c r="T55" s="322"/>
      <c r="U55" s="322"/>
      <c r="V55" s="322"/>
      <c r="W55" s="322"/>
      <c r="X55" s="322"/>
      <c r="Y55" s="322"/>
      <c r="Z55" s="322"/>
      <c r="AA55" s="322"/>
      <c r="AB55" s="322"/>
      <c r="AC55" s="322"/>
      <c r="AD55" s="322"/>
      <c r="AE55" s="322"/>
      <c r="AF55" s="322"/>
      <c r="AG55" s="322"/>
    </row>
    <row r="56" spans="1:33" ht="10.15" customHeight="1">
      <c r="A56" s="322"/>
      <c r="B56" s="322"/>
      <c r="C56" s="305"/>
      <c r="D56" s="305"/>
      <c r="E56" s="322"/>
      <c r="F56" s="322"/>
      <c r="G56" s="322"/>
      <c r="H56" s="322"/>
      <c r="I56" s="322"/>
      <c r="J56" s="322"/>
      <c r="K56" s="322"/>
      <c r="L56" s="322"/>
      <c r="M56" s="322"/>
      <c r="N56" s="322"/>
      <c r="O56" s="322"/>
      <c r="P56" s="322"/>
      <c r="Q56" s="338"/>
      <c r="R56" s="338"/>
      <c r="S56" s="338"/>
      <c r="T56" s="338"/>
      <c r="U56" s="338"/>
      <c r="V56" s="338"/>
      <c r="W56" s="338"/>
      <c r="X56" s="338"/>
      <c r="Y56" s="338"/>
      <c r="Z56" s="338"/>
      <c r="AA56" s="338"/>
      <c r="AB56" s="338"/>
      <c r="AC56" s="338"/>
      <c r="AD56" s="338"/>
      <c r="AE56" s="338"/>
      <c r="AF56" s="338"/>
      <c r="AG56" s="338"/>
    </row>
    <row r="57" spans="1:33" ht="10.15" customHeight="1">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row>
    <row r="58" spans="1:33" ht="10.15" customHeight="1">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row>
    <row r="59" spans="1:33" ht="10.15" customHeight="1">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row>
    <row r="60" spans="1:33" ht="10.15" customHeight="1">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row>
    <row r="61" spans="1:33" ht="10.15" customHeight="1">
      <c r="A61" s="105"/>
      <c r="B61" s="322" t="s">
        <v>109</v>
      </c>
      <c r="C61" s="322"/>
      <c r="D61" s="322"/>
      <c r="E61" s="322"/>
      <c r="F61" s="322"/>
      <c r="G61" s="322"/>
      <c r="H61" s="105"/>
      <c r="I61" s="105"/>
      <c r="J61" s="105"/>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row>
    <row r="62" spans="1:33" ht="10.15" customHeight="1">
      <c r="A62" s="105"/>
      <c r="B62" s="322"/>
      <c r="C62" s="322"/>
      <c r="D62" s="322"/>
      <c r="E62" s="322"/>
      <c r="F62" s="322"/>
      <c r="G62" s="322"/>
      <c r="H62" s="105"/>
      <c r="I62" s="105"/>
      <c r="J62" s="105"/>
      <c r="K62" s="104"/>
      <c r="L62" s="104"/>
      <c r="M62" s="104"/>
      <c r="N62" s="104"/>
      <c r="O62" s="104"/>
      <c r="P62" s="104"/>
      <c r="Q62" s="104"/>
      <c r="R62" s="104"/>
      <c r="S62" s="104"/>
      <c r="T62" s="104"/>
      <c r="U62" s="104"/>
      <c r="V62" s="104"/>
      <c r="W62" s="104"/>
      <c r="X62" s="104"/>
      <c r="Y62" s="104"/>
      <c r="Z62" s="104"/>
      <c r="AA62" s="104"/>
      <c r="AB62" s="104"/>
      <c r="AC62" s="104"/>
      <c r="AD62" s="104"/>
      <c r="AE62" s="104"/>
      <c r="AF62" s="104"/>
      <c r="AG62" s="104"/>
    </row>
    <row r="63" spans="1:33" ht="10.15" customHeight="1">
      <c r="B63" s="323" t="s">
        <v>110</v>
      </c>
      <c r="C63" s="323"/>
      <c r="D63" s="323"/>
      <c r="E63" s="323"/>
      <c r="F63" s="323"/>
      <c r="G63" s="323"/>
      <c r="H63" s="323"/>
      <c r="I63" s="323"/>
      <c r="J63" s="323"/>
      <c r="K63" s="323"/>
      <c r="L63" s="323"/>
      <c r="M63" s="323"/>
      <c r="N63" s="323"/>
      <c r="O63" s="323"/>
      <c r="P63" s="323"/>
      <c r="Q63" s="323"/>
      <c r="R63" s="323"/>
      <c r="S63" s="323"/>
      <c r="T63" s="323"/>
      <c r="U63" s="323"/>
      <c r="V63" s="323"/>
      <c r="W63" s="323"/>
      <c r="X63" s="323"/>
      <c r="Y63" s="323"/>
      <c r="Z63" s="323"/>
      <c r="AA63" s="323"/>
      <c r="AB63" s="323"/>
      <c r="AC63" s="323"/>
      <c r="AD63" s="323"/>
      <c r="AE63" s="323"/>
      <c r="AF63" s="323"/>
      <c r="AG63" s="23"/>
    </row>
    <row r="64" spans="1:33" ht="10.15" customHeight="1">
      <c r="B64" s="323"/>
      <c r="C64" s="323"/>
      <c r="D64" s="323"/>
      <c r="E64" s="323"/>
      <c r="F64" s="323"/>
      <c r="G64" s="323"/>
      <c r="H64" s="323"/>
      <c r="I64" s="323"/>
      <c r="J64" s="323"/>
      <c r="K64" s="323"/>
      <c r="L64" s="323"/>
      <c r="M64" s="323"/>
      <c r="N64" s="323"/>
      <c r="O64" s="323"/>
      <c r="P64" s="323"/>
      <c r="Q64" s="323"/>
      <c r="R64" s="323"/>
      <c r="S64" s="323"/>
      <c r="T64" s="323"/>
      <c r="U64" s="323"/>
      <c r="V64" s="323"/>
      <c r="W64" s="323"/>
      <c r="X64" s="323"/>
      <c r="Y64" s="323"/>
      <c r="Z64" s="323"/>
      <c r="AA64" s="323"/>
      <c r="AB64" s="323"/>
      <c r="AC64" s="323"/>
      <c r="AD64" s="323"/>
      <c r="AE64" s="323"/>
      <c r="AF64" s="323"/>
      <c r="AG64" s="23"/>
    </row>
    <row r="65" spans="1:33" ht="10.15" customHeight="1">
      <c r="B65" s="323" t="s">
        <v>111</v>
      </c>
      <c r="C65" s="323"/>
      <c r="D65" s="323"/>
      <c r="E65" s="323"/>
      <c r="F65" s="323"/>
      <c r="G65" s="323"/>
      <c r="H65" s="323"/>
      <c r="I65" s="323"/>
      <c r="J65" s="323"/>
      <c r="K65" s="323"/>
      <c r="L65" s="323"/>
      <c r="M65" s="323"/>
      <c r="N65" s="323"/>
      <c r="O65" s="323"/>
      <c r="P65" s="323"/>
      <c r="Q65" s="323"/>
      <c r="R65" s="323"/>
      <c r="S65" s="323"/>
      <c r="T65" s="323"/>
      <c r="U65" s="323"/>
      <c r="V65" s="323"/>
      <c r="W65" s="323"/>
      <c r="X65" s="323"/>
      <c r="Y65" s="323"/>
      <c r="Z65" s="323"/>
      <c r="AA65" s="323"/>
      <c r="AB65" s="323"/>
      <c r="AC65" s="323"/>
      <c r="AD65" s="323"/>
      <c r="AE65" s="323"/>
      <c r="AF65" s="323"/>
      <c r="AG65" s="23"/>
    </row>
    <row r="66" spans="1:33" ht="10.15" customHeight="1">
      <c r="B66" s="323"/>
      <c r="C66" s="323"/>
      <c r="D66" s="323"/>
      <c r="E66" s="323"/>
      <c r="F66" s="323"/>
      <c r="G66" s="323"/>
      <c r="H66" s="323"/>
      <c r="I66" s="323"/>
      <c r="J66" s="323"/>
      <c r="K66" s="323"/>
      <c r="L66" s="323"/>
      <c r="M66" s="323"/>
      <c r="N66" s="323"/>
      <c r="O66" s="323"/>
      <c r="P66" s="323"/>
      <c r="Q66" s="323"/>
      <c r="R66" s="323"/>
      <c r="S66" s="323"/>
      <c r="T66" s="323"/>
      <c r="U66" s="323"/>
      <c r="V66" s="323"/>
      <c r="W66" s="323"/>
      <c r="X66" s="323"/>
      <c r="Y66" s="323"/>
      <c r="Z66" s="323"/>
      <c r="AA66" s="323"/>
      <c r="AB66" s="323"/>
      <c r="AC66" s="323"/>
      <c r="AD66" s="323"/>
      <c r="AE66" s="323"/>
      <c r="AF66" s="323"/>
      <c r="AG66" s="23"/>
    </row>
    <row r="67" spans="1:33" ht="10.15" customHeight="1">
      <c r="B67" s="323" t="s">
        <v>113</v>
      </c>
      <c r="C67" s="323"/>
      <c r="D67" s="323"/>
      <c r="E67" s="323"/>
      <c r="F67" s="323"/>
      <c r="G67" s="323"/>
      <c r="H67" s="323"/>
      <c r="I67" s="323"/>
      <c r="J67" s="323"/>
      <c r="K67" s="323"/>
      <c r="L67" s="323"/>
      <c r="M67" s="323"/>
      <c r="N67" s="323"/>
      <c r="O67" s="323"/>
      <c r="P67" s="323"/>
      <c r="Q67" s="323"/>
      <c r="R67" s="323"/>
      <c r="S67" s="323"/>
      <c r="T67" s="323"/>
      <c r="U67" s="323"/>
      <c r="V67" s="323"/>
      <c r="W67" s="323"/>
      <c r="X67" s="323"/>
      <c r="Y67" s="323"/>
      <c r="Z67" s="323"/>
      <c r="AA67" s="323"/>
      <c r="AB67" s="323"/>
      <c r="AC67" s="323"/>
      <c r="AD67" s="323"/>
      <c r="AE67" s="323"/>
      <c r="AF67" s="323"/>
      <c r="AG67" s="23"/>
    </row>
    <row r="68" spans="1:33" ht="10.15" customHeight="1">
      <c r="A68" s="31"/>
      <c r="B68" s="323"/>
      <c r="C68" s="323"/>
      <c r="D68" s="323"/>
      <c r="E68" s="323"/>
      <c r="F68" s="323"/>
      <c r="G68" s="323"/>
      <c r="H68" s="323"/>
      <c r="I68" s="323"/>
      <c r="J68" s="323"/>
      <c r="K68" s="323"/>
      <c r="L68" s="323"/>
      <c r="M68" s="323"/>
      <c r="N68" s="323"/>
      <c r="O68" s="323"/>
      <c r="P68" s="323"/>
      <c r="Q68" s="323"/>
      <c r="R68" s="323"/>
      <c r="S68" s="323"/>
      <c r="T68" s="323"/>
      <c r="U68" s="323"/>
      <c r="V68" s="323"/>
      <c r="W68" s="323"/>
      <c r="X68" s="323"/>
      <c r="Y68" s="323"/>
      <c r="Z68" s="323"/>
      <c r="AA68" s="323"/>
      <c r="AB68" s="323"/>
      <c r="AC68" s="323"/>
      <c r="AD68" s="323"/>
      <c r="AE68" s="323"/>
      <c r="AF68" s="323"/>
      <c r="AG68" s="23"/>
    </row>
    <row r="69" spans="1:33" ht="10.15" customHeight="1">
      <c r="A69" s="31"/>
      <c r="B69" s="323" t="s">
        <v>112</v>
      </c>
      <c r="C69" s="323"/>
      <c r="D69" s="323"/>
      <c r="E69" s="323"/>
      <c r="F69" s="323"/>
      <c r="G69" s="323"/>
      <c r="H69" s="323"/>
      <c r="I69" s="323"/>
      <c r="J69" s="323"/>
      <c r="K69" s="323"/>
      <c r="L69" s="323"/>
      <c r="M69" s="323"/>
      <c r="N69" s="323"/>
      <c r="O69" s="323"/>
      <c r="P69" s="323"/>
      <c r="Q69" s="323"/>
      <c r="R69" s="323"/>
      <c r="S69" s="323"/>
      <c r="T69" s="323"/>
      <c r="U69" s="323"/>
      <c r="V69" s="323"/>
      <c r="W69" s="323"/>
      <c r="X69" s="323"/>
      <c r="Y69" s="323"/>
      <c r="Z69" s="323"/>
      <c r="AA69" s="323"/>
      <c r="AB69" s="323"/>
      <c r="AC69" s="323"/>
      <c r="AD69" s="323"/>
      <c r="AE69" s="323"/>
      <c r="AF69" s="323"/>
      <c r="AG69" s="23"/>
    </row>
    <row r="70" spans="1:33" ht="10.15" customHeight="1">
      <c r="A70" s="31"/>
      <c r="B70" s="323"/>
      <c r="C70" s="323"/>
      <c r="D70" s="323"/>
      <c r="E70" s="323"/>
      <c r="F70" s="323"/>
      <c r="G70" s="323"/>
      <c r="H70" s="323"/>
      <c r="I70" s="323"/>
      <c r="J70" s="323"/>
      <c r="K70" s="323"/>
      <c r="L70" s="323"/>
      <c r="M70" s="323"/>
      <c r="N70" s="323"/>
      <c r="O70" s="323"/>
      <c r="P70" s="323"/>
      <c r="Q70" s="323"/>
      <c r="R70" s="323"/>
      <c r="S70" s="323"/>
      <c r="T70" s="323"/>
      <c r="U70" s="323"/>
      <c r="V70" s="323"/>
      <c r="W70" s="323"/>
      <c r="X70" s="323"/>
      <c r="Y70" s="323"/>
      <c r="Z70" s="323"/>
      <c r="AA70" s="323"/>
      <c r="AB70" s="323"/>
      <c r="AC70" s="323"/>
      <c r="AD70" s="323"/>
      <c r="AE70" s="323"/>
      <c r="AF70" s="323"/>
      <c r="AG70" s="23"/>
    </row>
    <row r="71" spans="1:33" ht="10.15" customHeight="1">
      <c r="A71" s="31"/>
      <c r="B71" s="31"/>
      <c r="C71" s="31"/>
      <c r="D71" s="31"/>
      <c r="E71" s="31"/>
      <c r="F71" s="31"/>
      <c r="G71" s="31"/>
      <c r="H71" s="23"/>
      <c r="I71" s="23"/>
      <c r="J71" s="23"/>
      <c r="K71" s="23"/>
      <c r="L71" s="23"/>
      <c r="M71" s="23"/>
      <c r="N71" s="23"/>
      <c r="O71" s="23"/>
      <c r="P71" s="23"/>
      <c r="Q71" s="23"/>
      <c r="R71" s="23"/>
      <c r="S71" s="23"/>
      <c r="T71" s="23"/>
      <c r="U71" s="23"/>
      <c r="V71" s="23"/>
      <c r="AG71" s="23"/>
    </row>
    <row r="72" spans="1:33" ht="10.15" customHeight="1">
      <c r="A72" s="31"/>
      <c r="B72" s="323" t="s">
        <v>114</v>
      </c>
      <c r="C72" s="323"/>
      <c r="D72" s="323"/>
      <c r="E72" s="323"/>
      <c r="F72" s="323"/>
      <c r="G72" s="323"/>
      <c r="H72" s="323"/>
      <c r="I72" s="323"/>
      <c r="J72" s="323"/>
      <c r="K72" s="323"/>
      <c r="L72" s="323"/>
      <c r="M72" s="323"/>
      <c r="N72" s="323"/>
      <c r="O72" s="323"/>
      <c r="P72" s="323"/>
      <c r="Q72" s="323"/>
      <c r="R72" s="323"/>
      <c r="S72" s="323"/>
      <c r="T72" s="323"/>
      <c r="U72" s="323"/>
      <c r="V72" s="323"/>
      <c r="W72" s="323"/>
      <c r="X72" s="323"/>
      <c r="Y72" s="323"/>
      <c r="Z72" s="323"/>
      <c r="AA72" s="323"/>
      <c r="AB72" s="323"/>
      <c r="AC72" s="323"/>
      <c r="AD72" s="323"/>
      <c r="AE72" s="323"/>
      <c r="AF72" s="323"/>
      <c r="AG72" s="23"/>
    </row>
    <row r="73" spans="1:33" ht="10.15" customHeight="1">
      <c r="A73" s="31"/>
      <c r="B73" s="323"/>
      <c r="C73" s="323"/>
      <c r="D73" s="323"/>
      <c r="E73" s="323"/>
      <c r="F73" s="323"/>
      <c r="G73" s="323"/>
      <c r="H73" s="323"/>
      <c r="I73" s="323"/>
      <c r="J73" s="323"/>
      <c r="K73" s="323"/>
      <c r="L73" s="323"/>
      <c r="M73" s="323"/>
      <c r="N73" s="323"/>
      <c r="O73" s="323"/>
      <c r="P73" s="323"/>
      <c r="Q73" s="323"/>
      <c r="R73" s="323"/>
      <c r="S73" s="323"/>
      <c r="T73" s="323"/>
      <c r="U73" s="323"/>
      <c r="V73" s="323"/>
      <c r="W73" s="323"/>
      <c r="X73" s="323"/>
      <c r="Y73" s="323"/>
      <c r="Z73" s="323"/>
      <c r="AA73" s="323"/>
      <c r="AB73" s="323"/>
      <c r="AC73" s="323"/>
      <c r="AD73" s="323"/>
      <c r="AE73" s="323"/>
      <c r="AF73" s="323"/>
      <c r="AG73" s="23"/>
    </row>
    <row r="74" spans="1:33" ht="10.15" customHeight="1">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row>
    <row r="75" spans="1:33" ht="10.15" customHeight="1">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row>
    <row r="76" spans="1:33" ht="10.15" customHeight="1">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row>
    <row r="77" spans="1:33" ht="10.15" customHeight="1">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row>
    <row r="78" spans="1:33" ht="10.15" customHeight="1">
      <c r="A78" s="23"/>
      <c r="B78" s="23"/>
      <c r="C78" s="23"/>
      <c r="D78" s="23"/>
      <c r="E78" s="23"/>
      <c r="F78" s="23"/>
      <c r="G78" s="23"/>
      <c r="H78" s="23"/>
      <c r="I78" s="23"/>
      <c r="J78" s="23"/>
      <c r="K78" s="23"/>
      <c r="L78" s="23"/>
      <c r="M78" s="23"/>
      <c r="N78" s="23"/>
      <c r="O78" s="23"/>
      <c r="P78" s="23"/>
      <c r="Q78" s="23"/>
      <c r="R78" s="23"/>
      <c r="S78" s="23"/>
      <c r="T78" s="23"/>
      <c r="U78" s="20"/>
      <c r="V78" s="20"/>
      <c r="W78" s="20"/>
      <c r="X78" s="20"/>
      <c r="Y78" s="20"/>
      <c r="Z78" s="20"/>
      <c r="AA78" s="20"/>
      <c r="AB78" s="20"/>
      <c r="AC78" s="20"/>
      <c r="AD78" s="20"/>
      <c r="AE78" s="23"/>
      <c r="AF78" s="23"/>
      <c r="AG78" s="23"/>
    </row>
  </sheetData>
  <mergeCells count="82">
    <mergeCell ref="B69:AF70"/>
    <mergeCell ref="B72:AF73"/>
    <mergeCell ref="O55:P56"/>
    <mergeCell ref="Q55:AG56"/>
    <mergeCell ref="B61:G62"/>
    <mergeCell ref="B63:AF64"/>
    <mergeCell ref="B65:AF66"/>
    <mergeCell ref="B67:AF68"/>
    <mergeCell ref="K53:L54"/>
    <mergeCell ref="M53:N54"/>
    <mergeCell ref="O53:P54"/>
    <mergeCell ref="A55:B56"/>
    <mergeCell ref="C55:D56"/>
    <mergeCell ref="E55:F56"/>
    <mergeCell ref="G55:H56"/>
    <mergeCell ref="I55:J56"/>
    <mergeCell ref="K55:L56"/>
    <mergeCell ref="M55:N56"/>
    <mergeCell ref="A53:B54"/>
    <mergeCell ref="C53:D54"/>
    <mergeCell ref="E53:F54"/>
    <mergeCell ref="G53:H54"/>
    <mergeCell ref="I53:J54"/>
    <mergeCell ref="A48:AG49"/>
    <mergeCell ref="A51:P52"/>
    <mergeCell ref="Q51:AG52"/>
    <mergeCell ref="E44:F45"/>
    <mergeCell ref="G44:H45"/>
    <mergeCell ref="I44:J45"/>
    <mergeCell ref="K44:L45"/>
    <mergeCell ref="M44:N45"/>
    <mergeCell ref="O44:P45"/>
    <mergeCell ref="O41:P42"/>
    <mergeCell ref="Q41:R42"/>
    <mergeCell ref="S41:AG42"/>
    <mergeCell ref="Q44:R45"/>
    <mergeCell ref="S44:AG45"/>
    <mergeCell ref="E41:F42"/>
    <mergeCell ref="G41:H42"/>
    <mergeCell ref="I41:J42"/>
    <mergeCell ref="K41:L42"/>
    <mergeCell ref="M41:N42"/>
    <mergeCell ref="Q31:R32"/>
    <mergeCell ref="S31:AG32"/>
    <mergeCell ref="A35:AG36"/>
    <mergeCell ref="E38:F39"/>
    <mergeCell ref="G38:H39"/>
    <mergeCell ref="I38:J39"/>
    <mergeCell ref="K38:L39"/>
    <mergeCell ref="M38:N39"/>
    <mergeCell ref="O38:P39"/>
    <mergeCell ref="Q38:R39"/>
    <mergeCell ref="S38:AG39"/>
    <mergeCell ref="AC23:AD24"/>
    <mergeCell ref="AE23:AF24"/>
    <mergeCell ref="AK23:BQ24"/>
    <mergeCell ref="A28:AG29"/>
    <mergeCell ref="E31:F32"/>
    <mergeCell ref="G31:H32"/>
    <mergeCell ref="I31:J32"/>
    <mergeCell ref="K31:L32"/>
    <mergeCell ref="M31:N32"/>
    <mergeCell ref="O31:P32"/>
    <mergeCell ref="K23:O24"/>
    <mergeCell ref="S23:T24"/>
    <mergeCell ref="U23:V24"/>
    <mergeCell ref="W23:X24"/>
    <mergeCell ref="Y23:Z24"/>
    <mergeCell ref="AA23:AB24"/>
    <mergeCell ref="N13:S14"/>
    <mergeCell ref="T13:AG14"/>
    <mergeCell ref="AH13:BC14"/>
    <mergeCell ref="K17:O18"/>
    <mergeCell ref="P18:R20"/>
    <mergeCell ref="S18:AD20"/>
    <mergeCell ref="K20:O21"/>
    <mergeCell ref="K11:M12"/>
    <mergeCell ref="A1:AG2"/>
    <mergeCell ref="A3:AG4"/>
    <mergeCell ref="A5:AG6"/>
    <mergeCell ref="N9:S10"/>
    <mergeCell ref="T9:AG10"/>
  </mergeCells>
  <phoneticPr fontId="2"/>
  <dataValidations count="1">
    <dataValidation type="list" allowBlank="1" showInputMessage="1" showErrorMessage="1" sqref="E38:F39 E41:F42 E44:F45 S23:T24 E31:F32 C53:D56" xr:uid="{AFBAF372-ECD8-4D3B-8769-48EF5839573E}">
      <formula1>"昭和,平成,令和"</formula1>
    </dataValidation>
  </dataValidations>
  <printOptions horizontalCentered="1"/>
  <pageMargins left="0.78740157480314965" right="0.78740157480314965" top="0.98425196850393704" bottom="0.98425196850393704" header="0.39370078740157483" footer="0.39370078740157483"/>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DE83A-DE68-4BBE-9A87-AB8EEF915609}">
  <dimension ref="A1:BQ78"/>
  <sheetViews>
    <sheetView view="pageBreakPreview" zoomScaleNormal="100" zoomScaleSheetLayoutView="100" workbookViewId="0">
      <selection activeCell="T15" sqref="T15"/>
    </sheetView>
  </sheetViews>
  <sheetFormatPr defaultColWidth="2.625" defaultRowHeight="10.15" customHeight="1"/>
  <cols>
    <col min="1" max="16384" width="2.625" style="21"/>
  </cols>
  <sheetData>
    <row r="1" spans="1:55" ht="10.15" customHeight="1">
      <c r="A1" s="339"/>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39"/>
      <c r="AC1" s="339"/>
      <c r="AD1" s="339"/>
      <c r="AE1" s="339"/>
      <c r="AF1" s="339"/>
      <c r="AG1" s="339"/>
    </row>
    <row r="2" spans="1:55" ht="10.15" customHeight="1">
      <c r="A2" s="339"/>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row>
    <row r="3" spans="1:55" ht="10.15" customHeight="1">
      <c r="A3" s="339" t="s">
        <v>324</v>
      </c>
      <c r="B3" s="339"/>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39"/>
      <c r="AG3" s="339"/>
    </row>
    <row r="4" spans="1:55" ht="10.15" customHeight="1">
      <c r="A4" s="339"/>
      <c r="B4" s="339"/>
      <c r="C4" s="339"/>
      <c r="D4" s="339"/>
      <c r="E4" s="339"/>
      <c r="F4" s="339"/>
      <c r="G4" s="339"/>
      <c r="H4" s="339"/>
      <c r="I4" s="339"/>
      <c r="J4" s="339"/>
      <c r="K4" s="339"/>
      <c r="L4" s="339"/>
      <c r="M4" s="339"/>
      <c r="N4" s="339"/>
      <c r="O4" s="339"/>
      <c r="P4" s="339"/>
      <c r="Q4" s="339"/>
      <c r="R4" s="339"/>
      <c r="S4" s="339"/>
      <c r="T4" s="339"/>
      <c r="U4" s="339"/>
      <c r="V4" s="339"/>
      <c r="W4" s="339"/>
      <c r="X4" s="339"/>
      <c r="Y4" s="339"/>
      <c r="Z4" s="339"/>
      <c r="AA4" s="339"/>
      <c r="AB4" s="339"/>
      <c r="AC4" s="339"/>
      <c r="AD4" s="339"/>
      <c r="AE4" s="339"/>
      <c r="AF4" s="339"/>
      <c r="AG4" s="339"/>
    </row>
    <row r="5" spans="1:55" ht="10.15" customHeight="1">
      <c r="A5" s="339"/>
      <c r="B5" s="339"/>
      <c r="C5" s="339"/>
      <c r="D5" s="339"/>
      <c r="E5" s="339"/>
      <c r="F5" s="339"/>
      <c r="G5" s="339"/>
      <c r="H5" s="339"/>
      <c r="I5" s="339"/>
      <c r="J5" s="339"/>
      <c r="K5" s="339"/>
      <c r="L5" s="339"/>
      <c r="M5" s="339"/>
      <c r="N5" s="339"/>
      <c r="O5" s="339"/>
      <c r="P5" s="339"/>
      <c r="Q5" s="339"/>
      <c r="R5" s="339"/>
      <c r="S5" s="339"/>
      <c r="T5" s="339"/>
      <c r="U5" s="339"/>
      <c r="V5" s="339"/>
      <c r="W5" s="339"/>
      <c r="X5" s="339"/>
      <c r="Y5" s="339"/>
      <c r="Z5" s="339"/>
      <c r="AA5" s="339"/>
      <c r="AB5" s="339"/>
      <c r="AC5" s="339"/>
      <c r="AD5" s="339"/>
      <c r="AE5" s="339"/>
      <c r="AF5" s="339"/>
      <c r="AG5" s="339"/>
    </row>
    <row r="6" spans="1:55" ht="10.15" customHeight="1">
      <c r="A6" s="339"/>
      <c r="B6" s="339"/>
      <c r="C6" s="339"/>
      <c r="D6" s="339"/>
      <c r="E6" s="339"/>
      <c r="F6" s="339"/>
      <c r="G6" s="339"/>
      <c r="H6" s="339"/>
      <c r="I6" s="339"/>
      <c r="J6" s="339"/>
      <c r="K6" s="339"/>
      <c r="L6" s="339"/>
      <c r="M6" s="339"/>
      <c r="N6" s="339"/>
      <c r="O6" s="339"/>
      <c r="P6" s="339"/>
      <c r="Q6" s="339"/>
      <c r="R6" s="339"/>
      <c r="S6" s="339"/>
      <c r="T6" s="339"/>
      <c r="U6" s="339"/>
      <c r="V6" s="339"/>
      <c r="W6" s="339"/>
      <c r="X6" s="339"/>
      <c r="Y6" s="339"/>
      <c r="Z6" s="339"/>
      <c r="AA6" s="339"/>
      <c r="AB6" s="339"/>
      <c r="AC6" s="339"/>
      <c r="AD6" s="339"/>
      <c r="AE6" s="339"/>
      <c r="AF6" s="339"/>
      <c r="AG6" s="339"/>
    </row>
    <row r="7" spans="1:55" ht="10.15" customHeight="1">
      <c r="A7" s="44"/>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row>
    <row r="8" spans="1:55" ht="10.15" customHeight="1">
      <c r="A8" s="44"/>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row>
    <row r="9" spans="1:55" ht="10.15" customHeight="1">
      <c r="B9" s="132"/>
      <c r="C9" s="132"/>
      <c r="D9" s="132"/>
      <c r="E9" s="132"/>
      <c r="F9" s="132"/>
      <c r="G9" s="132"/>
      <c r="H9" s="132"/>
      <c r="I9" s="132"/>
      <c r="J9" s="132"/>
      <c r="L9" s="132"/>
      <c r="M9" s="132"/>
      <c r="N9" s="336" t="s">
        <v>6</v>
      </c>
      <c r="O9" s="336"/>
      <c r="P9" s="336"/>
      <c r="Q9" s="336"/>
      <c r="R9" s="336"/>
      <c r="S9" s="336"/>
      <c r="T9" s="337" t="str">
        <f>IF('入力シート '!C13="","",'入力シート '!C13)</f>
        <v/>
      </c>
      <c r="U9" s="337"/>
      <c r="V9" s="337"/>
      <c r="W9" s="337"/>
      <c r="X9" s="337"/>
      <c r="Y9" s="337"/>
      <c r="Z9" s="337"/>
      <c r="AA9" s="337"/>
      <c r="AB9" s="337"/>
      <c r="AC9" s="337"/>
      <c r="AD9" s="337"/>
      <c r="AE9" s="337"/>
      <c r="AF9" s="337"/>
      <c r="AG9" s="337"/>
    </row>
    <row r="10" spans="1:55" ht="10.15" customHeight="1">
      <c r="B10" s="132"/>
      <c r="C10" s="132"/>
      <c r="D10" s="132"/>
      <c r="E10" s="132"/>
      <c r="F10" s="132"/>
      <c r="G10" s="132"/>
      <c r="H10" s="132"/>
      <c r="I10" s="132"/>
      <c r="J10" s="132"/>
      <c r="K10" s="132"/>
      <c r="L10" s="132"/>
      <c r="M10" s="132"/>
      <c r="N10" s="336"/>
      <c r="O10" s="336"/>
      <c r="P10" s="336"/>
      <c r="Q10" s="336"/>
      <c r="R10" s="336"/>
      <c r="S10" s="336"/>
      <c r="T10" s="337"/>
      <c r="U10" s="337"/>
      <c r="V10" s="337"/>
      <c r="W10" s="337"/>
      <c r="X10" s="337"/>
      <c r="Y10" s="337"/>
      <c r="Z10" s="337"/>
      <c r="AA10" s="337"/>
      <c r="AB10" s="337"/>
      <c r="AC10" s="337"/>
      <c r="AD10" s="337"/>
      <c r="AE10" s="337"/>
      <c r="AF10" s="337"/>
      <c r="AG10" s="337"/>
    </row>
    <row r="11" spans="1:55" ht="10.15" customHeight="1">
      <c r="B11" s="132"/>
      <c r="C11" s="132"/>
      <c r="D11" s="132"/>
      <c r="E11" s="132"/>
      <c r="F11" s="132"/>
      <c r="G11" s="132"/>
      <c r="H11" s="132"/>
      <c r="I11" s="132"/>
      <c r="J11" s="132"/>
      <c r="K11" s="336" t="s">
        <v>48</v>
      </c>
      <c r="L11" s="336"/>
      <c r="M11" s="336"/>
      <c r="N11" s="40"/>
      <c r="O11" s="40"/>
      <c r="P11" s="40"/>
      <c r="Q11" s="40"/>
      <c r="R11" s="40"/>
      <c r="S11" s="132"/>
      <c r="T11" s="132"/>
      <c r="U11" s="132"/>
      <c r="V11" s="132"/>
      <c r="W11" s="132"/>
      <c r="X11" s="132"/>
      <c r="Y11" s="132"/>
      <c r="Z11" s="132"/>
      <c r="AA11" s="132"/>
      <c r="AB11" s="132"/>
      <c r="AC11" s="132"/>
      <c r="AD11" s="132"/>
      <c r="AE11" s="132"/>
      <c r="AF11" s="132"/>
    </row>
    <row r="12" spans="1:55" ht="10.15" customHeight="1">
      <c r="B12" s="132"/>
      <c r="C12" s="132"/>
      <c r="D12" s="132"/>
      <c r="E12" s="132"/>
      <c r="F12" s="132"/>
      <c r="G12" s="132"/>
      <c r="H12" s="132"/>
      <c r="I12" s="132"/>
      <c r="J12" s="132"/>
      <c r="K12" s="336"/>
      <c r="L12" s="336"/>
      <c r="M12" s="336"/>
      <c r="N12" s="40"/>
      <c r="O12" s="40"/>
      <c r="P12" s="40"/>
      <c r="Q12" s="40"/>
      <c r="R12" s="40"/>
      <c r="S12" s="132"/>
      <c r="T12" s="132"/>
      <c r="U12" s="132"/>
      <c r="V12" s="132"/>
      <c r="W12" s="132"/>
      <c r="X12" s="132"/>
      <c r="Y12" s="132"/>
      <c r="Z12" s="132"/>
      <c r="AA12" s="132"/>
      <c r="AB12" s="132"/>
      <c r="AC12" s="132"/>
      <c r="AD12" s="132"/>
      <c r="AE12" s="132"/>
      <c r="AF12" s="132"/>
    </row>
    <row r="13" spans="1:55" ht="10.15" customHeight="1">
      <c r="B13" s="132"/>
      <c r="C13" s="132"/>
      <c r="D13" s="132"/>
      <c r="E13" s="132"/>
      <c r="F13" s="132"/>
      <c r="G13" s="132"/>
      <c r="H13" s="132"/>
      <c r="I13" s="132"/>
      <c r="J13" s="132"/>
      <c r="L13" s="132"/>
      <c r="M13" s="132"/>
      <c r="N13" s="336" t="s">
        <v>0</v>
      </c>
      <c r="O13" s="336"/>
      <c r="P13" s="336"/>
      <c r="Q13" s="336"/>
      <c r="R13" s="336"/>
      <c r="S13" s="336"/>
      <c r="T13" s="337" t="str">
        <f>IF('入力シート '!C14="","",'入力シート '!C14&amp;"　　印")</f>
        <v/>
      </c>
      <c r="U13" s="337"/>
      <c r="V13" s="337"/>
      <c r="W13" s="337"/>
      <c r="X13" s="337"/>
      <c r="Y13" s="337"/>
      <c r="Z13" s="337"/>
      <c r="AA13" s="337"/>
      <c r="AB13" s="337"/>
      <c r="AC13" s="337"/>
      <c r="AD13" s="337"/>
      <c r="AE13" s="337"/>
      <c r="AF13" s="337"/>
      <c r="AG13" s="337"/>
      <c r="AH13" s="323" t="s">
        <v>243</v>
      </c>
      <c r="AI13" s="323"/>
      <c r="AJ13" s="323"/>
      <c r="AK13" s="323"/>
      <c r="AL13" s="323"/>
      <c r="AM13" s="323"/>
      <c r="AN13" s="323"/>
      <c r="AO13" s="323"/>
      <c r="AP13" s="323"/>
      <c r="AQ13" s="323"/>
      <c r="AR13" s="323"/>
      <c r="AS13" s="323"/>
      <c r="AT13" s="323"/>
      <c r="AU13" s="323"/>
      <c r="AV13" s="323"/>
      <c r="AW13" s="323"/>
      <c r="AX13" s="323"/>
      <c r="AY13" s="323"/>
      <c r="AZ13" s="323"/>
      <c r="BA13" s="323"/>
      <c r="BB13" s="323"/>
      <c r="BC13" s="323"/>
    </row>
    <row r="14" spans="1:55" ht="10.15" customHeight="1">
      <c r="B14" s="132"/>
      <c r="C14" s="132"/>
      <c r="D14" s="132"/>
      <c r="E14" s="132"/>
      <c r="F14" s="132"/>
      <c r="G14" s="132"/>
      <c r="H14" s="132"/>
      <c r="I14" s="132"/>
      <c r="J14" s="132"/>
      <c r="K14" s="132"/>
      <c r="L14" s="132"/>
      <c r="M14" s="132"/>
      <c r="N14" s="336"/>
      <c r="O14" s="336"/>
      <c r="P14" s="336"/>
      <c r="Q14" s="336"/>
      <c r="R14" s="336"/>
      <c r="S14" s="336"/>
      <c r="T14" s="337"/>
      <c r="U14" s="337"/>
      <c r="V14" s="337"/>
      <c r="W14" s="337"/>
      <c r="X14" s="337"/>
      <c r="Y14" s="337"/>
      <c r="Z14" s="337"/>
      <c r="AA14" s="337"/>
      <c r="AB14" s="337"/>
      <c r="AC14" s="337"/>
      <c r="AD14" s="337"/>
      <c r="AE14" s="337"/>
      <c r="AF14" s="337"/>
      <c r="AG14" s="337"/>
      <c r="AH14" s="323"/>
      <c r="AI14" s="323"/>
      <c r="AJ14" s="323"/>
      <c r="AK14" s="323"/>
      <c r="AL14" s="323"/>
      <c r="AM14" s="323"/>
      <c r="AN14" s="323"/>
      <c r="AO14" s="323"/>
      <c r="AP14" s="323"/>
      <c r="AQ14" s="323"/>
      <c r="AR14" s="323"/>
      <c r="AS14" s="323"/>
      <c r="AT14" s="323"/>
      <c r="AU14" s="323"/>
      <c r="AV14" s="323"/>
      <c r="AW14" s="323"/>
      <c r="AX14" s="323"/>
      <c r="AY14" s="323"/>
      <c r="AZ14" s="323"/>
      <c r="BA14" s="323"/>
      <c r="BB14" s="323"/>
      <c r="BC14" s="323"/>
    </row>
    <row r="15" spans="1:55" ht="10.15" customHeight="1">
      <c r="A15" s="86"/>
      <c r="B15" s="86"/>
      <c r="C15" s="86"/>
      <c r="D15" s="86"/>
      <c r="E15" s="86"/>
      <c r="F15" s="86"/>
      <c r="G15" s="104"/>
      <c r="H15" s="104"/>
      <c r="I15" s="104"/>
      <c r="J15" s="104"/>
      <c r="K15" s="104"/>
      <c r="L15" s="104"/>
      <c r="M15" s="104"/>
      <c r="N15" s="104"/>
      <c r="O15" s="104"/>
      <c r="P15" s="104"/>
      <c r="Q15" s="23"/>
      <c r="R15" s="23"/>
      <c r="S15" s="23"/>
      <c r="T15" s="23"/>
      <c r="U15" s="23"/>
      <c r="V15" s="23"/>
      <c r="W15" s="23"/>
      <c r="X15" s="23"/>
      <c r="Y15" s="23"/>
      <c r="Z15" s="23"/>
      <c r="AA15" s="23"/>
      <c r="AB15" s="23"/>
      <c r="AC15" s="23"/>
      <c r="AD15" s="23"/>
      <c r="AE15" s="23"/>
      <c r="AF15" s="23"/>
    </row>
    <row r="16" spans="1:55" ht="10.15" customHeight="1">
      <c r="A16" s="86"/>
      <c r="B16" s="86"/>
      <c r="C16" s="86"/>
      <c r="D16" s="86"/>
      <c r="E16" s="86"/>
      <c r="F16" s="86"/>
      <c r="G16" s="104"/>
      <c r="H16" s="104"/>
      <c r="I16" s="104"/>
      <c r="J16" s="104"/>
      <c r="K16" s="104"/>
      <c r="L16" s="104"/>
      <c r="M16" s="104"/>
      <c r="N16" s="104"/>
      <c r="O16" s="104"/>
      <c r="P16" s="104"/>
      <c r="Q16" s="23"/>
      <c r="R16" s="23"/>
      <c r="S16" s="23"/>
      <c r="T16" s="23"/>
      <c r="U16" s="23"/>
      <c r="V16" s="23"/>
      <c r="W16" s="23"/>
      <c r="X16" s="23"/>
      <c r="Y16" s="23"/>
      <c r="Z16" s="23"/>
      <c r="AA16" s="23"/>
      <c r="AB16" s="23"/>
      <c r="AC16" s="23"/>
      <c r="AD16" s="23"/>
      <c r="AE16" s="23"/>
      <c r="AF16" s="23"/>
    </row>
    <row r="17" spans="1:69" ht="10.15" customHeight="1">
      <c r="A17" s="86"/>
      <c r="B17" s="86"/>
      <c r="C17" s="86"/>
      <c r="D17" s="86"/>
      <c r="E17" s="86"/>
      <c r="F17" s="86"/>
      <c r="G17" s="104"/>
      <c r="H17" s="104"/>
      <c r="I17" s="104"/>
      <c r="J17" s="104"/>
      <c r="K17" s="336"/>
      <c r="L17" s="336"/>
      <c r="M17" s="336"/>
      <c r="N17" s="336"/>
      <c r="O17" s="336"/>
      <c r="P17" s="23"/>
      <c r="Q17" s="23"/>
      <c r="R17" s="23"/>
      <c r="S17" s="23"/>
      <c r="T17" s="23"/>
      <c r="U17" s="23"/>
      <c r="V17" s="23"/>
      <c r="W17" s="23"/>
      <c r="X17" s="23"/>
      <c r="Y17" s="23"/>
      <c r="Z17" s="23"/>
      <c r="AA17" s="23"/>
      <c r="AB17" s="23"/>
      <c r="AC17" s="23"/>
      <c r="AD17" s="23"/>
      <c r="AE17" s="23"/>
    </row>
    <row r="18" spans="1:69" ht="10.15" customHeight="1">
      <c r="A18" s="44"/>
      <c r="B18" s="44"/>
      <c r="C18" s="44"/>
      <c r="D18" s="44"/>
      <c r="E18" s="44"/>
      <c r="F18" s="44"/>
      <c r="G18" s="44"/>
      <c r="H18" s="44"/>
      <c r="I18" s="44"/>
      <c r="J18" s="44"/>
      <c r="K18" s="336"/>
      <c r="L18" s="336"/>
      <c r="M18" s="336"/>
      <c r="N18" s="336"/>
      <c r="O18" s="336"/>
      <c r="P18" s="336" t="s">
        <v>5</v>
      </c>
      <c r="Q18" s="336"/>
      <c r="R18" s="336"/>
      <c r="S18" s="337" t="str">
        <f>IF('入力シート '!C20="","",'入力シート '!C20)</f>
        <v/>
      </c>
      <c r="T18" s="337"/>
      <c r="U18" s="337"/>
      <c r="V18" s="337"/>
      <c r="W18" s="337"/>
      <c r="X18" s="337"/>
      <c r="Y18" s="337"/>
      <c r="Z18" s="337"/>
      <c r="AA18" s="337"/>
      <c r="AB18" s="337"/>
      <c r="AC18" s="337"/>
      <c r="AD18" s="337"/>
      <c r="AE18" s="44"/>
    </row>
    <row r="19" spans="1:69" ht="10.15" customHeight="1">
      <c r="A19" s="44"/>
      <c r="B19" s="44"/>
      <c r="C19" s="44"/>
      <c r="D19" s="44"/>
      <c r="E19" s="44"/>
      <c r="F19" s="44"/>
      <c r="G19" s="44"/>
      <c r="H19" s="44"/>
      <c r="I19" s="44"/>
      <c r="J19" s="44"/>
      <c r="K19" s="44"/>
      <c r="L19" s="44"/>
      <c r="M19" s="44"/>
      <c r="N19" s="44"/>
      <c r="O19" s="44"/>
      <c r="P19" s="336"/>
      <c r="Q19" s="336"/>
      <c r="R19" s="336"/>
      <c r="S19" s="337"/>
      <c r="T19" s="337"/>
      <c r="U19" s="337"/>
      <c r="V19" s="337"/>
      <c r="W19" s="337"/>
      <c r="X19" s="337"/>
      <c r="Y19" s="337"/>
      <c r="Z19" s="337"/>
      <c r="AA19" s="337"/>
      <c r="AB19" s="337"/>
      <c r="AC19" s="337"/>
      <c r="AD19" s="337"/>
      <c r="AE19" s="44"/>
    </row>
    <row r="20" spans="1:69" ht="10.15" customHeight="1">
      <c r="A20" s="44"/>
      <c r="B20" s="44"/>
      <c r="C20" s="44"/>
      <c r="D20" s="44"/>
      <c r="E20" s="44"/>
      <c r="F20" s="44"/>
      <c r="G20" s="44"/>
      <c r="H20" s="44"/>
      <c r="I20" s="44"/>
      <c r="J20" s="44"/>
      <c r="K20" s="336"/>
      <c r="L20" s="336"/>
      <c r="M20" s="336"/>
      <c r="N20" s="336"/>
      <c r="O20" s="336"/>
      <c r="P20" s="336"/>
      <c r="Q20" s="336"/>
      <c r="R20" s="336"/>
      <c r="S20" s="337"/>
      <c r="T20" s="337"/>
      <c r="U20" s="337"/>
      <c r="V20" s="337"/>
      <c r="W20" s="337"/>
      <c r="X20" s="337"/>
      <c r="Y20" s="337"/>
      <c r="Z20" s="337"/>
      <c r="AA20" s="337"/>
      <c r="AB20" s="337"/>
      <c r="AC20" s="337"/>
      <c r="AD20" s="337"/>
      <c r="AE20" s="44"/>
    </row>
    <row r="21" spans="1:69" ht="10.15" customHeight="1">
      <c r="A21" s="44"/>
      <c r="B21" s="44"/>
      <c r="C21" s="44"/>
      <c r="D21" s="44"/>
      <c r="E21" s="44"/>
      <c r="F21" s="44"/>
      <c r="G21" s="44"/>
      <c r="H21" s="44"/>
      <c r="I21" s="44"/>
      <c r="J21" s="44"/>
      <c r="K21" s="336"/>
      <c r="L21" s="336"/>
      <c r="M21" s="336"/>
      <c r="N21" s="336"/>
      <c r="O21" s="336"/>
      <c r="P21" s="44"/>
      <c r="Q21" s="44"/>
      <c r="R21" s="44"/>
      <c r="S21" s="44"/>
      <c r="T21" s="44"/>
      <c r="U21" s="44"/>
      <c r="V21" s="44"/>
      <c r="W21" s="44"/>
      <c r="X21" s="44"/>
      <c r="Y21" s="44"/>
      <c r="Z21" s="44"/>
      <c r="AA21" s="44"/>
      <c r="AB21" s="44"/>
      <c r="AC21" s="44"/>
      <c r="AD21" s="44"/>
      <c r="AE21" s="44"/>
    </row>
    <row r="22" spans="1:69" ht="10.15" customHeight="1">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row>
    <row r="23" spans="1:69" ht="10.15" customHeight="1">
      <c r="A23" s="23"/>
      <c r="B23" s="23"/>
      <c r="C23" s="23"/>
      <c r="D23" s="23"/>
      <c r="E23" s="23"/>
      <c r="F23" s="23"/>
      <c r="G23" s="23"/>
      <c r="H23" s="23"/>
      <c r="I23" s="23"/>
      <c r="J23" s="23"/>
      <c r="K23" s="336" t="s">
        <v>10</v>
      </c>
      <c r="L23" s="336"/>
      <c r="M23" s="336"/>
      <c r="N23" s="336"/>
      <c r="O23" s="336"/>
      <c r="S23" s="305" t="s">
        <v>319</v>
      </c>
      <c r="T23" s="305"/>
      <c r="U23" s="322"/>
      <c r="V23" s="322"/>
      <c r="W23" s="322" t="s">
        <v>13</v>
      </c>
      <c r="X23" s="322"/>
      <c r="Y23" s="322"/>
      <c r="Z23" s="322"/>
      <c r="AA23" s="322" t="s">
        <v>14</v>
      </c>
      <c r="AB23" s="322"/>
      <c r="AC23" s="322"/>
      <c r="AD23" s="322"/>
      <c r="AE23" s="322" t="s">
        <v>47</v>
      </c>
      <c r="AF23" s="322"/>
      <c r="AK23" s="340" t="s">
        <v>320</v>
      </c>
      <c r="AL23" s="340"/>
      <c r="AM23" s="340"/>
      <c r="AN23" s="340"/>
      <c r="AO23" s="340"/>
      <c r="AP23" s="340"/>
      <c r="AQ23" s="340"/>
      <c r="AR23" s="340"/>
      <c r="AS23" s="340"/>
      <c r="AT23" s="340"/>
      <c r="AU23" s="340"/>
      <c r="AV23" s="340"/>
      <c r="AW23" s="340"/>
      <c r="AX23" s="340"/>
      <c r="AY23" s="340"/>
      <c r="AZ23" s="340"/>
      <c r="BA23" s="340"/>
      <c r="BB23" s="340"/>
      <c r="BC23" s="340"/>
      <c r="BD23" s="340"/>
      <c r="BE23" s="340"/>
      <c r="BF23" s="340"/>
      <c r="BG23" s="340"/>
      <c r="BH23" s="340"/>
      <c r="BI23" s="340"/>
      <c r="BJ23" s="340"/>
      <c r="BK23" s="340"/>
      <c r="BL23" s="340"/>
      <c r="BM23" s="340"/>
      <c r="BN23" s="340"/>
      <c r="BO23" s="340"/>
      <c r="BP23" s="340"/>
      <c r="BQ23" s="340"/>
    </row>
    <row r="24" spans="1:69" ht="10.15" customHeight="1">
      <c r="A24" s="23"/>
      <c r="B24" s="23"/>
      <c r="C24" s="23"/>
      <c r="D24" s="23"/>
      <c r="E24" s="23"/>
      <c r="F24" s="23"/>
      <c r="G24" s="23"/>
      <c r="H24" s="23"/>
      <c r="I24" s="23"/>
      <c r="J24" s="23"/>
      <c r="K24" s="336"/>
      <c r="L24" s="336"/>
      <c r="M24" s="336"/>
      <c r="N24" s="336"/>
      <c r="O24" s="336"/>
      <c r="S24" s="305"/>
      <c r="T24" s="305"/>
      <c r="U24" s="322"/>
      <c r="V24" s="322"/>
      <c r="W24" s="322"/>
      <c r="X24" s="322"/>
      <c r="Y24" s="322"/>
      <c r="Z24" s="322"/>
      <c r="AA24" s="322"/>
      <c r="AB24" s="322"/>
      <c r="AC24" s="322"/>
      <c r="AD24" s="322"/>
      <c r="AE24" s="322"/>
      <c r="AF24" s="322"/>
      <c r="AK24" s="340"/>
      <c r="AL24" s="340"/>
      <c r="AM24" s="340"/>
      <c r="AN24" s="340"/>
      <c r="AO24" s="340"/>
      <c r="AP24" s="340"/>
      <c r="AQ24" s="340"/>
      <c r="AR24" s="340"/>
      <c r="AS24" s="340"/>
      <c r="AT24" s="340"/>
      <c r="AU24" s="340"/>
      <c r="AV24" s="340"/>
      <c r="AW24" s="340"/>
      <c r="AX24" s="340"/>
      <c r="AY24" s="340"/>
      <c r="AZ24" s="340"/>
      <c r="BA24" s="340"/>
      <c r="BB24" s="340"/>
      <c r="BC24" s="340"/>
      <c r="BD24" s="340"/>
      <c r="BE24" s="340"/>
      <c r="BF24" s="340"/>
      <c r="BG24" s="340"/>
      <c r="BH24" s="340"/>
      <c r="BI24" s="340"/>
      <c r="BJ24" s="340"/>
      <c r="BK24" s="340"/>
      <c r="BL24" s="340"/>
      <c r="BM24" s="340"/>
      <c r="BN24" s="340"/>
      <c r="BO24" s="340"/>
      <c r="BP24" s="340"/>
      <c r="BQ24" s="340"/>
    </row>
    <row r="25" spans="1:69" ht="10.15" customHeight="1">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row>
    <row r="26" spans="1:69" ht="10.15" customHeight="1">
      <c r="A26" s="44"/>
      <c r="B26" s="44"/>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row>
    <row r="27" spans="1:69" ht="10.15" customHeight="1">
      <c r="A27" s="44"/>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row>
    <row r="28" spans="1:69" ht="10.15" customHeight="1">
      <c r="A28" s="336" t="s">
        <v>105</v>
      </c>
      <c r="B28" s="336"/>
      <c r="C28" s="336"/>
      <c r="D28" s="336"/>
      <c r="E28" s="336"/>
      <c r="F28" s="336"/>
      <c r="G28" s="336"/>
      <c r="H28" s="336"/>
      <c r="I28" s="336"/>
      <c r="J28" s="336"/>
      <c r="K28" s="336"/>
      <c r="L28" s="336"/>
      <c r="M28" s="336"/>
      <c r="N28" s="336"/>
      <c r="O28" s="336"/>
      <c r="P28" s="336"/>
      <c r="Q28" s="336"/>
      <c r="R28" s="336"/>
      <c r="S28" s="336"/>
      <c r="T28" s="336"/>
      <c r="U28" s="336"/>
      <c r="V28" s="336"/>
      <c r="W28" s="336"/>
      <c r="X28" s="336"/>
      <c r="Y28" s="336"/>
      <c r="Z28" s="336"/>
      <c r="AA28" s="336"/>
      <c r="AB28" s="336"/>
      <c r="AC28" s="336"/>
      <c r="AD28" s="336"/>
      <c r="AE28" s="336"/>
      <c r="AF28" s="336"/>
      <c r="AG28" s="336"/>
    </row>
    <row r="29" spans="1:69" ht="10.15" customHeight="1">
      <c r="A29" s="336"/>
      <c r="B29" s="336"/>
      <c r="C29" s="336"/>
      <c r="D29" s="336"/>
      <c r="E29" s="336"/>
      <c r="F29" s="336"/>
      <c r="G29" s="336"/>
      <c r="H29" s="336"/>
      <c r="I29" s="336"/>
      <c r="J29" s="336"/>
      <c r="K29" s="336"/>
      <c r="L29" s="336"/>
      <c r="M29" s="336"/>
      <c r="N29" s="336"/>
      <c r="O29" s="336"/>
      <c r="P29" s="336"/>
      <c r="Q29" s="336"/>
      <c r="R29" s="336"/>
      <c r="S29" s="336"/>
      <c r="T29" s="336"/>
      <c r="U29" s="336"/>
      <c r="V29" s="336"/>
      <c r="W29" s="336"/>
      <c r="X29" s="336"/>
      <c r="Y29" s="336"/>
      <c r="Z29" s="336"/>
      <c r="AA29" s="336"/>
      <c r="AB29" s="336"/>
      <c r="AC29" s="336"/>
      <c r="AD29" s="336"/>
      <c r="AE29" s="336"/>
      <c r="AF29" s="336"/>
      <c r="AG29" s="336"/>
    </row>
    <row r="30" spans="1:69" ht="10.15" customHeight="1">
      <c r="A30" s="23"/>
      <c r="B30" s="23"/>
      <c r="C30" s="23"/>
      <c r="D30" s="23"/>
      <c r="E30" s="23"/>
      <c r="F30" s="23"/>
      <c r="G30" s="23"/>
      <c r="H30" s="23"/>
      <c r="I30" s="23"/>
      <c r="J30" s="23"/>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row>
    <row r="31" spans="1:69" ht="10.15" customHeight="1">
      <c r="E31" s="305" t="s">
        <v>319</v>
      </c>
      <c r="F31" s="305"/>
      <c r="G31" s="322"/>
      <c r="H31" s="322"/>
      <c r="I31" s="322" t="s">
        <v>13</v>
      </c>
      <c r="J31" s="322"/>
      <c r="K31" s="322"/>
      <c r="L31" s="322"/>
      <c r="M31" s="322" t="s">
        <v>14</v>
      </c>
      <c r="N31" s="322"/>
      <c r="O31" s="322"/>
      <c r="P31" s="322"/>
      <c r="Q31" s="322" t="s">
        <v>47</v>
      </c>
      <c r="R31" s="322"/>
      <c r="S31" s="322"/>
      <c r="T31" s="322"/>
      <c r="U31" s="322"/>
      <c r="V31" s="322"/>
      <c r="W31" s="322"/>
      <c r="X31" s="322"/>
      <c r="Y31" s="322"/>
      <c r="Z31" s="322"/>
      <c r="AA31" s="322"/>
      <c r="AB31" s="322"/>
      <c r="AC31" s="322"/>
      <c r="AD31" s="322"/>
      <c r="AE31" s="322"/>
      <c r="AF31" s="322"/>
      <c r="AG31" s="322"/>
    </row>
    <row r="32" spans="1:69" ht="10.15" customHeight="1">
      <c r="E32" s="305"/>
      <c r="F32" s="305"/>
      <c r="G32" s="322"/>
      <c r="H32" s="322"/>
      <c r="I32" s="322"/>
      <c r="J32" s="322"/>
      <c r="K32" s="322"/>
      <c r="L32" s="322"/>
      <c r="M32" s="322"/>
      <c r="N32" s="322"/>
      <c r="O32" s="322"/>
      <c r="P32" s="322"/>
      <c r="Q32" s="322"/>
      <c r="R32" s="322"/>
      <c r="S32" s="338"/>
      <c r="T32" s="338"/>
      <c r="U32" s="338"/>
      <c r="V32" s="338"/>
      <c r="W32" s="338"/>
      <c r="X32" s="338"/>
      <c r="Y32" s="338"/>
      <c r="Z32" s="338"/>
      <c r="AA32" s="338"/>
      <c r="AB32" s="338"/>
      <c r="AC32" s="338"/>
      <c r="AD32" s="338"/>
      <c r="AE32" s="338"/>
      <c r="AF32" s="338"/>
      <c r="AG32" s="338"/>
    </row>
    <row r="33" spans="1:33" ht="10.15" customHeight="1">
      <c r="A33" s="23"/>
      <c r="B33" s="23"/>
      <c r="C33" s="23"/>
      <c r="D33" s="23"/>
      <c r="E33" s="23"/>
      <c r="F33" s="23"/>
      <c r="G33" s="23"/>
      <c r="H33" s="23"/>
      <c r="I33" s="23"/>
      <c r="J33" s="23"/>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row>
    <row r="34" spans="1:33" ht="10.15" customHeight="1">
      <c r="A34" s="23"/>
      <c r="B34" s="23"/>
      <c r="C34" s="23"/>
      <c r="D34" s="23"/>
      <c r="E34" s="23"/>
      <c r="F34" s="23"/>
      <c r="G34" s="23"/>
      <c r="H34" s="23"/>
      <c r="I34" s="23"/>
      <c r="J34" s="23"/>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row>
    <row r="35" spans="1:33" ht="10.15" customHeight="1">
      <c r="A35" s="336" t="s">
        <v>106</v>
      </c>
      <c r="B35" s="336"/>
      <c r="C35" s="336"/>
      <c r="D35" s="336"/>
      <c r="E35" s="336"/>
      <c r="F35" s="336"/>
      <c r="G35" s="336"/>
      <c r="H35" s="336"/>
      <c r="I35" s="336"/>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row>
    <row r="36" spans="1:33" ht="10.15" customHeight="1">
      <c r="A36" s="336"/>
      <c r="B36" s="336"/>
      <c r="C36" s="336"/>
      <c r="D36" s="336"/>
      <c r="E36" s="336"/>
      <c r="F36" s="336"/>
      <c r="G36" s="336"/>
      <c r="H36" s="336"/>
      <c r="I36" s="336"/>
      <c r="J36" s="336"/>
      <c r="K36" s="336"/>
      <c r="L36" s="336"/>
      <c r="M36" s="336"/>
      <c r="N36" s="336"/>
      <c r="O36" s="336"/>
      <c r="P36" s="336"/>
      <c r="Q36" s="336"/>
      <c r="R36" s="336"/>
      <c r="S36" s="336"/>
      <c r="T36" s="336"/>
      <c r="U36" s="336"/>
      <c r="V36" s="336"/>
      <c r="W36" s="336"/>
      <c r="X36" s="336"/>
      <c r="Y36" s="336"/>
      <c r="Z36" s="336"/>
      <c r="AA36" s="336"/>
      <c r="AB36" s="336"/>
      <c r="AC36" s="336"/>
      <c r="AD36" s="336"/>
      <c r="AE36" s="336"/>
      <c r="AF36" s="336"/>
      <c r="AG36" s="336"/>
    </row>
    <row r="37" spans="1:33" ht="10.15" customHeight="1">
      <c r="A37" s="23"/>
      <c r="B37" s="23"/>
      <c r="C37" s="23"/>
      <c r="D37" s="23"/>
      <c r="E37" s="23"/>
      <c r="F37" s="23"/>
      <c r="G37" s="23"/>
      <c r="H37" s="23"/>
      <c r="I37" s="23"/>
      <c r="J37" s="23"/>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row>
    <row r="38" spans="1:33" ht="10.15" customHeight="1">
      <c r="E38" s="305" t="s">
        <v>319</v>
      </c>
      <c r="F38" s="305"/>
      <c r="G38" s="322"/>
      <c r="H38" s="322"/>
      <c r="I38" s="322" t="s">
        <v>13</v>
      </c>
      <c r="J38" s="322"/>
      <c r="K38" s="322"/>
      <c r="L38" s="322"/>
      <c r="M38" s="322" t="s">
        <v>14</v>
      </c>
      <c r="N38" s="322"/>
      <c r="O38" s="322"/>
      <c r="P38" s="322"/>
      <c r="Q38" s="322" t="s">
        <v>47</v>
      </c>
      <c r="R38" s="322"/>
      <c r="S38" s="322"/>
      <c r="T38" s="322"/>
      <c r="U38" s="322"/>
      <c r="V38" s="322"/>
      <c r="W38" s="322"/>
      <c r="X38" s="322"/>
      <c r="Y38" s="322"/>
      <c r="Z38" s="322"/>
      <c r="AA38" s="322"/>
      <c r="AB38" s="322"/>
      <c r="AC38" s="322"/>
      <c r="AD38" s="322"/>
      <c r="AE38" s="322"/>
      <c r="AF38" s="322"/>
      <c r="AG38" s="322"/>
    </row>
    <row r="39" spans="1:33" ht="10.15" customHeight="1">
      <c r="E39" s="305"/>
      <c r="F39" s="305"/>
      <c r="G39" s="322"/>
      <c r="H39" s="322"/>
      <c r="I39" s="322"/>
      <c r="J39" s="322"/>
      <c r="K39" s="322"/>
      <c r="L39" s="322"/>
      <c r="M39" s="322"/>
      <c r="N39" s="322"/>
      <c r="O39" s="322"/>
      <c r="P39" s="322"/>
      <c r="Q39" s="322"/>
      <c r="R39" s="322"/>
      <c r="S39" s="338"/>
      <c r="T39" s="338"/>
      <c r="U39" s="338"/>
      <c r="V39" s="338"/>
      <c r="W39" s="338"/>
      <c r="X39" s="338"/>
      <c r="Y39" s="338"/>
      <c r="Z39" s="338"/>
      <c r="AA39" s="338"/>
      <c r="AB39" s="338"/>
      <c r="AC39" s="338"/>
      <c r="AD39" s="338"/>
      <c r="AE39" s="338"/>
      <c r="AF39" s="338"/>
      <c r="AG39" s="338"/>
    </row>
    <row r="40" spans="1:33" ht="10.15" customHeight="1">
      <c r="A40" s="23"/>
      <c r="B40" s="23"/>
      <c r="C40" s="23"/>
      <c r="D40" s="23"/>
      <c r="E40" s="23"/>
      <c r="F40" s="23"/>
      <c r="G40" s="23"/>
      <c r="H40" s="23"/>
      <c r="I40" s="23"/>
      <c r="J40" s="23"/>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row>
    <row r="41" spans="1:33" ht="10.15" customHeight="1">
      <c r="E41" s="305" t="s">
        <v>319</v>
      </c>
      <c r="F41" s="305"/>
      <c r="G41" s="322"/>
      <c r="H41" s="322"/>
      <c r="I41" s="322" t="s">
        <v>13</v>
      </c>
      <c r="J41" s="322"/>
      <c r="K41" s="322"/>
      <c r="L41" s="322"/>
      <c r="M41" s="322" t="s">
        <v>14</v>
      </c>
      <c r="N41" s="322"/>
      <c r="O41" s="322"/>
      <c r="P41" s="322"/>
      <c r="Q41" s="322" t="s">
        <v>47</v>
      </c>
      <c r="R41" s="322"/>
      <c r="S41" s="322"/>
      <c r="T41" s="322"/>
      <c r="U41" s="322"/>
      <c r="V41" s="322"/>
      <c r="W41" s="322"/>
      <c r="X41" s="322"/>
      <c r="Y41" s="322"/>
      <c r="Z41" s="322"/>
      <c r="AA41" s="322"/>
      <c r="AB41" s="322"/>
      <c r="AC41" s="322"/>
      <c r="AD41" s="322"/>
      <c r="AE41" s="322"/>
      <c r="AF41" s="322"/>
      <c r="AG41" s="322"/>
    </row>
    <row r="42" spans="1:33" ht="10.15" customHeight="1">
      <c r="E42" s="305"/>
      <c r="F42" s="305"/>
      <c r="G42" s="322"/>
      <c r="H42" s="322"/>
      <c r="I42" s="322"/>
      <c r="J42" s="322"/>
      <c r="K42" s="322"/>
      <c r="L42" s="322"/>
      <c r="M42" s="322"/>
      <c r="N42" s="322"/>
      <c r="O42" s="322"/>
      <c r="P42" s="322"/>
      <c r="Q42" s="322"/>
      <c r="R42" s="322"/>
      <c r="S42" s="338"/>
      <c r="T42" s="338"/>
      <c r="U42" s="338"/>
      <c r="V42" s="338"/>
      <c r="W42" s="338"/>
      <c r="X42" s="338"/>
      <c r="Y42" s="338"/>
      <c r="Z42" s="338"/>
      <c r="AA42" s="338"/>
      <c r="AB42" s="338"/>
      <c r="AC42" s="338"/>
      <c r="AD42" s="338"/>
      <c r="AE42" s="338"/>
      <c r="AF42" s="338"/>
      <c r="AG42" s="338"/>
    </row>
    <row r="43" spans="1:33" ht="10.15" customHeight="1">
      <c r="A43" s="23"/>
      <c r="B43" s="23"/>
      <c r="C43" s="23"/>
      <c r="D43" s="23"/>
      <c r="E43" s="23"/>
      <c r="F43" s="23"/>
      <c r="G43" s="23"/>
      <c r="H43" s="23"/>
      <c r="I43" s="23"/>
      <c r="J43" s="2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row>
    <row r="44" spans="1:33" ht="10.15" customHeight="1">
      <c r="E44" s="305" t="s">
        <v>319</v>
      </c>
      <c r="F44" s="305"/>
      <c r="G44" s="322"/>
      <c r="H44" s="322"/>
      <c r="I44" s="322" t="s">
        <v>13</v>
      </c>
      <c r="J44" s="322"/>
      <c r="K44" s="322"/>
      <c r="L44" s="322"/>
      <c r="M44" s="322" t="s">
        <v>14</v>
      </c>
      <c r="N44" s="322"/>
      <c r="O44" s="322"/>
      <c r="P44" s="322"/>
      <c r="Q44" s="322" t="s">
        <v>47</v>
      </c>
      <c r="R44" s="322"/>
      <c r="S44" s="322"/>
      <c r="T44" s="322"/>
      <c r="U44" s="322"/>
      <c r="V44" s="322"/>
      <c r="W44" s="322"/>
      <c r="X44" s="322"/>
      <c r="Y44" s="322"/>
      <c r="Z44" s="322"/>
      <c r="AA44" s="322"/>
      <c r="AB44" s="322"/>
      <c r="AC44" s="322"/>
      <c r="AD44" s="322"/>
      <c r="AE44" s="322"/>
      <c r="AF44" s="322"/>
      <c r="AG44" s="322"/>
    </row>
    <row r="45" spans="1:33" ht="10.15" customHeight="1">
      <c r="E45" s="305"/>
      <c r="F45" s="305"/>
      <c r="G45" s="322"/>
      <c r="H45" s="322"/>
      <c r="I45" s="322"/>
      <c r="J45" s="322"/>
      <c r="K45" s="322"/>
      <c r="L45" s="322"/>
      <c r="M45" s="322"/>
      <c r="N45" s="322"/>
      <c r="O45" s="322"/>
      <c r="P45" s="322"/>
      <c r="Q45" s="322"/>
      <c r="R45" s="322"/>
      <c r="S45" s="338"/>
      <c r="T45" s="338"/>
      <c r="U45" s="338"/>
      <c r="V45" s="338"/>
      <c r="W45" s="338"/>
      <c r="X45" s="338"/>
      <c r="Y45" s="338"/>
      <c r="Z45" s="338"/>
      <c r="AA45" s="338"/>
      <c r="AB45" s="338"/>
      <c r="AC45" s="338"/>
      <c r="AD45" s="338"/>
      <c r="AE45" s="338"/>
      <c r="AF45" s="338"/>
      <c r="AG45" s="338"/>
    </row>
    <row r="46" spans="1:33" ht="10.15" customHeight="1">
      <c r="A46" s="44"/>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row>
    <row r="47" spans="1:33" ht="10.15" customHeight="1">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row>
    <row r="48" spans="1:33" ht="10.15" customHeight="1">
      <c r="A48" s="336" t="s">
        <v>202</v>
      </c>
      <c r="B48" s="336"/>
      <c r="C48" s="336"/>
      <c r="D48" s="336"/>
      <c r="E48" s="336"/>
      <c r="F48" s="336"/>
      <c r="G48" s="336"/>
      <c r="H48" s="336"/>
      <c r="I48" s="336"/>
      <c r="J48" s="336"/>
      <c r="K48" s="336"/>
      <c r="L48" s="336"/>
      <c r="M48" s="336"/>
      <c r="N48" s="336"/>
      <c r="O48" s="336"/>
      <c r="P48" s="336"/>
      <c r="Q48" s="336"/>
      <c r="R48" s="336"/>
      <c r="S48" s="336"/>
      <c r="T48" s="336"/>
      <c r="U48" s="336"/>
      <c r="V48" s="336"/>
      <c r="W48" s="336"/>
      <c r="X48" s="336"/>
      <c r="Y48" s="336"/>
      <c r="Z48" s="336"/>
      <c r="AA48" s="336"/>
      <c r="AB48" s="336"/>
      <c r="AC48" s="336"/>
      <c r="AD48" s="336"/>
      <c r="AE48" s="336"/>
      <c r="AF48" s="336"/>
      <c r="AG48" s="336"/>
    </row>
    <row r="49" spans="1:33" ht="10.15" customHeight="1">
      <c r="A49" s="336"/>
      <c r="B49" s="336"/>
      <c r="C49" s="336"/>
      <c r="D49" s="336"/>
      <c r="E49" s="336"/>
      <c r="F49" s="336"/>
      <c r="G49" s="336"/>
      <c r="H49" s="336"/>
      <c r="I49" s="336"/>
      <c r="J49" s="336"/>
      <c r="K49" s="336"/>
      <c r="L49" s="336"/>
      <c r="M49" s="336"/>
      <c r="N49" s="336"/>
      <c r="O49" s="336"/>
      <c r="P49" s="336"/>
      <c r="Q49" s="336"/>
      <c r="R49" s="336"/>
      <c r="S49" s="336"/>
      <c r="T49" s="336"/>
      <c r="U49" s="336"/>
      <c r="V49" s="336"/>
      <c r="W49" s="336"/>
      <c r="X49" s="336"/>
      <c r="Y49" s="336"/>
      <c r="Z49" s="336"/>
      <c r="AA49" s="336"/>
      <c r="AB49" s="336"/>
      <c r="AC49" s="336"/>
      <c r="AD49" s="336"/>
      <c r="AE49" s="336"/>
      <c r="AF49" s="336"/>
      <c r="AG49" s="336"/>
    </row>
    <row r="50" spans="1:33" ht="10.15" customHeight="1">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row>
    <row r="51" spans="1:33" ht="10.15" customHeight="1">
      <c r="A51" s="336" t="s">
        <v>107</v>
      </c>
      <c r="B51" s="336"/>
      <c r="C51" s="336"/>
      <c r="D51" s="336"/>
      <c r="E51" s="336"/>
      <c r="F51" s="336"/>
      <c r="G51" s="336"/>
      <c r="H51" s="336"/>
      <c r="I51" s="336"/>
      <c r="J51" s="336"/>
      <c r="K51" s="336"/>
      <c r="L51" s="336"/>
      <c r="M51" s="336"/>
      <c r="N51" s="336"/>
      <c r="O51" s="336"/>
      <c r="P51" s="336"/>
      <c r="Q51" s="336" t="s">
        <v>108</v>
      </c>
      <c r="R51" s="336"/>
      <c r="S51" s="336"/>
      <c r="T51" s="336"/>
      <c r="U51" s="336"/>
      <c r="V51" s="336"/>
      <c r="W51" s="336"/>
      <c r="X51" s="336"/>
      <c r="Y51" s="336"/>
      <c r="Z51" s="336"/>
      <c r="AA51" s="336"/>
      <c r="AB51" s="336"/>
      <c r="AC51" s="336"/>
      <c r="AD51" s="336"/>
      <c r="AE51" s="336"/>
      <c r="AF51" s="336"/>
      <c r="AG51" s="336"/>
    </row>
    <row r="52" spans="1:33" ht="10.15" customHeight="1">
      <c r="A52" s="336"/>
      <c r="B52" s="336"/>
      <c r="C52" s="336"/>
      <c r="D52" s="336"/>
      <c r="E52" s="336"/>
      <c r="F52" s="336"/>
      <c r="G52" s="336"/>
      <c r="H52" s="336"/>
      <c r="I52" s="336"/>
      <c r="J52" s="336"/>
      <c r="K52" s="336"/>
      <c r="L52" s="336"/>
      <c r="M52" s="336"/>
      <c r="N52" s="336"/>
      <c r="O52" s="336"/>
      <c r="P52" s="336"/>
      <c r="Q52" s="336"/>
      <c r="R52" s="336"/>
      <c r="S52" s="336"/>
      <c r="T52" s="336"/>
      <c r="U52" s="336"/>
      <c r="V52" s="336"/>
      <c r="W52" s="336"/>
      <c r="X52" s="336"/>
      <c r="Y52" s="336"/>
      <c r="Z52" s="336"/>
      <c r="AA52" s="336"/>
      <c r="AB52" s="336"/>
      <c r="AC52" s="336"/>
      <c r="AD52" s="336"/>
      <c r="AE52" s="336"/>
      <c r="AF52" s="336"/>
      <c r="AG52" s="336"/>
    </row>
    <row r="53" spans="1:33" ht="10.15" customHeight="1">
      <c r="A53" s="322" t="s">
        <v>8</v>
      </c>
      <c r="B53" s="322"/>
      <c r="C53" s="305" t="s">
        <v>321</v>
      </c>
      <c r="D53" s="305"/>
      <c r="E53" s="322"/>
      <c r="F53" s="322"/>
      <c r="G53" s="322" t="s">
        <v>13</v>
      </c>
      <c r="H53" s="322"/>
      <c r="I53" s="322"/>
      <c r="J53" s="322"/>
      <c r="K53" s="322" t="s">
        <v>14</v>
      </c>
      <c r="L53" s="322"/>
      <c r="M53" s="322"/>
      <c r="N53" s="322"/>
      <c r="O53" s="322" t="s">
        <v>47</v>
      </c>
      <c r="P53" s="322"/>
      <c r="Q53" s="23"/>
      <c r="R53" s="23"/>
      <c r="S53" s="23"/>
      <c r="T53" s="23"/>
      <c r="U53" s="23"/>
      <c r="V53" s="23"/>
      <c r="W53" s="23"/>
      <c r="X53" s="23"/>
      <c r="Y53" s="23"/>
      <c r="Z53" s="23"/>
      <c r="AA53" s="23"/>
      <c r="AB53" s="23"/>
      <c r="AC53" s="23"/>
      <c r="AD53" s="23"/>
      <c r="AE53" s="23"/>
      <c r="AF53" s="23"/>
      <c r="AG53" s="23"/>
    </row>
    <row r="54" spans="1:33" ht="10.15" customHeight="1">
      <c r="A54" s="322"/>
      <c r="B54" s="322"/>
      <c r="C54" s="305"/>
      <c r="D54" s="305"/>
      <c r="E54" s="322"/>
      <c r="F54" s="322"/>
      <c r="G54" s="322"/>
      <c r="H54" s="322"/>
      <c r="I54" s="322"/>
      <c r="J54" s="322"/>
      <c r="K54" s="322"/>
      <c r="L54" s="322"/>
      <c r="M54" s="322"/>
      <c r="N54" s="322"/>
      <c r="O54" s="322"/>
      <c r="P54" s="322"/>
      <c r="Q54" s="23"/>
      <c r="R54" s="23"/>
      <c r="S54" s="23"/>
      <c r="T54" s="23"/>
      <c r="U54" s="23"/>
      <c r="V54" s="23"/>
      <c r="W54" s="23"/>
      <c r="X54" s="23"/>
      <c r="Y54" s="23"/>
      <c r="Z54" s="23"/>
      <c r="AA54" s="23"/>
      <c r="AB54" s="23"/>
      <c r="AC54" s="23"/>
      <c r="AD54" s="23"/>
      <c r="AE54" s="23"/>
      <c r="AF54" s="23"/>
      <c r="AG54" s="23"/>
    </row>
    <row r="55" spans="1:33" ht="10.15" customHeight="1">
      <c r="A55" s="322" t="s">
        <v>9</v>
      </c>
      <c r="B55" s="322"/>
      <c r="C55" s="305" t="s">
        <v>321</v>
      </c>
      <c r="D55" s="305"/>
      <c r="E55" s="322"/>
      <c r="F55" s="322"/>
      <c r="G55" s="322" t="s">
        <v>13</v>
      </c>
      <c r="H55" s="322"/>
      <c r="I55" s="322"/>
      <c r="J55" s="322"/>
      <c r="K55" s="322" t="s">
        <v>14</v>
      </c>
      <c r="L55" s="322"/>
      <c r="M55" s="322"/>
      <c r="N55" s="322"/>
      <c r="O55" s="322" t="s">
        <v>47</v>
      </c>
      <c r="P55" s="322"/>
      <c r="Q55" s="322"/>
      <c r="R55" s="322"/>
      <c r="S55" s="322"/>
      <c r="T55" s="322"/>
      <c r="U55" s="322"/>
      <c r="V55" s="322"/>
      <c r="W55" s="322"/>
      <c r="X55" s="322"/>
      <c r="Y55" s="322"/>
      <c r="Z55" s="322"/>
      <c r="AA55" s="322"/>
      <c r="AB55" s="322"/>
      <c r="AC55" s="322"/>
      <c r="AD55" s="322"/>
      <c r="AE55" s="322"/>
      <c r="AF55" s="322"/>
      <c r="AG55" s="322"/>
    </row>
    <row r="56" spans="1:33" ht="10.15" customHeight="1">
      <c r="A56" s="322"/>
      <c r="B56" s="322"/>
      <c r="C56" s="305"/>
      <c r="D56" s="305"/>
      <c r="E56" s="322"/>
      <c r="F56" s="322"/>
      <c r="G56" s="322"/>
      <c r="H56" s="322"/>
      <c r="I56" s="322"/>
      <c r="J56" s="322"/>
      <c r="K56" s="322"/>
      <c r="L56" s="322"/>
      <c r="M56" s="322"/>
      <c r="N56" s="322"/>
      <c r="O56" s="322"/>
      <c r="P56" s="322"/>
      <c r="Q56" s="338"/>
      <c r="R56" s="338"/>
      <c r="S56" s="338"/>
      <c r="T56" s="338"/>
      <c r="U56" s="338"/>
      <c r="V56" s="338"/>
      <c r="W56" s="338"/>
      <c r="X56" s="338"/>
      <c r="Y56" s="338"/>
      <c r="Z56" s="338"/>
      <c r="AA56" s="338"/>
      <c r="AB56" s="338"/>
      <c r="AC56" s="338"/>
      <c r="AD56" s="338"/>
      <c r="AE56" s="338"/>
      <c r="AF56" s="338"/>
      <c r="AG56" s="338"/>
    </row>
    <row r="57" spans="1:33" ht="10.15" customHeight="1">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row>
    <row r="58" spans="1:33" ht="10.15" customHeight="1">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row>
    <row r="59" spans="1:33" ht="10.15" customHeight="1">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row>
    <row r="60" spans="1:33" ht="10.15" customHeight="1">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row>
    <row r="61" spans="1:33" ht="10.15" customHeight="1">
      <c r="A61" s="105"/>
      <c r="B61" s="322" t="s">
        <v>109</v>
      </c>
      <c r="C61" s="322"/>
      <c r="D61" s="322"/>
      <c r="E61" s="322"/>
      <c r="F61" s="322"/>
      <c r="G61" s="322"/>
      <c r="H61" s="105"/>
      <c r="I61" s="105"/>
      <c r="J61" s="105"/>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row>
    <row r="62" spans="1:33" ht="10.15" customHeight="1">
      <c r="A62" s="105"/>
      <c r="B62" s="322"/>
      <c r="C62" s="322"/>
      <c r="D62" s="322"/>
      <c r="E62" s="322"/>
      <c r="F62" s="322"/>
      <c r="G62" s="322"/>
      <c r="H62" s="105"/>
      <c r="I62" s="105"/>
      <c r="J62" s="105"/>
      <c r="K62" s="104"/>
      <c r="L62" s="104"/>
      <c r="M62" s="104"/>
      <c r="N62" s="104"/>
      <c r="O62" s="104"/>
      <c r="P62" s="104"/>
      <c r="Q62" s="104"/>
      <c r="R62" s="104"/>
      <c r="S62" s="104"/>
      <c r="T62" s="104"/>
      <c r="U62" s="104"/>
      <c r="V62" s="104"/>
      <c r="W62" s="104"/>
      <c r="X62" s="104"/>
      <c r="Y62" s="104"/>
      <c r="Z62" s="104"/>
      <c r="AA62" s="104"/>
      <c r="AB62" s="104"/>
      <c r="AC62" s="104"/>
      <c r="AD62" s="104"/>
      <c r="AE62" s="104"/>
      <c r="AF62" s="104"/>
      <c r="AG62" s="104"/>
    </row>
    <row r="63" spans="1:33" ht="10.15" customHeight="1">
      <c r="B63" s="323" t="s">
        <v>110</v>
      </c>
      <c r="C63" s="323"/>
      <c r="D63" s="323"/>
      <c r="E63" s="323"/>
      <c r="F63" s="323"/>
      <c r="G63" s="323"/>
      <c r="H63" s="323"/>
      <c r="I63" s="323"/>
      <c r="J63" s="323"/>
      <c r="K63" s="323"/>
      <c r="L63" s="323"/>
      <c r="M63" s="323"/>
      <c r="N63" s="323"/>
      <c r="O63" s="323"/>
      <c r="P63" s="323"/>
      <c r="Q63" s="323"/>
      <c r="R63" s="323"/>
      <c r="S63" s="323"/>
      <c r="T63" s="323"/>
      <c r="U63" s="323"/>
      <c r="V63" s="323"/>
      <c r="W63" s="323"/>
      <c r="X63" s="323"/>
      <c r="Y63" s="323"/>
      <c r="Z63" s="323"/>
      <c r="AA63" s="323"/>
      <c r="AB63" s="323"/>
      <c r="AC63" s="323"/>
      <c r="AD63" s="323"/>
      <c r="AE63" s="323"/>
      <c r="AF63" s="323"/>
      <c r="AG63" s="23"/>
    </row>
    <row r="64" spans="1:33" ht="10.15" customHeight="1">
      <c r="B64" s="323"/>
      <c r="C64" s="323"/>
      <c r="D64" s="323"/>
      <c r="E64" s="323"/>
      <c r="F64" s="323"/>
      <c r="G64" s="323"/>
      <c r="H64" s="323"/>
      <c r="I64" s="323"/>
      <c r="J64" s="323"/>
      <c r="K64" s="323"/>
      <c r="L64" s="323"/>
      <c r="M64" s="323"/>
      <c r="N64" s="323"/>
      <c r="O64" s="323"/>
      <c r="P64" s="323"/>
      <c r="Q64" s="323"/>
      <c r="R64" s="323"/>
      <c r="S64" s="323"/>
      <c r="T64" s="323"/>
      <c r="U64" s="323"/>
      <c r="V64" s="323"/>
      <c r="W64" s="323"/>
      <c r="X64" s="323"/>
      <c r="Y64" s="323"/>
      <c r="Z64" s="323"/>
      <c r="AA64" s="323"/>
      <c r="AB64" s="323"/>
      <c r="AC64" s="323"/>
      <c r="AD64" s="323"/>
      <c r="AE64" s="323"/>
      <c r="AF64" s="323"/>
      <c r="AG64" s="23"/>
    </row>
    <row r="65" spans="1:33" ht="10.15" customHeight="1">
      <c r="B65" s="323" t="s">
        <v>111</v>
      </c>
      <c r="C65" s="323"/>
      <c r="D65" s="323"/>
      <c r="E65" s="323"/>
      <c r="F65" s="323"/>
      <c r="G65" s="323"/>
      <c r="H65" s="323"/>
      <c r="I65" s="323"/>
      <c r="J65" s="323"/>
      <c r="K65" s="323"/>
      <c r="L65" s="323"/>
      <c r="M65" s="323"/>
      <c r="N65" s="323"/>
      <c r="O65" s="323"/>
      <c r="P65" s="323"/>
      <c r="Q65" s="323"/>
      <c r="R65" s="323"/>
      <c r="S65" s="323"/>
      <c r="T65" s="323"/>
      <c r="U65" s="323"/>
      <c r="V65" s="323"/>
      <c r="W65" s="323"/>
      <c r="X65" s="323"/>
      <c r="Y65" s="323"/>
      <c r="Z65" s="323"/>
      <c r="AA65" s="323"/>
      <c r="AB65" s="323"/>
      <c r="AC65" s="323"/>
      <c r="AD65" s="323"/>
      <c r="AE65" s="323"/>
      <c r="AF65" s="323"/>
      <c r="AG65" s="23"/>
    </row>
    <row r="66" spans="1:33" ht="10.15" customHeight="1">
      <c r="B66" s="323"/>
      <c r="C66" s="323"/>
      <c r="D66" s="323"/>
      <c r="E66" s="323"/>
      <c r="F66" s="323"/>
      <c r="G66" s="323"/>
      <c r="H66" s="323"/>
      <c r="I66" s="323"/>
      <c r="J66" s="323"/>
      <c r="K66" s="323"/>
      <c r="L66" s="323"/>
      <c r="M66" s="323"/>
      <c r="N66" s="323"/>
      <c r="O66" s="323"/>
      <c r="P66" s="323"/>
      <c r="Q66" s="323"/>
      <c r="R66" s="323"/>
      <c r="S66" s="323"/>
      <c r="T66" s="323"/>
      <c r="U66" s="323"/>
      <c r="V66" s="323"/>
      <c r="W66" s="323"/>
      <c r="X66" s="323"/>
      <c r="Y66" s="323"/>
      <c r="Z66" s="323"/>
      <c r="AA66" s="323"/>
      <c r="AB66" s="323"/>
      <c r="AC66" s="323"/>
      <c r="AD66" s="323"/>
      <c r="AE66" s="323"/>
      <c r="AF66" s="323"/>
      <c r="AG66" s="23"/>
    </row>
    <row r="67" spans="1:33" ht="10.15" customHeight="1">
      <c r="B67" s="323" t="s">
        <v>113</v>
      </c>
      <c r="C67" s="323"/>
      <c r="D67" s="323"/>
      <c r="E67" s="323"/>
      <c r="F67" s="323"/>
      <c r="G67" s="323"/>
      <c r="H67" s="323"/>
      <c r="I67" s="323"/>
      <c r="J67" s="323"/>
      <c r="K67" s="323"/>
      <c r="L67" s="323"/>
      <c r="M67" s="323"/>
      <c r="N67" s="323"/>
      <c r="O67" s="323"/>
      <c r="P67" s="323"/>
      <c r="Q67" s="323"/>
      <c r="R67" s="323"/>
      <c r="S67" s="323"/>
      <c r="T67" s="323"/>
      <c r="U67" s="323"/>
      <c r="V67" s="323"/>
      <c r="W67" s="323"/>
      <c r="X67" s="323"/>
      <c r="Y67" s="323"/>
      <c r="Z67" s="323"/>
      <c r="AA67" s="323"/>
      <c r="AB67" s="323"/>
      <c r="AC67" s="323"/>
      <c r="AD67" s="323"/>
      <c r="AE67" s="323"/>
      <c r="AF67" s="323"/>
      <c r="AG67" s="23"/>
    </row>
    <row r="68" spans="1:33" ht="10.15" customHeight="1">
      <c r="A68" s="31"/>
      <c r="B68" s="323"/>
      <c r="C68" s="323"/>
      <c r="D68" s="323"/>
      <c r="E68" s="323"/>
      <c r="F68" s="323"/>
      <c r="G68" s="323"/>
      <c r="H68" s="323"/>
      <c r="I68" s="323"/>
      <c r="J68" s="323"/>
      <c r="K68" s="323"/>
      <c r="L68" s="323"/>
      <c r="M68" s="323"/>
      <c r="N68" s="323"/>
      <c r="O68" s="323"/>
      <c r="P68" s="323"/>
      <c r="Q68" s="323"/>
      <c r="R68" s="323"/>
      <c r="S68" s="323"/>
      <c r="T68" s="323"/>
      <c r="U68" s="323"/>
      <c r="V68" s="323"/>
      <c r="W68" s="323"/>
      <c r="X68" s="323"/>
      <c r="Y68" s="323"/>
      <c r="Z68" s="323"/>
      <c r="AA68" s="323"/>
      <c r="AB68" s="323"/>
      <c r="AC68" s="323"/>
      <c r="AD68" s="323"/>
      <c r="AE68" s="323"/>
      <c r="AF68" s="323"/>
      <c r="AG68" s="23"/>
    </row>
    <row r="69" spans="1:33" ht="10.15" customHeight="1">
      <c r="A69" s="31"/>
      <c r="B69" s="323" t="s">
        <v>112</v>
      </c>
      <c r="C69" s="323"/>
      <c r="D69" s="323"/>
      <c r="E69" s="323"/>
      <c r="F69" s="323"/>
      <c r="G69" s="323"/>
      <c r="H69" s="323"/>
      <c r="I69" s="323"/>
      <c r="J69" s="323"/>
      <c r="K69" s="323"/>
      <c r="L69" s="323"/>
      <c r="M69" s="323"/>
      <c r="N69" s="323"/>
      <c r="O69" s="323"/>
      <c r="P69" s="323"/>
      <c r="Q69" s="323"/>
      <c r="R69" s="323"/>
      <c r="S69" s="323"/>
      <c r="T69" s="323"/>
      <c r="U69" s="323"/>
      <c r="V69" s="323"/>
      <c r="W69" s="323"/>
      <c r="X69" s="323"/>
      <c r="Y69" s="323"/>
      <c r="Z69" s="323"/>
      <c r="AA69" s="323"/>
      <c r="AB69" s="323"/>
      <c r="AC69" s="323"/>
      <c r="AD69" s="323"/>
      <c r="AE69" s="323"/>
      <c r="AF69" s="323"/>
      <c r="AG69" s="23"/>
    </row>
    <row r="70" spans="1:33" ht="10.15" customHeight="1">
      <c r="A70" s="31"/>
      <c r="B70" s="323"/>
      <c r="C70" s="323"/>
      <c r="D70" s="323"/>
      <c r="E70" s="323"/>
      <c r="F70" s="323"/>
      <c r="G70" s="323"/>
      <c r="H70" s="323"/>
      <c r="I70" s="323"/>
      <c r="J70" s="323"/>
      <c r="K70" s="323"/>
      <c r="L70" s="323"/>
      <c r="M70" s="323"/>
      <c r="N70" s="323"/>
      <c r="O70" s="323"/>
      <c r="P70" s="323"/>
      <c r="Q70" s="323"/>
      <c r="R70" s="323"/>
      <c r="S70" s="323"/>
      <c r="T70" s="323"/>
      <c r="U70" s="323"/>
      <c r="V70" s="323"/>
      <c r="W70" s="323"/>
      <c r="X70" s="323"/>
      <c r="Y70" s="323"/>
      <c r="Z70" s="323"/>
      <c r="AA70" s="323"/>
      <c r="AB70" s="323"/>
      <c r="AC70" s="323"/>
      <c r="AD70" s="323"/>
      <c r="AE70" s="323"/>
      <c r="AF70" s="323"/>
      <c r="AG70" s="23"/>
    </row>
    <row r="71" spans="1:33" ht="10.15" customHeight="1">
      <c r="A71" s="31"/>
      <c r="B71" s="31"/>
      <c r="C71" s="31"/>
      <c r="D71" s="31"/>
      <c r="E71" s="31"/>
      <c r="F71" s="31"/>
      <c r="G71" s="31"/>
      <c r="H71" s="23"/>
      <c r="I71" s="23"/>
      <c r="J71" s="23"/>
      <c r="K71" s="23"/>
      <c r="L71" s="23"/>
      <c r="M71" s="23"/>
      <c r="N71" s="23"/>
      <c r="O71" s="23"/>
      <c r="P71" s="23"/>
      <c r="Q71" s="23"/>
      <c r="R71" s="23"/>
      <c r="S71" s="23"/>
      <c r="T71" s="23"/>
      <c r="U71" s="23"/>
      <c r="V71" s="23"/>
      <c r="AG71" s="23"/>
    </row>
    <row r="72" spans="1:33" ht="10.15" customHeight="1">
      <c r="A72" s="31"/>
      <c r="B72" s="323" t="s">
        <v>114</v>
      </c>
      <c r="C72" s="323"/>
      <c r="D72" s="323"/>
      <c r="E72" s="323"/>
      <c r="F72" s="323"/>
      <c r="G72" s="323"/>
      <c r="H72" s="323"/>
      <c r="I72" s="323"/>
      <c r="J72" s="323"/>
      <c r="K72" s="323"/>
      <c r="L72" s="323"/>
      <c r="M72" s="323"/>
      <c r="N72" s="323"/>
      <c r="O72" s="323"/>
      <c r="P72" s="323"/>
      <c r="Q72" s="323"/>
      <c r="R72" s="323"/>
      <c r="S72" s="323"/>
      <c r="T72" s="323"/>
      <c r="U72" s="323"/>
      <c r="V72" s="323"/>
      <c r="W72" s="323"/>
      <c r="X72" s="323"/>
      <c r="Y72" s="323"/>
      <c r="Z72" s="323"/>
      <c r="AA72" s="323"/>
      <c r="AB72" s="323"/>
      <c r="AC72" s="323"/>
      <c r="AD72" s="323"/>
      <c r="AE72" s="323"/>
      <c r="AF72" s="323"/>
      <c r="AG72" s="23"/>
    </row>
    <row r="73" spans="1:33" ht="10.15" customHeight="1">
      <c r="A73" s="31"/>
      <c r="B73" s="323"/>
      <c r="C73" s="323"/>
      <c r="D73" s="323"/>
      <c r="E73" s="323"/>
      <c r="F73" s="323"/>
      <c r="G73" s="323"/>
      <c r="H73" s="323"/>
      <c r="I73" s="323"/>
      <c r="J73" s="323"/>
      <c r="K73" s="323"/>
      <c r="L73" s="323"/>
      <c r="M73" s="323"/>
      <c r="N73" s="323"/>
      <c r="O73" s="323"/>
      <c r="P73" s="323"/>
      <c r="Q73" s="323"/>
      <c r="R73" s="323"/>
      <c r="S73" s="323"/>
      <c r="T73" s="323"/>
      <c r="U73" s="323"/>
      <c r="V73" s="323"/>
      <c r="W73" s="323"/>
      <c r="X73" s="323"/>
      <c r="Y73" s="323"/>
      <c r="Z73" s="323"/>
      <c r="AA73" s="323"/>
      <c r="AB73" s="323"/>
      <c r="AC73" s="323"/>
      <c r="AD73" s="323"/>
      <c r="AE73" s="323"/>
      <c r="AF73" s="323"/>
      <c r="AG73" s="23"/>
    </row>
    <row r="74" spans="1:33" ht="10.15" customHeight="1">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row>
    <row r="75" spans="1:33" ht="10.15" customHeight="1">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row>
    <row r="76" spans="1:33" ht="10.15" customHeight="1">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row>
    <row r="77" spans="1:33" ht="10.15" customHeight="1">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row>
    <row r="78" spans="1:33" ht="10.15" customHeight="1">
      <c r="A78" s="23"/>
      <c r="B78" s="23"/>
      <c r="C78" s="23"/>
      <c r="D78" s="23"/>
      <c r="E78" s="23"/>
      <c r="F78" s="23"/>
      <c r="G78" s="23"/>
      <c r="H78" s="23"/>
      <c r="I78" s="23"/>
      <c r="J78" s="23"/>
      <c r="K78" s="23"/>
      <c r="L78" s="23"/>
      <c r="M78" s="23"/>
      <c r="N78" s="23"/>
      <c r="O78" s="23"/>
      <c r="P78" s="23"/>
      <c r="Q78" s="23"/>
      <c r="R78" s="23"/>
      <c r="S78" s="23"/>
      <c r="T78" s="23"/>
      <c r="U78" s="20"/>
      <c r="V78" s="20"/>
      <c r="W78" s="20"/>
      <c r="X78" s="20"/>
      <c r="Y78" s="20"/>
      <c r="Z78" s="20"/>
      <c r="AA78" s="20"/>
      <c r="AB78" s="20"/>
      <c r="AC78" s="20"/>
      <c r="AD78" s="20"/>
      <c r="AE78" s="23"/>
      <c r="AF78" s="23"/>
      <c r="AG78" s="23"/>
    </row>
  </sheetData>
  <mergeCells count="82">
    <mergeCell ref="B69:AF70"/>
    <mergeCell ref="B72:AF73"/>
    <mergeCell ref="O55:P56"/>
    <mergeCell ref="Q55:AG56"/>
    <mergeCell ref="B61:G62"/>
    <mergeCell ref="B63:AF64"/>
    <mergeCell ref="B65:AF66"/>
    <mergeCell ref="B67:AF68"/>
    <mergeCell ref="K53:L54"/>
    <mergeCell ref="M53:N54"/>
    <mergeCell ref="O53:P54"/>
    <mergeCell ref="A55:B56"/>
    <mergeCell ref="C55:D56"/>
    <mergeCell ref="E55:F56"/>
    <mergeCell ref="G55:H56"/>
    <mergeCell ref="I55:J56"/>
    <mergeCell ref="K55:L56"/>
    <mergeCell ref="M55:N56"/>
    <mergeCell ref="A53:B54"/>
    <mergeCell ref="C53:D54"/>
    <mergeCell ref="E53:F54"/>
    <mergeCell ref="G53:H54"/>
    <mergeCell ref="I53:J54"/>
    <mergeCell ref="A48:AG49"/>
    <mergeCell ref="A51:P52"/>
    <mergeCell ref="Q51:AG52"/>
    <mergeCell ref="E44:F45"/>
    <mergeCell ref="G44:H45"/>
    <mergeCell ref="I44:J45"/>
    <mergeCell ref="K44:L45"/>
    <mergeCell ref="M44:N45"/>
    <mergeCell ref="O44:P45"/>
    <mergeCell ref="O41:P42"/>
    <mergeCell ref="Q41:R42"/>
    <mergeCell ref="S41:AG42"/>
    <mergeCell ref="Q44:R45"/>
    <mergeCell ref="S44:AG45"/>
    <mergeCell ref="E41:F42"/>
    <mergeCell ref="G41:H42"/>
    <mergeCell ref="I41:J42"/>
    <mergeCell ref="K41:L42"/>
    <mergeCell ref="M41:N42"/>
    <mergeCell ref="Q31:R32"/>
    <mergeCell ref="S31:AG32"/>
    <mergeCell ref="A35:AG36"/>
    <mergeCell ref="E38:F39"/>
    <mergeCell ref="G38:H39"/>
    <mergeCell ref="I38:J39"/>
    <mergeCell ref="K38:L39"/>
    <mergeCell ref="M38:N39"/>
    <mergeCell ref="O38:P39"/>
    <mergeCell ref="Q38:R39"/>
    <mergeCell ref="S38:AG39"/>
    <mergeCell ref="AC23:AD24"/>
    <mergeCell ref="AE23:AF24"/>
    <mergeCell ref="AK23:BQ24"/>
    <mergeCell ref="A28:AG29"/>
    <mergeCell ref="E31:F32"/>
    <mergeCell ref="G31:H32"/>
    <mergeCell ref="I31:J32"/>
    <mergeCell ref="K31:L32"/>
    <mergeCell ref="M31:N32"/>
    <mergeCell ref="O31:P32"/>
    <mergeCell ref="K23:O24"/>
    <mergeCell ref="S23:T24"/>
    <mergeCell ref="U23:V24"/>
    <mergeCell ref="W23:X24"/>
    <mergeCell ref="Y23:Z24"/>
    <mergeCell ref="AA23:AB24"/>
    <mergeCell ref="N13:S14"/>
    <mergeCell ref="T13:AG14"/>
    <mergeCell ref="AH13:BC14"/>
    <mergeCell ref="K17:O18"/>
    <mergeCell ref="P18:R20"/>
    <mergeCell ref="S18:AD20"/>
    <mergeCell ref="K20:O21"/>
    <mergeCell ref="K11:M12"/>
    <mergeCell ref="A1:AG2"/>
    <mergeCell ref="A3:AG4"/>
    <mergeCell ref="A5:AG6"/>
    <mergeCell ref="N9:S10"/>
    <mergeCell ref="T9:AG10"/>
  </mergeCells>
  <phoneticPr fontId="2"/>
  <dataValidations count="1">
    <dataValidation type="list" allowBlank="1" showInputMessage="1" showErrorMessage="1" sqref="E38:F39 E41:F42 E44:F45 S23:T24 E31:F32 C53:D56" xr:uid="{8AC76564-36B5-4BAB-97C2-02BBB71DB581}">
      <formula1>"昭和,平成,令和"</formula1>
    </dataValidation>
  </dataValidations>
  <printOptions horizontalCentered="1"/>
  <pageMargins left="0.78740157480314965" right="0.78740157480314965" top="0.98425196850393704" bottom="0.98425196850393704" header="0.39370078740157483" footer="0.39370078740157483"/>
  <pageSetup paperSize="9" scale="9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9A8F0-4893-4683-A387-55E305AC2EC0}">
  <dimension ref="B1:AK42"/>
  <sheetViews>
    <sheetView view="pageBreakPreview" zoomScale="85" zoomScaleNormal="100" zoomScaleSheetLayoutView="85" workbookViewId="0">
      <selection activeCell="L13" sqref="L13"/>
    </sheetView>
  </sheetViews>
  <sheetFormatPr defaultColWidth="2.625" defaultRowHeight="13.5"/>
  <cols>
    <col min="1" max="16384" width="2.625" style="21"/>
  </cols>
  <sheetData>
    <row r="1" spans="2:31" ht="24">
      <c r="B1" s="318" t="s">
        <v>224</v>
      </c>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row>
    <row r="2" spans="2:31" ht="18" customHeight="1">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row>
    <row r="3" spans="2:31" ht="18" customHeight="1">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row>
    <row r="4" spans="2:31" ht="18" customHeight="1">
      <c r="M4" s="305" t="str">
        <f>IF('入力シート '!$C$3="","",'入力シート '!$C$3)</f>
        <v/>
      </c>
      <c r="N4" s="305"/>
      <c r="O4" s="305"/>
      <c r="P4" s="305"/>
      <c r="Q4" s="305"/>
      <c r="R4" s="305"/>
      <c r="S4" s="305"/>
      <c r="T4" s="305"/>
      <c r="U4" s="305"/>
      <c r="V4" s="305"/>
      <c r="W4" s="305"/>
      <c r="X4" s="305"/>
      <c r="Y4" s="305"/>
      <c r="Z4" s="305"/>
      <c r="AA4" s="305"/>
      <c r="AB4" s="305"/>
      <c r="AC4" s="305"/>
      <c r="AD4" s="305"/>
      <c r="AE4" s="305"/>
    </row>
    <row r="5" spans="2:31" ht="18" customHeight="1">
      <c r="B5" s="30" t="s">
        <v>225</v>
      </c>
      <c r="C5" s="321" t="s">
        <v>195</v>
      </c>
      <c r="D5" s="321"/>
      <c r="E5" s="321"/>
      <c r="F5" s="321"/>
      <c r="G5" s="321"/>
      <c r="H5" s="321"/>
      <c r="I5" s="321"/>
      <c r="J5" s="321"/>
      <c r="K5" s="322" t="s">
        <v>226</v>
      </c>
      <c r="L5" s="322"/>
      <c r="M5" s="346" t="str">
        <f>IF('入力シート '!$C$4="","",'入力シート '!$C$4)</f>
        <v/>
      </c>
      <c r="N5" s="346"/>
      <c r="O5" s="346"/>
      <c r="P5" s="346"/>
      <c r="Q5" s="346"/>
      <c r="R5" s="346"/>
      <c r="S5" s="346"/>
      <c r="T5" s="346"/>
      <c r="U5" s="346"/>
      <c r="V5" s="346"/>
      <c r="W5" s="346"/>
      <c r="X5" s="346"/>
      <c r="Y5" s="346"/>
      <c r="Z5" s="346"/>
      <c r="AA5" s="346"/>
      <c r="AB5" s="346"/>
      <c r="AC5" s="346"/>
      <c r="AD5" s="346"/>
      <c r="AE5" s="346"/>
    </row>
    <row r="6" spans="2:31" ht="18" customHeight="1">
      <c r="C6" s="19"/>
      <c r="D6" s="19"/>
      <c r="E6" s="19"/>
      <c r="F6" s="19"/>
      <c r="G6" s="19"/>
      <c r="H6" s="19"/>
      <c r="I6" s="19"/>
      <c r="J6" s="19"/>
      <c r="K6" s="23"/>
      <c r="L6" s="20"/>
      <c r="M6" s="20"/>
      <c r="N6" s="20"/>
      <c r="O6" s="20"/>
      <c r="P6" s="20"/>
      <c r="Q6" s="20"/>
      <c r="R6" s="20"/>
      <c r="S6" s="20"/>
      <c r="T6" s="20"/>
      <c r="U6" s="20"/>
      <c r="V6" s="20"/>
      <c r="W6" s="20"/>
      <c r="X6" s="20"/>
      <c r="Y6" s="20"/>
      <c r="Z6" s="20"/>
      <c r="AA6" s="20"/>
      <c r="AB6" s="20"/>
      <c r="AC6" s="20"/>
      <c r="AD6" s="20"/>
      <c r="AE6" s="20"/>
    </row>
    <row r="7" spans="2:31" ht="18" customHeight="1"/>
    <row r="8" spans="2:31" ht="18" customHeight="1">
      <c r="B8" s="30" t="s">
        <v>227</v>
      </c>
      <c r="C8" s="321" t="s">
        <v>46</v>
      </c>
      <c r="D8" s="321"/>
      <c r="E8" s="321"/>
      <c r="F8" s="321"/>
      <c r="G8" s="321"/>
      <c r="H8" s="321"/>
      <c r="I8" s="321"/>
      <c r="J8" s="321"/>
      <c r="K8" s="322" t="s">
        <v>226</v>
      </c>
      <c r="L8" s="322"/>
      <c r="M8" s="347" t="str">
        <f>IF('入力シート '!$C$5="","",'入力シート '!$C$5)</f>
        <v/>
      </c>
      <c r="N8" s="347"/>
      <c r="O8" s="347"/>
      <c r="P8" s="347"/>
      <c r="Q8" s="347"/>
      <c r="R8" s="347"/>
      <c r="S8" s="347"/>
      <c r="T8" s="347"/>
      <c r="U8" s="347"/>
      <c r="V8" s="347"/>
      <c r="W8" s="347"/>
      <c r="X8" s="347"/>
      <c r="Y8" s="347"/>
      <c r="Z8" s="347"/>
      <c r="AA8" s="347"/>
      <c r="AB8" s="347"/>
      <c r="AC8" s="347"/>
      <c r="AD8" s="347"/>
      <c r="AE8" s="347"/>
    </row>
    <row r="9" spans="2:31" ht="18" customHeight="1">
      <c r="C9" s="19"/>
      <c r="D9" s="19"/>
      <c r="E9" s="19"/>
      <c r="F9" s="19"/>
      <c r="G9" s="19"/>
      <c r="H9" s="19"/>
      <c r="I9" s="19"/>
      <c r="J9" s="19"/>
      <c r="L9" s="31"/>
      <c r="M9" s="31"/>
      <c r="N9" s="31"/>
      <c r="O9" s="31"/>
      <c r="P9" s="31"/>
      <c r="Q9" s="31"/>
      <c r="R9" s="31"/>
      <c r="S9" s="31"/>
      <c r="T9" s="31"/>
      <c r="U9" s="31"/>
      <c r="V9" s="31"/>
      <c r="W9" s="31"/>
      <c r="X9" s="31"/>
    </row>
    <row r="10" spans="2:31" ht="18" customHeight="1"/>
    <row r="11" spans="2:31" ht="18" customHeight="1">
      <c r="B11" s="30" t="s">
        <v>228</v>
      </c>
      <c r="C11" s="321" t="s">
        <v>11</v>
      </c>
      <c r="D11" s="321"/>
      <c r="E11" s="321"/>
      <c r="F11" s="321"/>
      <c r="G11" s="321"/>
      <c r="H11" s="321"/>
      <c r="I11" s="321"/>
      <c r="J11" s="321"/>
      <c r="K11" s="322" t="s">
        <v>226</v>
      </c>
      <c r="L11" s="322"/>
      <c r="M11" s="23"/>
      <c r="N11" s="23"/>
      <c r="O11" s="322" t="s">
        <v>307</v>
      </c>
      <c r="P11" s="322"/>
      <c r="Q11" s="343" t="str">
        <f>IF('入力シート '!C6="","",'入力シート '!C6)</f>
        <v/>
      </c>
      <c r="R11" s="343"/>
      <c r="S11" s="23" t="s">
        <v>13</v>
      </c>
      <c r="T11" s="344" t="str">
        <f>IF('入力シート '!C6="","",'入力シート '!C6)</f>
        <v/>
      </c>
      <c r="U11" s="344"/>
      <c r="V11" s="23" t="s">
        <v>14</v>
      </c>
      <c r="W11" s="345" t="str">
        <f>IF('入力シート '!C6="","",'入力シート '!C6)</f>
        <v/>
      </c>
      <c r="X11" s="345"/>
      <c r="Y11" s="23" t="s">
        <v>15</v>
      </c>
      <c r="Z11" s="23"/>
    </row>
    <row r="12" spans="2:31" ht="18" customHeight="1">
      <c r="B12" s="30"/>
      <c r="C12" s="19"/>
      <c r="D12" s="19"/>
      <c r="E12" s="19"/>
      <c r="F12" s="19"/>
      <c r="G12" s="19"/>
      <c r="H12" s="19"/>
      <c r="I12" s="19"/>
      <c r="J12" s="19"/>
      <c r="K12" s="23"/>
      <c r="L12" s="23"/>
      <c r="M12" s="23"/>
      <c r="N12" s="23"/>
      <c r="O12" s="322" t="s">
        <v>307</v>
      </c>
      <c r="P12" s="322"/>
      <c r="Q12" s="343" t="str">
        <f>IF('入力シート '!C7="","",'入力シート '!C7)</f>
        <v/>
      </c>
      <c r="R12" s="343"/>
      <c r="S12" s="23" t="s">
        <v>13</v>
      </c>
      <c r="T12" s="344" t="str">
        <f>IF('入力シート '!C7="","",'入力シート '!C7)</f>
        <v/>
      </c>
      <c r="U12" s="344"/>
      <c r="V12" s="23" t="s">
        <v>14</v>
      </c>
      <c r="W12" s="345" t="str">
        <f>IF('入力シート '!C7="","",'入力シート '!C7)</f>
        <v/>
      </c>
      <c r="X12" s="345"/>
      <c r="Y12" s="23" t="s">
        <v>15</v>
      </c>
      <c r="Z12" s="23"/>
    </row>
    <row r="13" spans="2:31" ht="18" customHeight="1">
      <c r="C13" s="19"/>
      <c r="D13" s="19"/>
      <c r="E13" s="19"/>
      <c r="F13" s="19"/>
      <c r="G13" s="19"/>
      <c r="H13" s="19"/>
      <c r="I13" s="19"/>
      <c r="J13" s="19"/>
      <c r="K13" s="23"/>
      <c r="L13" s="23"/>
      <c r="M13" s="23"/>
      <c r="N13" s="23"/>
      <c r="O13" s="23"/>
      <c r="P13" s="23"/>
      <c r="Q13" s="23"/>
      <c r="R13" s="23"/>
      <c r="S13" s="23"/>
      <c r="T13" s="23"/>
      <c r="U13" s="23"/>
      <c r="V13" s="23"/>
      <c r="W13" s="23"/>
      <c r="X13" s="23"/>
    </row>
    <row r="14" spans="2:31" ht="18" customHeight="1">
      <c r="C14" s="19"/>
      <c r="D14" s="19"/>
      <c r="E14" s="19"/>
      <c r="F14" s="19"/>
      <c r="L14" s="31"/>
      <c r="M14" s="31"/>
      <c r="N14" s="23"/>
      <c r="O14" s="23"/>
      <c r="P14" s="23"/>
      <c r="Q14" s="23"/>
      <c r="R14" s="23"/>
      <c r="S14" s="23"/>
      <c r="T14" s="23"/>
      <c r="U14" s="23"/>
      <c r="V14" s="23"/>
      <c r="W14" s="23"/>
      <c r="X14" s="23"/>
    </row>
    <row r="15" spans="2:31" ht="18" customHeight="1">
      <c r="B15" s="30" t="s">
        <v>229</v>
      </c>
      <c r="C15" s="321" t="s">
        <v>230</v>
      </c>
      <c r="D15" s="321"/>
      <c r="E15" s="321"/>
      <c r="F15" s="321"/>
      <c r="G15" s="321"/>
      <c r="H15" s="321"/>
      <c r="I15" s="321"/>
      <c r="J15" s="321"/>
      <c r="K15" s="322" t="s">
        <v>231</v>
      </c>
      <c r="L15" s="322"/>
      <c r="M15" s="322" t="s">
        <v>43</v>
      </c>
      <c r="N15" s="322"/>
      <c r="O15" s="204"/>
      <c r="P15" s="342" t="str">
        <f>IF('入力シート '!C15="","",'入力シート '!C15)</f>
        <v/>
      </c>
      <c r="Q15" s="342"/>
      <c r="R15" s="342"/>
      <c r="S15" s="342"/>
      <c r="T15" s="342"/>
      <c r="U15" s="342"/>
      <c r="V15" s="342"/>
      <c r="W15" s="342"/>
      <c r="X15" s="342"/>
      <c r="Y15" s="342"/>
      <c r="Z15" s="342"/>
      <c r="AA15" s="342"/>
      <c r="AB15" s="342"/>
      <c r="AC15" s="342"/>
      <c r="AD15" s="342"/>
      <c r="AE15" s="342"/>
    </row>
    <row r="16" spans="2:31" ht="18" customHeight="1">
      <c r="B16" s="30"/>
      <c r="C16" s="19"/>
      <c r="D16" s="19"/>
      <c r="E16" s="19"/>
      <c r="F16" s="19"/>
      <c r="G16" s="19"/>
      <c r="H16" s="19"/>
      <c r="I16" s="19"/>
      <c r="J16" s="19"/>
      <c r="K16" s="23"/>
      <c r="L16" s="23"/>
      <c r="M16" s="322" t="s">
        <v>5</v>
      </c>
      <c r="N16" s="322"/>
      <c r="O16" s="204"/>
      <c r="P16" s="342" t="str">
        <f>IF('入力シート '!C16="","",'入力シート '!C16)</f>
        <v/>
      </c>
      <c r="Q16" s="342"/>
      <c r="R16" s="342"/>
      <c r="S16" s="342"/>
      <c r="T16" s="342"/>
      <c r="U16" s="342"/>
      <c r="V16" s="342"/>
      <c r="W16" s="342"/>
      <c r="X16" s="342"/>
      <c r="Y16" s="342"/>
      <c r="Z16" s="342"/>
      <c r="AA16" s="342"/>
      <c r="AB16" s="342"/>
      <c r="AC16" s="342"/>
      <c r="AD16" s="342"/>
      <c r="AE16" s="342"/>
    </row>
    <row r="17" spans="2:31" ht="18" customHeight="1">
      <c r="H17" s="19"/>
      <c r="I17" s="19"/>
      <c r="J17" s="19"/>
      <c r="K17" s="19"/>
      <c r="P17" s="31"/>
      <c r="Q17" s="31"/>
      <c r="R17" s="23"/>
      <c r="S17" s="23"/>
      <c r="T17" s="23"/>
      <c r="U17" s="23"/>
      <c r="V17" s="23"/>
      <c r="W17" s="23"/>
      <c r="X17" s="23"/>
      <c r="Y17" s="23"/>
      <c r="Z17" s="23"/>
      <c r="AA17" s="23"/>
      <c r="AB17" s="23"/>
    </row>
    <row r="18" spans="2:31" ht="18" customHeight="1">
      <c r="B18" s="30" t="s">
        <v>232</v>
      </c>
      <c r="C18" s="321" t="s">
        <v>332</v>
      </c>
      <c r="D18" s="321"/>
      <c r="E18" s="321"/>
      <c r="F18" s="321"/>
      <c r="G18" s="321"/>
      <c r="H18" s="321"/>
      <c r="I18" s="321"/>
      <c r="J18" s="321"/>
      <c r="K18" s="322" t="s">
        <v>233</v>
      </c>
      <c r="L18" s="322"/>
      <c r="M18" s="322" t="s">
        <v>43</v>
      </c>
      <c r="N18" s="322"/>
      <c r="O18" s="204"/>
      <c r="P18" s="342" t="str">
        <f>IF('入力シート '!C17="","",'入力シート '!C17)</f>
        <v/>
      </c>
      <c r="Q18" s="342"/>
      <c r="R18" s="342"/>
      <c r="S18" s="342"/>
      <c r="T18" s="342"/>
      <c r="U18" s="342"/>
      <c r="V18" s="342"/>
      <c r="W18" s="342"/>
      <c r="X18" s="342"/>
      <c r="Y18" s="342"/>
      <c r="Z18" s="342"/>
      <c r="AA18" s="342"/>
      <c r="AB18" s="342"/>
      <c r="AC18" s="342"/>
      <c r="AD18" s="342"/>
      <c r="AE18" s="342"/>
    </row>
    <row r="19" spans="2:31" ht="18" customHeight="1">
      <c r="B19" s="30"/>
      <c r="C19" s="321"/>
      <c r="D19" s="321"/>
      <c r="E19" s="321"/>
      <c r="F19" s="321"/>
      <c r="G19" s="19"/>
      <c r="H19" s="19"/>
      <c r="I19" s="19"/>
      <c r="J19" s="19"/>
      <c r="K19" s="23"/>
      <c r="L19" s="23"/>
      <c r="M19" s="322" t="s">
        <v>5</v>
      </c>
      <c r="N19" s="322"/>
      <c r="O19" s="204"/>
      <c r="P19" s="342" t="str">
        <f>IF('入力シート '!C18="","",'入力シート '!C18)</f>
        <v/>
      </c>
      <c r="Q19" s="342"/>
      <c r="R19" s="342"/>
      <c r="S19" s="342"/>
      <c r="T19" s="342"/>
      <c r="U19" s="342"/>
      <c r="V19" s="342"/>
      <c r="W19" s="342"/>
      <c r="X19" s="342"/>
      <c r="Y19" s="342"/>
      <c r="Z19" s="342"/>
      <c r="AA19" s="342"/>
      <c r="AB19" s="342"/>
      <c r="AC19" s="342"/>
      <c r="AD19" s="342"/>
      <c r="AE19" s="342"/>
    </row>
    <row r="20" spans="2:31" ht="18" customHeight="1">
      <c r="B20" s="30"/>
      <c r="C20" s="19"/>
      <c r="D20" s="19"/>
      <c r="E20" s="19"/>
      <c r="F20" s="19"/>
      <c r="G20" s="19"/>
      <c r="H20" s="19"/>
      <c r="I20" s="19"/>
      <c r="J20" s="19"/>
      <c r="K20" s="23"/>
      <c r="L20" s="23"/>
      <c r="M20" s="20"/>
      <c r="N20" s="20"/>
      <c r="O20" s="20"/>
      <c r="P20" s="20"/>
      <c r="Q20" s="20"/>
      <c r="R20" s="20"/>
      <c r="S20" s="20"/>
      <c r="T20" s="20"/>
      <c r="U20" s="20"/>
      <c r="V20" s="20"/>
      <c r="W20" s="20"/>
      <c r="X20" s="20"/>
      <c r="Y20" s="20"/>
      <c r="Z20" s="20"/>
      <c r="AA20" s="20"/>
      <c r="AB20" s="20"/>
      <c r="AC20" s="20"/>
      <c r="AD20" s="20"/>
      <c r="AE20" s="20"/>
    </row>
    <row r="21" spans="2:31" ht="18" customHeight="1">
      <c r="B21" s="30" t="str">
        <f>IF('入力シート '!C20="","","6.")</f>
        <v/>
      </c>
      <c r="C21" s="321" t="str">
        <f>IF('入力シート '!C20="","","担当技術者")</f>
        <v/>
      </c>
      <c r="D21" s="321"/>
      <c r="E21" s="321"/>
      <c r="F21" s="321"/>
      <c r="G21" s="321"/>
      <c r="H21" s="321"/>
      <c r="I21" s="321"/>
      <c r="J21" s="321"/>
      <c r="K21" s="322" t="str">
        <f>IF('入力シート '!C20="","","：")</f>
        <v/>
      </c>
      <c r="L21" s="322"/>
      <c r="M21" s="322" t="str">
        <f>IF('入力シート '!C20="","","住所")</f>
        <v/>
      </c>
      <c r="N21" s="322"/>
      <c r="O21" s="204"/>
      <c r="P21" s="341" t="str">
        <f>IF('入力シート '!C19="","",'入力シート '!C19)</f>
        <v/>
      </c>
      <c r="Q21" s="341"/>
      <c r="R21" s="341"/>
      <c r="S21" s="341"/>
      <c r="T21" s="341"/>
      <c r="U21" s="341"/>
      <c r="V21" s="341"/>
      <c r="W21" s="341"/>
      <c r="X21" s="341"/>
      <c r="Y21" s="341"/>
      <c r="Z21" s="341"/>
      <c r="AA21" s="341"/>
      <c r="AB21" s="341"/>
      <c r="AC21" s="341"/>
      <c r="AD21" s="341"/>
      <c r="AE21" s="341"/>
    </row>
    <row r="22" spans="2:31" ht="18" customHeight="1">
      <c r="B22" s="30"/>
      <c r="C22" s="19"/>
      <c r="D22" s="19"/>
      <c r="E22" s="19"/>
      <c r="F22" s="19"/>
      <c r="G22" s="23"/>
      <c r="H22" s="23"/>
      <c r="I22" s="23"/>
      <c r="J22" s="23"/>
      <c r="K22" s="23"/>
      <c r="L22" s="23"/>
      <c r="M22" s="322" t="str">
        <f>IF('入力シート '!C20="","","氏名")</f>
        <v/>
      </c>
      <c r="N22" s="322"/>
      <c r="O22" s="204"/>
      <c r="P22" s="341" t="str">
        <f>IF('入力シート '!C20="","",'入力シート '!C20)</f>
        <v/>
      </c>
      <c r="Q22" s="341"/>
      <c r="R22" s="341"/>
      <c r="S22" s="341"/>
      <c r="T22" s="341"/>
      <c r="U22" s="341"/>
      <c r="V22" s="341"/>
      <c r="W22" s="341"/>
      <c r="X22" s="341"/>
      <c r="Y22" s="341"/>
      <c r="Z22" s="341"/>
      <c r="AA22" s="341"/>
      <c r="AB22" s="341"/>
      <c r="AC22" s="341"/>
      <c r="AD22" s="341"/>
      <c r="AE22" s="341"/>
    </row>
    <row r="23" spans="2:31" ht="18" customHeight="1">
      <c r="B23" s="30"/>
      <c r="C23" s="19"/>
      <c r="D23" s="19"/>
      <c r="E23" s="19"/>
      <c r="F23" s="19"/>
      <c r="G23" s="19"/>
      <c r="H23" s="19"/>
      <c r="I23" s="19"/>
      <c r="J23" s="19"/>
      <c r="K23" s="23"/>
      <c r="L23" s="23"/>
      <c r="M23" s="20"/>
      <c r="N23" s="20"/>
      <c r="O23" s="20"/>
      <c r="P23" s="20"/>
      <c r="Q23" s="20"/>
      <c r="R23" s="20"/>
      <c r="S23" s="20"/>
      <c r="T23" s="20"/>
      <c r="U23" s="20"/>
      <c r="V23" s="20"/>
      <c r="W23" s="20"/>
      <c r="X23" s="20"/>
      <c r="Y23" s="20"/>
      <c r="Z23" s="20"/>
      <c r="AA23" s="20"/>
      <c r="AB23" s="20"/>
      <c r="AC23" s="20"/>
      <c r="AD23" s="20"/>
      <c r="AE23" s="20"/>
    </row>
    <row r="24" spans="2:31" ht="18" customHeight="1">
      <c r="B24" s="30"/>
      <c r="C24" s="19"/>
      <c r="D24" s="19"/>
      <c r="E24" s="19"/>
      <c r="F24" s="19"/>
      <c r="G24" s="19"/>
      <c r="H24" s="19"/>
      <c r="I24" s="19"/>
      <c r="J24" s="19"/>
      <c r="K24" s="23"/>
      <c r="L24" s="23"/>
      <c r="M24" s="20"/>
      <c r="N24" s="20"/>
      <c r="O24" s="20"/>
      <c r="P24" s="20"/>
      <c r="Q24" s="20"/>
      <c r="R24" s="20"/>
      <c r="S24" s="20"/>
      <c r="T24" s="20"/>
      <c r="U24" s="20"/>
      <c r="V24" s="20"/>
      <c r="W24" s="20"/>
      <c r="X24" s="20"/>
      <c r="Y24" s="20"/>
      <c r="Z24" s="20"/>
      <c r="AA24" s="20"/>
      <c r="AB24" s="20"/>
      <c r="AC24" s="20"/>
      <c r="AD24" s="20"/>
      <c r="AE24" s="20"/>
    </row>
    <row r="25" spans="2:31" ht="18" customHeight="1">
      <c r="B25" s="30"/>
      <c r="C25" s="19"/>
      <c r="D25" s="19"/>
      <c r="E25" s="19"/>
      <c r="F25" s="19"/>
      <c r="G25" s="19"/>
      <c r="H25" s="19"/>
      <c r="I25" s="19"/>
      <c r="J25" s="19"/>
      <c r="K25" s="23"/>
      <c r="L25" s="23"/>
      <c r="M25" s="20"/>
      <c r="N25" s="20"/>
      <c r="O25" s="20"/>
      <c r="P25" s="20"/>
      <c r="Q25" s="20"/>
      <c r="R25" s="20"/>
      <c r="S25" s="20"/>
      <c r="T25" s="20"/>
      <c r="U25" s="20"/>
      <c r="V25" s="20"/>
      <c r="W25" s="20"/>
      <c r="X25" s="20"/>
      <c r="Y25" s="20"/>
      <c r="Z25" s="20"/>
      <c r="AA25" s="20"/>
      <c r="AB25" s="20"/>
      <c r="AC25" s="20"/>
      <c r="AD25" s="20"/>
      <c r="AE25" s="20"/>
    </row>
    <row r="26" spans="2:31" ht="18" customHeight="1">
      <c r="B26" s="30"/>
      <c r="C26" s="19"/>
      <c r="D26" s="19"/>
      <c r="E26" s="19"/>
      <c r="F26" s="19"/>
      <c r="G26" s="19"/>
      <c r="H26" s="19"/>
      <c r="I26" s="19"/>
      <c r="J26" s="19"/>
      <c r="K26" s="23"/>
      <c r="L26" s="23"/>
      <c r="M26" s="20"/>
      <c r="N26" s="20"/>
      <c r="O26" s="20"/>
      <c r="P26" s="20"/>
      <c r="Q26" s="20"/>
      <c r="R26" s="20"/>
      <c r="S26" s="20"/>
      <c r="T26" s="20"/>
      <c r="U26" s="20"/>
      <c r="V26" s="20"/>
      <c r="W26" s="20"/>
      <c r="X26" s="20"/>
      <c r="Y26" s="20"/>
      <c r="Z26" s="20"/>
      <c r="AA26" s="20"/>
      <c r="AB26" s="20"/>
      <c r="AC26" s="20"/>
      <c r="AD26" s="20"/>
      <c r="AE26" s="20"/>
    </row>
    <row r="27" spans="2:31" ht="18" customHeight="1">
      <c r="D27" s="326" t="s">
        <v>234</v>
      </c>
      <c r="E27" s="326"/>
      <c r="F27" s="326"/>
      <c r="G27" s="326"/>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row>
    <row r="28" spans="2:31" ht="18" customHeight="1">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row>
    <row r="29" spans="2:31" ht="18" customHeight="1">
      <c r="U29" s="322" t="s">
        <v>307</v>
      </c>
      <c r="V29" s="322"/>
      <c r="W29" s="307" t="str">
        <f>IF('入力シート '!C11="","",'入力シート '!C11)</f>
        <v/>
      </c>
      <c r="X29" s="307"/>
      <c r="Y29" s="23" t="s">
        <v>13</v>
      </c>
      <c r="Z29" s="310" t="str">
        <f>IF('入力シート '!C11="","",'入力シート '!C11)</f>
        <v/>
      </c>
      <c r="AA29" s="310"/>
      <c r="AB29" s="23" t="s">
        <v>14</v>
      </c>
      <c r="AC29" s="311" t="str">
        <f>IF('入力シート '!C11="","",'入力シート '!C11)</f>
        <v/>
      </c>
      <c r="AD29" s="311"/>
      <c r="AE29" s="23" t="s">
        <v>15</v>
      </c>
    </row>
    <row r="30" spans="2:31" ht="18" customHeight="1">
      <c r="J30" s="322"/>
      <c r="K30" s="322"/>
      <c r="L30" s="322"/>
      <c r="M30" s="322"/>
      <c r="N30" s="322"/>
    </row>
    <row r="31" spans="2:31" ht="18" customHeight="1">
      <c r="J31" s="23"/>
      <c r="K31" s="23"/>
      <c r="L31" s="23"/>
      <c r="M31" s="23"/>
      <c r="N31" s="23"/>
    </row>
    <row r="32" spans="2:31" ht="18" customHeight="1">
      <c r="K32" s="321" t="s">
        <v>3</v>
      </c>
      <c r="L32" s="321"/>
      <c r="M32" s="321"/>
      <c r="N32" s="321"/>
      <c r="O32" s="321"/>
      <c r="P32" s="321"/>
      <c r="R32" s="300" t="str">
        <f>IF('入力シート '!C12="","",'入力シート '!C12)</f>
        <v/>
      </c>
      <c r="S32" s="300"/>
      <c r="T32" s="300"/>
      <c r="U32" s="300"/>
      <c r="V32" s="300"/>
      <c r="W32" s="300"/>
      <c r="X32" s="300"/>
      <c r="Y32" s="300"/>
      <c r="Z32" s="300"/>
      <c r="AA32" s="300"/>
      <c r="AB32" s="300"/>
      <c r="AC32" s="300"/>
      <c r="AD32" s="300"/>
      <c r="AE32" s="33"/>
    </row>
    <row r="33" spans="2:37" ht="18" customHeight="1">
      <c r="K33" s="19"/>
      <c r="L33" s="19"/>
      <c r="M33" s="19"/>
      <c r="N33" s="19"/>
      <c r="O33" s="19"/>
      <c r="P33" s="19"/>
      <c r="R33" s="33"/>
      <c r="S33" s="33"/>
      <c r="T33" s="33"/>
      <c r="U33" s="33"/>
      <c r="V33" s="33"/>
      <c r="W33" s="33"/>
      <c r="X33" s="33"/>
      <c r="Y33" s="33"/>
      <c r="Z33" s="33"/>
      <c r="AA33" s="33"/>
      <c r="AB33" s="33"/>
      <c r="AC33" s="33"/>
      <c r="AD33" s="33"/>
      <c r="AE33" s="33"/>
    </row>
    <row r="34" spans="2:37" ht="18" customHeight="1">
      <c r="E34" s="322" t="s">
        <v>12</v>
      </c>
      <c r="F34" s="322"/>
      <c r="G34" s="322"/>
      <c r="H34" s="322"/>
      <c r="I34" s="322"/>
      <c r="K34" s="321" t="s">
        <v>6</v>
      </c>
      <c r="L34" s="321"/>
      <c r="M34" s="321"/>
      <c r="N34" s="321"/>
      <c r="O34" s="321"/>
      <c r="P34" s="321"/>
      <c r="R34" s="300" t="str">
        <f>IF('入力シート '!C13="","",'入力シート '!C13)</f>
        <v/>
      </c>
      <c r="S34" s="300"/>
      <c r="T34" s="300"/>
      <c r="U34" s="300"/>
      <c r="V34" s="300"/>
      <c r="W34" s="300"/>
      <c r="X34" s="300"/>
      <c r="Y34" s="300"/>
      <c r="Z34" s="300"/>
      <c r="AA34" s="300"/>
      <c r="AB34" s="300"/>
      <c r="AC34" s="300"/>
      <c r="AD34" s="300"/>
      <c r="AE34" s="33"/>
    </row>
    <row r="35" spans="2:37" ht="18" customHeight="1">
      <c r="K35" s="19"/>
      <c r="L35" s="19"/>
      <c r="M35" s="19"/>
      <c r="N35" s="19"/>
      <c r="O35" s="19"/>
      <c r="P35" s="19"/>
      <c r="R35" s="129"/>
      <c r="S35" s="129"/>
      <c r="T35" s="129"/>
      <c r="U35" s="129"/>
      <c r="V35" s="129"/>
      <c r="W35" s="129"/>
      <c r="X35" s="129"/>
      <c r="Y35" s="129"/>
      <c r="Z35" s="129"/>
      <c r="AA35" s="129"/>
      <c r="AB35" s="129"/>
      <c r="AC35" s="129"/>
      <c r="AD35" s="129"/>
      <c r="AE35" s="33"/>
    </row>
    <row r="36" spans="2:37" ht="18" customHeight="1">
      <c r="K36" s="321" t="s">
        <v>0</v>
      </c>
      <c r="L36" s="321"/>
      <c r="M36" s="321"/>
      <c r="N36" s="321"/>
      <c r="O36" s="321"/>
      <c r="P36" s="321"/>
      <c r="R36" s="300" t="str">
        <f>IF('入力シート '!C14="","",'入力シート '!C14)</f>
        <v/>
      </c>
      <c r="S36" s="300"/>
      <c r="T36" s="300"/>
      <c r="U36" s="300"/>
      <c r="V36" s="300"/>
      <c r="W36" s="300"/>
      <c r="X36" s="300"/>
      <c r="Y36" s="300"/>
      <c r="Z36" s="300"/>
      <c r="AA36" s="300"/>
      <c r="AB36" s="300"/>
      <c r="AC36" s="300"/>
      <c r="AD36" s="129" t="s">
        <v>1</v>
      </c>
      <c r="AE36" s="34"/>
      <c r="AH36" s="3" t="s">
        <v>242</v>
      </c>
      <c r="AK36" s="3"/>
    </row>
    <row r="37" spans="2:37" ht="18" customHeight="1">
      <c r="K37" s="19"/>
      <c r="L37" s="19"/>
      <c r="M37" s="19"/>
      <c r="N37" s="19"/>
      <c r="O37" s="19"/>
      <c r="P37" s="19"/>
      <c r="R37" s="33"/>
      <c r="S37" s="33"/>
      <c r="T37" s="33"/>
      <c r="U37" s="33"/>
      <c r="V37" s="33"/>
      <c r="W37" s="33"/>
      <c r="X37" s="33"/>
      <c r="Y37" s="33"/>
      <c r="Z37" s="33"/>
      <c r="AA37" s="33"/>
      <c r="AB37" s="33"/>
      <c r="AC37" s="33"/>
      <c r="AD37" s="34"/>
      <c r="AE37" s="34"/>
    </row>
    <row r="38" spans="2:37" ht="18" customHeight="1">
      <c r="B38" s="20"/>
      <c r="C38" s="20"/>
      <c r="D38" s="20"/>
      <c r="E38" s="20"/>
      <c r="F38" s="20"/>
      <c r="G38" s="20"/>
      <c r="H38" s="20"/>
      <c r="I38" s="20"/>
      <c r="J38" s="20"/>
      <c r="K38" s="20"/>
      <c r="L38" s="20"/>
    </row>
    <row r="39" spans="2:37" ht="18" customHeight="1">
      <c r="B39" s="20"/>
      <c r="C39" s="20"/>
      <c r="D39" s="20"/>
      <c r="E39" s="320" t="s">
        <v>91</v>
      </c>
      <c r="F39" s="320"/>
      <c r="G39" s="320"/>
      <c r="H39" s="320"/>
      <c r="I39" s="320"/>
      <c r="J39" s="20"/>
      <c r="K39" s="20" t="str">
        <f>"西都市長　"&amp;'入力シート '!C1&amp;"　様"</f>
        <v>西都市長　押川　修一郎　様</v>
      </c>
      <c r="L39" s="20"/>
      <c r="M39" s="20"/>
      <c r="N39" s="20"/>
      <c r="O39" s="20"/>
      <c r="P39" s="20"/>
      <c r="Q39" s="20"/>
      <c r="R39" s="206"/>
      <c r="T39" s="206"/>
      <c r="U39" s="206"/>
      <c r="V39" s="206"/>
      <c r="W39" s="206"/>
      <c r="X39" s="206"/>
    </row>
    <row r="40" spans="2:37" ht="18" customHeight="1">
      <c r="K40" s="19"/>
      <c r="L40" s="19"/>
      <c r="M40" s="19"/>
      <c r="N40" s="19"/>
      <c r="O40" s="19"/>
      <c r="P40" s="19"/>
      <c r="Q40" s="19"/>
      <c r="R40" s="33"/>
      <c r="S40" s="33"/>
      <c r="T40" s="33"/>
      <c r="U40" s="33"/>
      <c r="V40" s="33"/>
      <c r="W40" s="33"/>
      <c r="X40" s="33"/>
      <c r="Y40" s="33"/>
      <c r="Z40" s="33"/>
      <c r="AA40" s="33"/>
      <c r="AB40" s="33"/>
      <c r="AC40" s="33"/>
      <c r="AD40" s="34"/>
      <c r="AE40" s="34"/>
    </row>
    <row r="41" spans="2:37" ht="18" customHeight="1"/>
    <row r="42" spans="2:37" ht="18" customHeight="1"/>
  </sheetData>
  <mergeCells count="51">
    <mergeCell ref="W11:X11"/>
    <mergeCell ref="B1:AE1"/>
    <mergeCell ref="C5:J5"/>
    <mergeCell ref="K5:L5"/>
    <mergeCell ref="M5:AE5"/>
    <mergeCell ref="C8:J8"/>
    <mergeCell ref="K8:L8"/>
    <mergeCell ref="M8:AE8"/>
    <mergeCell ref="C11:J11"/>
    <mergeCell ref="K11:L11"/>
    <mergeCell ref="O11:P11"/>
    <mergeCell ref="Q11:R11"/>
    <mergeCell ref="T11:U11"/>
    <mergeCell ref="M4:AE4"/>
    <mergeCell ref="O12:P12"/>
    <mergeCell ref="Q12:R12"/>
    <mergeCell ref="T12:U12"/>
    <mergeCell ref="W12:X12"/>
    <mergeCell ref="C15:J15"/>
    <mergeCell ref="K15:L15"/>
    <mergeCell ref="M15:N15"/>
    <mergeCell ref="P15:AE15"/>
    <mergeCell ref="M16:N16"/>
    <mergeCell ref="P16:AE16"/>
    <mergeCell ref="C18:J18"/>
    <mergeCell ref="K18:L18"/>
    <mergeCell ref="M18:N18"/>
    <mergeCell ref="P18:AE18"/>
    <mergeCell ref="C19:F19"/>
    <mergeCell ref="M19:N19"/>
    <mergeCell ref="P19:AE19"/>
    <mergeCell ref="C21:J21"/>
    <mergeCell ref="K21:L21"/>
    <mergeCell ref="M21:N21"/>
    <mergeCell ref="P21:AE21"/>
    <mergeCell ref="M22:N22"/>
    <mergeCell ref="P22:AE22"/>
    <mergeCell ref="D27:AE27"/>
    <mergeCell ref="U29:V29"/>
    <mergeCell ref="W29:X29"/>
    <mergeCell ref="Z29:AA29"/>
    <mergeCell ref="AC29:AD29"/>
    <mergeCell ref="K36:P36"/>
    <mergeCell ref="R36:AC36"/>
    <mergeCell ref="E39:I39"/>
    <mergeCell ref="J30:N30"/>
    <mergeCell ref="K32:P32"/>
    <mergeCell ref="R32:AD32"/>
    <mergeCell ref="E34:I34"/>
    <mergeCell ref="K34:P34"/>
    <mergeCell ref="R34:AD34"/>
  </mergeCells>
  <phoneticPr fontId="2"/>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5932D47C-5442-4131-9590-B5208FF6BD80}">
            <xm:f>'入力シート '!$C$20&lt;&gt;""</xm:f>
            <x14:dxf>
              <border>
                <bottom style="thin">
                  <color auto="1"/>
                </bottom>
                <vertical/>
                <horizontal/>
              </border>
            </x14:dxf>
          </x14:cfRule>
          <xm:sqref>P21:AE22</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44AE6-2ED0-4C32-9082-3EAC9E22C832}">
  <dimension ref="A1:BZ65"/>
  <sheetViews>
    <sheetView zoomScale="85" zoomScaleNormal="85" zoomScaleSheetLayoutView="70" workbookViewId="0">
      <selection activeCell="L8" sqref="L8:M10"/>
    </sheetView>
  </sheetViews>
  <sheetFormatPr defaultColWidth="2.625" defaultRowHeight="8.1" customHeight="1"/>
  <cols>
    <col min="1" max="16384" width="2.625" style="21"/>
  </cols>
  <sheetData>
    <row r="1" spans="1:54" ht="8.1" customHeight="1">
      <c r="A1" s="20"/>
      <c r="B1" s="20"/>
      <c r="C1" s="20"/>
      <c r="D1" s="20"/>
      <c r="E1" s="20"/>
      <c r="F1" s="20"/>
      <c r="G1" s="20"/>
      <c r="H1" s="20"/>
      <c r="I1" s="20"/>
      <c r="J1" s="20"/>
      <c r="K1" s="20"/>
      <c r="AR1" s="22"/>
      <c r="AS1" s="22"/>
      <c r="AT1" s="22"/>
      <c r="AU1" s="22"/>
      <c r="AV1" s="23"/>
      <c r="AW1" s="23"/>
      <c r="AX1" s="23"/>
      <c r="AY1" s="23"/>
      <c r="AZ1" s="23"/>
      <c r="BA1" s="23"/>
      <c r="BB1" s="23"/>
    </row>
    <row r="2" spans="1:54" ht="8.1" customHeight="1">
      <c r="A2" s="20"/>
      <c r="B2" s="20"/>
      <c r="C2" s="20"/>
      <c r="D2" s="20"/>
      <c r="E2" s="20"/>
      <c r="F2" s="20"/>
      <c r="G2" s="20"/>
      <c r="H2" s="20"/>
      <c r="I2" s="20"/>
      <c r="J2" s="20"/>
      <c r="K2" s="20"/>
      <c r="AR2" s="22"/>
      <c r="AS2" s="22"/>
      <c r="AT2" s="22"/>
      <c r="AU2" s="22"/>
      <c r="AV2" s="23"/>
      <c r="AW2" s="23"/>
      <c r="AX2" s="23"/>
      <c r="AY2" s="23"/>
      <c r="AZ2" s="23"/>
      <c r="BA2" s="23"/>
      <c r="BB2" s="23"/>
    </row>
    <row r="3" spans="1:54" ht="8.1" customHeight="1">
      <c r="A3" s="20"/>
      <c r="B3" s="20"/>
      <c r="C3" s="20"/>
      <c r="D3" s="20"/>
      <c r="E3" s="20"/>
      <c r="F3" s="20"/>
      <c r="G3" s="20"/>
      <c r="H3" s="20"/>
      <c r="I3" s="20"/>
      <c r="J3" s="20"/>
      <c r="K3" s="20"/>
      <c r="O3" s="43"/>
      <c r="P3" s="43"/>
      <c r="Q3" s="43"/>
      <c r="R3" s="43"/>
      <c r="S3" s="43"/>
      <c r="T3" s="43"/>
      <c r="U3" s="43"/>
      <c r="V3" s="330" t="s">
        <v>334</v>
      </c>
      <c r="W3" s="330"/>
      <c r="X3" s="330"/>
      <c r="Y3" s="330"/>
      <c r="Z3" s="330"/>
      <c r="AA3" s="330"/>
      <c r="AB3" s="330"/>
      <c r="AC3" s="330"/>
      <c r="AD3" s="330"/>
      <c r="AE3" s="330"/>
      <c r="AF3" s="330"/>
      <c r="AG3" s="330"/>
      <c r="AH3" s="43"/>
      <c r="AI3" s="43"/>
      <c r="AJ3" s="43"/>
      <c r="AK3" s="43"/>
      <c r="AL3" s="43"/>
      <c r="AM3" s="43"/>
      <c r="AN3" s="43"/>
      <c r="AO3" s="43"/>
      <c r="AP3" s="43"/>
      <c r="AQ3" s="43"/>
      <c r="AR3" s="22"/>
      <c r="AS3" s="22"/>
      <c r="AT3" s="22"/>
      <c r="AU3" s="22"/>
      <c r="AV3" s="23"/>
      <c r="AW3" s="23"/>
      <c r="AX3" s="23"/>
      <c r="AY3" s="23"/>
      <c r="AZ3" s="23"/>
      <c r="BA3" s="23"/>
      <c r="BB3" s="23"/>
    </row>
    <row r="4" spans="1:54" ht="8.1" customHeight="1">
      <c r="A4" s="20"/>
      <c r="B4" s="20"/>
      <c r="C4" s="20"/>
      <c r="D4" s="20"/>
      <c r="E4" s="20"/>
      <c r="F4" s="20"/>
      <c r="G4" s="20"/>
      <c r="H4" s="20"/>
      <c r="I4" s="20"/>
      <c r="J4" s="20"/>
      <c r="K4" s="20"/>
      <c r="O4" s="43"/>
      <c r="P4" s="43"/>
      <c r="Q4" s="43"/>
      <c r="R4" s="43"/>
      <c r="S4" s="43"/>
      <c r="T4" s="43"/>
      <c r="U4" s="43"/>
      <c r="V4" s="330"/>
      <c r="W4" s="330"/>
      <c r="X4" s="330"/>
      <c r="Y4" s="330"/>
      <c r="Z4" s="330"/>
      <c r="AA4" s="330"/>
      <c r="AB4" s="330"/>
      <c r="AC4" s="330"/>
      <c r="AD4" s="330"/>
      <c r="AE4" s="330"/>
      <c r="AF4" s="330"/>
      <c r="AG4" s="330"/>
      <c r="AH4" s="43"/>
      <c r="AI4" s="43"/>
      <c r="AJ4" s="43"/>
      <c r="AK4" s="43"/>
      <c r="AL4" s="43"/>
      <c r="AM4" s="43"/>
      <c r="AN4" s="43"/>
      <c r="AO4" s="43"/>
      <c r="AP4" s="43"/>
      <c r="AQ4" s="43"/>
      <c r="AR4" s="22"/>
      <c r="AS4" s="22"/>
      <c r="AT4" s="22"/>
      <c r="AU4" s="22"/>
      <c r="AV4" s="23"/>
      <c r="AW4" s="23"/>
      <c r="AX4" s="23"/>
      <c r="AY4" s="23"/>
      <c r="AZ4" s="23"/>
      <c r="BA4" s="23"/>
      <c r="BB4" s="23"/>
    </row>
    <row r="5" spans="1:54" ht="7.5" customHeight="1">
      <c r="O5" s="43"/>
      <c r="P5" s="43"/>
      <c r="Q5" s="43"/>
      <c r="R5" s="43"/>
      <c r="S5" s="43"/>
      <c r="T5" s="43"/>
      <c r="U5" s="43"/>
      <c r="V5" s="330"/>
      <c r="W5" s="330"/>
      <c r="X5" s="330"/>
      <c r="Y5" s="330"/>
      <c r="Z5" s="330"/>
      <c r="AA5" s="330"/>
      <c r="AB5" s="330"/>
      <c r="AC5" s="330"/>
      <c r="AD5" s="330"/>
      <c r="AE5" s="330"/>
      <c r="AF5" s="330"/>
      <c r="AG5" s="330"/>
      <c r="AH5" s="43"/>
      <c r="AI5" s="43"/>
      <c r="AJ5" s="43"/>
      <c r="AK5" s="43"/>
      <c r="AL5" s="43"/>
      <c r="AM5" s="43"/>
      <c r="AN5" s="43"/>
      <c r="AO5" s="43"/>
      <c r="AP5" s="43"/>
      <c r="AQ5" s="43"/>
      <c r="AR5" s="32"/>
      <c r="AS5" s="32"/>
      <c r="AT5" s="32"/>
      <c r="AU5" s="32"/>
    </row>
    <row r="6" spans="1:54" ht="7.5" customHeight="1">
      <c r="O6" s="43"/>
      <c r="P6" s="43"/>
      <c r="Q6" s="43"/>
      <c r="R6" s="43"/>
      <c r="S6" s="43"/>
      <c r="T6" s="43"/>
      <c r="U6" s="43"/>
      <c r="V6" s="43"/>
      <c r="W6" s="43"/>
      <c r="BB6" s="43"/>
    </row>
    <row r="7" spans="1:54" ht="8.1" customHeight="1">
      <c r="O7" s="43"/>
      <c r="P7" s="43"/>
      <c r="Q7" s="43"/>
      <c r="R7" s="43"/>
      <c r="S7" s="43"/>
      <c r="T7" s="43"/>
      <c r="U7" s="43"/>
      <c r="V7" s="43"/>
      <c r="W7" s="43"/>
      <c r="AQ7" s="322" t="s">
        <v>291</v>
      </c>
      <c r="AR7" s="322"/>
      <c r="AS7" s="328" t="str">
        <f>IF('入力シート '!C11="","",'入力シート '!C11)</f>
        <v/>
      </c>
      <c r="AT7" s="328"/>
      <c r="AU7" s="322" t="s">
        <v>13</v>
      </c>
      <c r="AV7" s="329" t="str">
        <f>IF('入力シート '!C11="","",'入力シート '!C11)</f>
        <v/>
      </c>
      <c r="AW7" s="329"/>
      <c r="AX7" s="322" t="s">
        <v>14</v>
      </c>
      <c r="AY7" s="327" t="str">
        <f>IF('入力シート '!C11="","",'入力シート '!C11)</f>
        <v/>
      </c>
      <c r="AZ7" s="327"/>
      <c r="BA7" s="322" t="s">
        <v>15</v>
      </c>
    </row>
    <row r="8" spans="1:54" ht="8.1" customHeight="1">
      <c r="B8" s="322" t="str">
        <f>"西都市長　"&amp;'入力シート '!C1&amp;"　様"</f>
        <v>西都市長　押川　修一郎　様</v>
      </c>
      <c r="C8" s="322"/>
      <c r="D8" s="322"/>
      <c r="E8" s="322"/>
      <c r="F8" s="322"/>
      <c r="G8" s="322"/>
      <c r="H8" s="322"/>
      <c r="I8" s="322"/>
      <c r="J8" s="322"/>
      <c r="K8" s="322"/>
      <c r="L8" s="322" t="s">
        <v>4</v>
      </c>
      <c r="M8" s="322"/>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22"/>
      <c r="AQ8" s="322"/>
      <c r="AR8" s="322"/>
      <c r="AS8" s="328"/>
      <c r="AT8" s="328"/>
      <c r="AU8" s="322"/>
      <c r="AV8" s="329"/>
      <c r="AW8" s="329"/>
      <c r="AX8" s="322"/>
      <c r="AY8" s="327"/>
      <c r="AZ8" s="327"/>
      <c r="BA8" s="322"/>
    </row>
    <row r="9" spans="1:54" ht="8.1" customHeight="1">
      <c r="B9" s="322"/>
      <c r="C9" s="322"/>
      <c r="D9" s="322"/>
      <c r="E9" s="322"/>
      <c r="F9" s="322"/>
      <c r="G9" s="322"/>
      <c r="H9" s="322"/>
      <c r="I9" s="322"/>
      <c r="J9" s="322"/>
      <c r="K9" s="322"/>
      <c r="L9" s="322"/>
      <c r="M9" s="322"/>
      <c r="O9" s="43"/>
      <c r="P9" s="43"/>
      <c r="Q9" s="43"/>
      <c r="R9" s="43"/>
      <c r="S9" s="43"/>
      <c r="T9" s="43"/>
      <c r="U9" s="43"/>
      <c r="V9" s="43"/>
      <c r="W9" s="43"/>
      <c r="X9" s="43"/>
      <c r="Y9" s="43"/>
      <c r="Z9" s="43"/>
      <c r="AA9" s="43"/>
      <c r="AB9" s="43"/>
      <c r="AC9" s="43"/>
      <c r="AD9" s="43"/>
      <c r="AE9" s="43"/>
      <c r="AF9" s="43"/>
      <c r="AG9" s="43"/>
      <c r="AH9" s="43"/>
      <c r="AI9" s="43"/>
      <c r="AJ9" s="43"/>
      <c r="AK9" s="43"/>
      <c r="AL9" s="43"/>
      <c r="AM9" s="43"/>
      <c r="AN9" s="22"/>
      <c r="AO9" s="22"/>
      <c r="AP9" s="22"/>
      <c r="AQ9" s="22"/>
      <c r="AR9" s="23"/>
      <c r="AS9" s="23"/>
      <c r="AT9" s="23"/>
      <c r="AU9" s="23"/>
      <c r="AV9" s="23"/>
      <c r="AW9" s="23"/>
      <c r="AX9" s="23"/>
    </row>
    <row r="10" spans="1:54" ht="8.1" customHeight="1">
      <c r="B10" s="322"/>
      <c r="C10" s="322"/>
      <c r="D10" s="322"/>
      <c r="E10" s="322"/>
      <c r="F10" s="322"/>
      <c r="G10" s="322"/>
      <c r="H10" s="322"/>
      <c r="I10" s="322"/>
      <c r="J10" s="322"/>
      <c r="K10" s="322"/>
      <c r="L10" s="322"/>
      <c r="M10" s="322"/>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22"/>
      <c r="AO10" s="22"/>
      <c r="AP10" s="22"/>
      <c r="AQ10" s="22"/>
      <c r="AR10" s="23"/>
      <c r="AS10" s="23"/>
      <c r="AT10" s="23"/>
      <c r="AU10" s="23"/>
      <c r="AV10" s="23"/>
      <c r="AW10" s="23"/>
      <c r="AX10" s="23"/>
    </row>
    <row r="11" spans="1:54" ht="8.1" customHeight="1">
      <c r="A11" s="20"/>
      <c r="K11" s="20"/>
      <c r="O11" s="43"/>
      <c r="P11" s="43"/>
      <c r="Q11" s="43"/>
      <c r="R11" s="43"/>
      <c r="S11" s="43"/>
      <c r="T11" s="43"/>
      <c r="U11" s="43"/>
      <c r="V11" s="43"/>
      <c r="W11" s="43"/>
      <c r="X11" s="43"/>
      <c r="Y11" s="43"/>
      <c r="Z11" s="43"/>
      <c r="AA11" s="43"/>
      <c r="AB11" s="43"/>
      <c r="AC11" s="43"/>
      <c r="AD11" s="43"/>
      <c r="AE11" s="321" t="s">
        <v>20</v>
      </c>
      <c r="AF11" s="321"/>
      <c r="AG11" s="321"/>
      <c r="AI11" s="399" t="s">
        <v>3</v>
      </c>
      <c r="AJ11" s="399"/>
      <c r="AK11" s="399"/>
      <c r="AL11" s="399"/>
      <c r="AM11" s="399"/>
      <c r="AO11" s="323" t="str">
        <f>IF('入力シート '!C12="","",'入力シート '!C12)</f>
        <v/>
      </c>
      <c r="AP11" s="323"/>
      <c r="AQ11" s="323"/>
      <c r="AR11" s="323"/>
      <c r="AS11" s="323"/>
      <c r="AT11" s="323"/>
      <c r="AU11" s="323"/>
      <c r="AV11" s="323"/>
      <c r="AW11" s="323"/>
      <c r="AX11" s="323"/>
      <c r="AY11" s="323"/>
      <c r="AZ11" s="323"/>
      <c r="BA11" s="323"/>
    </row>
    <row r="12" spans="1:54" ht="8.1" customHeight="1">
      <c r="A12" s="20"/>
      <c r="K12" s="20"/>
      <c r="O12" s="43"/>
      <c r="P12" s="43"/>
      <c r="Q12" s="43"/>
      <c r="R12" s="43"/>
      <c r="S12" s="43"/>
      <c r="T12" s="43"/>
      <c r="U12" s="43"/>
      <c r="V12" s="43"/>
      <c r="W12" s="43"/>
      <c r="X12" s="43"/>
      <c r="Y12" s="43"/>
      <c r="Z12" s="43"/>
      <c r="AA12" s="43"/>
      <c r="AB12" s="43"/>
      <c r="AC12" s="43"/>
      <c r="AD12" s="43"/>
      <c r="AE12" s="321"/>
      <c r="AF12" s="321"/>
      <c r="AG12" s="321"/>
      <c r="AI12" s="399"/>
      <c r="AJ12" s="399"/>
      <c r="AK12" s="399"/>
      <c r="AL12" s="399"/>
      <c r="AM12" s="399"/>
      <c r="AO12" s="323"/>
      <c r="AP12" s="323"/>
      <c r="AQ12" s="323"/>
      <c r="AR12" s="323"/>
      <c r="AS12" s="323"/>
      <c r="AT12" s="323"/>
      <c r="AU12" s="323"/>
      <c r="AV12" s="323"/>
      <c r="AW12" s="323"/>
      <c r="AX12" s="323"/>
      <c r="AY12" s="323"/>
      <c r="AZ12" s="323"/>
      <c r="BA12" s="323"/>
    </row>
    <row r="13" spans="1:54" ht="8.1" customHeight="1">
      <c r="A13" s="20"/>
      <c r="O13" s="43"/>
      <c r="P13" s="43"/>
      <c r="Q13" s="43"/>
      <c r="R13" s="43"/>
      <c r="S13" s="43"/>
      <c r="T13" s="43"/>
      <c r="U13" s="43"/>
      <c r="V13" s="43"/>
      <c r="W13" s="43"/>
      <c r="X13" s="43"/>
      <c r="Y13" s="43"/>
      <c r="Z13" s="43"/>
      <c r="AA13" s="43"/>
      <c r="AB13" s="43"/>
      <c r="AC13" s="43"/>
      <c r="AD13" s="43"/>
      <c r="AE13" s="321"/>
      <c r="AF13" s="321"/>
      <c r="AG13" s="321"/>
      <c r="AI13" s="399"/>
      <c r="AJ13" s="399"/>
      <c r="AK13" s="399"/>
      <c r="AL13" s="399"/>
      <c r="AM13" s="399"/>
      <c r="AO13" s="323"/>
      <c r="AP13" s="323"/>
      <c r="AQ13" s="323"/>
      <c r="AR13" s="323"/>
      <c r="AS13" s="323"/>
      <c r="AT13" s="323"/>
      <c r="AU13" s="323"/>
      <c r="AV13" s="323"/>
      <c r="AW13" s="323"/>
      <c r="AX13" s="323"/>
      <c r="AY13" s="323"/>
      <c r="AZ13" s="323"/>
      <c r="BA13" s="323"/>
    </row>
    <row r="14" spans="1:54" ht="8.1" customHeight="1">
      <c r="A14" s="20"/>
      <c r="B14" s="20"/>
      <c r="C14" s="20"/>
      <c r="D14" s="20"/>
      <c r="E14" s="20"/>
      <c r="F14" s="20"/>
      <c r="O14" s="43"/>
      <c r="P14" s="43"/>
      <c r="Q14" s="43"/>
      <c r="R14" s="43"/>
      <c r="S14" s="43"/>
      <c r="T14" s="43"/>
      <c r="U14" s="43"/>
      <c r="V14" s="43"/>
      <c r="W14" s="43"/>
      <c r="X14" s="43"/>
      <c r="Y14" s="43"/>
      <c r="Z14" s="43"/>
      <c r="AA14" s="43"/>
      <c r="AB14" s="43"/>
      <c r="AC14" s="43"/>
      <c r="AD14" s="43"/>
      <c r="AE14" s="43"/>
      <c r="AF14" s="43"/>
      <c r="AG14" s="43"/>
      <c r="AH14" s="43"/>
      <c r="AI14" s="399" t="s">
        <v>6</v>
      </c>
      <c r="AJ14" s="399"/>
      <c r="AK14" s="399"/>
      <c r="AL14" s="399"/>
      <c r="AM14" s="399"/>
      <c r="AO14" s="323" t="str">
        <f>IF('入力シート '!C13="","",'入力シート '!C13)</f>
        <v/>
      </c>
      <c r="AP14" s="323"/>
      <c r="AQ14" s="323"/>
      <c r="AR14" s="323"/>
      <c r="AS14" s="323"/>
      <c r="AT14" s="323"/>
      <c r="AU14" s="323"/>
      <c r="AV14" s="323"/>
      <c r="AW14" s="323"/>
      <c r="AX14" s="323"/>
      <c r="AY14" s="323"/>
      <c r="AZ14" s="323"/>
      <c r="BA14" s="323"/>
    </row>
    <row r="15" spans="1:54" ht="8.1" customHeight="1">
      <c r="A15" s="20"/>
      <c r="B15" s="20"/>
      <c r="C15" s="20"/>
      <c r="D15" s="20"/>
      <c r="E15" s="20"/>
      <c r="F15" s="20"/>
      <c r="O15" s="43"/>
      <c r="P15" s="43"/>
      <c r="Q15" s="43"/>
      <c r="R15" s="43"/>
      <c r="S15" s="43"/>
      <c r="T15" s="43"/>
      <c r="U15" s="43"/>
      <c r="V15" s="43"/>
      <c r="W15" s="43"/>
      <c r="X15" s="43"/>
      <c r="Y15" s="43"/>
      <c r="Z15" s="43"/>
      <c r="AA15" s="43"/>
      <c r="AB15" s="43"/>
      <c r="AC15" s="43"/>
      <c r="AD15" s="43"/>
      <c r="AE15" s="43"/>
      <c r="AF15" s="43"/>
      <c r="AG15" s="43"/>
      <c r="AH15" s="43"/>
      <c r="AI15" s="399"/>
      <c r="AJ15" s="399"/>
      <c r="AK15" s="399"/>
      <c r="AL15" s="399"/>
      <c r="AM15" s="399"/>
      <c r="AO15" s="323"/>
      <c r="AP15" s="323"/>
      <c r="AQ15" s="323"/>
      <c r="AR15" s="323"/>
      <c r="AS15" s="323"/>
      <c r="AT15" s="323"/>
      <c r="AU15" s="323"/>
      <c r="AV15" s="323"/>
      <c r="AW15" s="323"/>
      <c r="AX15" s="323"/>
      <c r="AY15" s="323"/>
      <c r="AZ15" s="323"/>
      <c r="BA15" s="323"/>
    </row>
    <row r="16" spans="1:54" ht="8.1" customHeight="1">
      <c r="A16" s="20"/>
      <c r="B16" s="20"/>
      <c r="C16" s="20"/>
      <c r="D16" s="20"/>
      <c r="E16" s="20"/>
      <c r="F16" s="20"/>
      <c r="O16" s="43"/>
      <c r="P16" s="43"/>
      <c r="Q16" s="43"/>
      <c r="R16" s="43"/>
      <c r="S16" s="43"/>
      <c r="T16" s="43"/>
      <c r="U16" s="43"/>
      <c r="V16" s="43"/>
      <c r="W16" s="43"/>
      <c r="AE16" s="43"/>
      <c r="AF16" s="43"/>
      <c r="AG16" s="43"/>
      <c r="AH16" s="43"/>
      <c r="AI16" s="399"/>
      <c r="AJ16" s="399"/>
      <c r="AK16" s="399"/>
      <c r="AL16" s="399"/>
      <c r="AM16" s="399"/>
      <c r="AO16" s="323"/>
      <c r="AP16" s="323"/>
      <c r="AQ16" s="323"/>
      <c r="AR16" s="323"/>
      <c r="AS16" s="323"/>
      <c r="AT16" s="323"/>
      <c r="AU16" s="323"/>
      <c r="AV16" s="323"/>
      <c r="AW16" s="323"/>
      <c r="AX16" s="323"/>
      <c r="AY16" s="323"/>
      <c r="AZ16" s="323"/>
      <c r="BA16" s="323"/>
    </row>
    <row r="17" spans="1:78" ht="8.1" customHeight="1">
      <c r="A17" s="20"/>
      <c r="B17" s="20"/>
      <c r="C17" s="20"/>
      <c r="D17" s="20"/>
      <c r="E17" s="20"/>
      <c r="F17" s="20"/>
      <c r="G17" s="115"/>
      <c r="H17" s="115"/>
      <c r="I17" s="115"/>
      <c r="J17" s="115"/>
      <c r="K17" s="115"/>
      <c r="L17" s="115"/>
      <c r="M17" s="115"/>
      <c r="N17" s="115"/>
      <c r="O17" s="115"/>
      <c r="AI17" s="399" t="s">
        <v>0</v>
      </c>
      <c r="AJ17" s="399"/>
      <c r="AK17" s="399"/>
      <c r="AL17" s="399"/>
      <c r="AM17" s="399"/>
      <c r="AO17" s="323" t="str">
        <f>IF('入力シート '!C14="","",'入力シート '!C14)</f>
        <v/>
      </c>
      <c r="AP17" s="323"/>
      <c r="AQ17" s="323"/>
      <c r="AR17" s="323"/>
      <c r="AS17" s="323"/>
      <c r="AT17" s="323"/>
      <c r="AU17" s="323"/>
      <c r="AV17" s="323"/>
      <c r="AW17" s="323"/>
      <c r="AX17" s="323"/>
      <c r="AY17" s="323"/>
      <c r="AZ17" s="323"/>
      <c r="BA17" s="322" t="s">
        <v>1</v>
      </c>
    </row>
    <row r="18" spans="1:78" ht="8.1" customHeight="1">
      <c r="A18" s="20"/>
      <c r="B18" s="20"/>
      <c r="C18" s="20"/>
      <c r="D18" s="20"/>
      <c r="E18" s="20"/>
      <c r="F18" s="20"/>
      <c r="G18" s="115"/>
      <c r="H18" s="115"/>
      <c r="I18" s="115"/>
      <c r="J18" s="115"/>
      <c r="K18" s="115"/>
      <c r="L18" s="115"/>
      <c r="M18" s="115"/>
      <c r="N18" s="115"/>
      <c r="O18" s="115"/>
      <c r="AI18" s="399"/>
      <c r="AJ18" s="399"/>
      <c r="AK18" s="399"/>
      <c r="AL18" s="399"/>
      <c r="AM18" s="399"/>
      <c r="AO18" s="323"/>
      <c r="AP18" s="323"/>
      <c r="AQ18" s="323"/>
      <c r="AR18" s="323"/>
      <c r="AS18" s="323"/>
      <c r="AT18" s="323"/>
      <c r="AU18" s="323"/>
      <c r="AV18" s="323"/>
      <c r="AW18" s="323"/>
      <c r="AX18" s="323"/>
      <c r="AY18" s="323"/>
      <c r="AZ18" s="323"/>
      <c r="BA18" s="322"/>
    </row>
    <row r="19" spans="1:78" ht="8.1" customHeight="1">
      <c r="B19" s="323" t="s">
        <v>44</v>
      </c>
      <c r="C19" s="323"/>
      <c r="D19" s="323"/>
      <c r="E19" s="323"/>
      <c r="F19" s="323"/>
      <c r="G19" s="323"/>
      <c r="H19" s="323"/>
      <c r="I19" s="323"/>
      <c r="J19" s="323"/>
      <c r="K19" s="323"/>
      <c r="L19" s="323"/>
      <c r="M19" s="323"/>
      <c r="N19" s="323"/>
      <c r="O19" s="323"/>
      <c r="P19" s="323"/>
      <c r="Q19" s="323"/>
      <c r="R19" s="323"/>
      <c r="S19" s="323"/>
      <c r="AD19" s="32"/>
      <c r="AE19" s="32"/>
      <c r="AF19" s="32"/>
      <c r="AG19" s="32"/>
      <c r="AH19" s="32"/>
      <c r="AI19" s="399"/>
      <c r="AJ19" s="399"/>
      <c r="AK19" s="399"/>
      <c r="AL19" s="399"/>
      <c r="AM19" s="399"/>
      <c r="AO19" s="323"/>
      <c r="AP19" s="323"/>
      <c r="AQ19" s="323"/>
      <c r="AR19" s="323"/>
      <c r="AS19" s="323"/>
      <c r="AT19" s="323"/>
      <c r="AU19" s="323"/>
      <c r="AV19" s="323"/>
      <c r="AW19" s="323"/>
      <c r="AX19" s="323"/>
      <c r="AY19" s="323"/>
      <c r="AZ19" s="323"/>
      <c r="BA19" s="322"/>
    </row>
    <row r="20" spans="1:78" ht="8.1" customHeight="1">
      <c r="B20" s="323"/>
      <c r="C20" s="323"/>
      <c r="D20" s="323"/>
      <c r="E20" s="323"/>
      <c r="F20" s="323"/>
      <c r="G20" s="323"/>
      <c r="H20" s="323"/>
      <c r="I20" s="323"/>
      <c r="J20" s="323"/>
      <c r="K20" s="323"/>
      <c r="L20" s="323"/>
      <c r="M20" s="323"/>
      <c r="N20" s="323"/>
      <c r="O20" s="323"/>
      <c r="P20" s="323"/>
      <c r="Q20" s="323"/>
      <c r="R20" s="323"/>
      <c r="S20" s="323"/>
      <c r="AI20" s="32"/>
      <c r="AJ20" s="32"/>
      <c r="AK20" s="32"/>
      <c r="AL20" s="32"/>
      <c r="AM20" s="32"/>
      <c r="AN20" s="32"/>
      <c r="AO20" s="32"/>
      <c r="AP20" s="32"/>
      <c r="AQ20" s="32"/>
      <c r="AR20" s="32"/>
      <c r="AS20" s="32"/>
      <c r="AT20" s="32"/>
      <c r="AU20" s="32"/>
      <c r="AV20" s="32"/>
      <c r="AW20" s="32"/>
      <c r="AX20" s="32"/>
      <c r="AY20" s="32"/>
      <c r="AZ20" s="32"/>
      <c r="BA20" s="32"/>
      <c r="BB20" s="32"/>
    </row>
    <row r="21" spans="1:78" ht="8.1" customHeight="1">
      <c r="B21" s="400"/>
      <c r="C21" s="400"/>
      <c r="D21" s="400"/>
      <c r="E21" s="400"/>
      <c r="F21" s="400"/>
      <c r="G21" s="400"/>
      <c r="H21" s="400"/>
      <c r="I21" s="400"/>
      <c r="J21" s="400"/>
      <c r="K21" s="400"/>
      <c r="L21" s="400"/>
      <c r="M21" s="400"/>
      <c r="N21" s="400"/>
      <c r="O21" s="400"/>
      <c r="P21" s="400"/>
      <c r="Q21" s="400"/>
      <c r="R21" s="400"/>
      <c r="S21" s="400"/>
      <c r="T21" s="36"/>
      <c r="U21" s="36"/>
      <c r="V21" s="36"/>
      <c r="W21" s="36"/>
      <c r="X21" s="36"/>
      <c r="Y21" s="36"/>
      <c r="Z21" s="36"/>
      <c r="AA21" s="36"/>
      <c r="AB21" s="36"/>
      <c r="AC21" s="36"/>
      <c r="AD21" s="36"/>
      <c r="AE21" s="36"/>
      <c r="AF21" s="36"/>
      <c r="AG21" s="36"/>
      <c r="AH21" s="36"/>
      <c r="AI21" s="32"/>
      <c r="AJ21" s="32"/>
      <c r="AK21" s="32"/>
      <c r="AL21" s="32"/>
      <c r="AM21" s="32"/>
      <c r="AN21" s="32"/>
      <c r="AO21" s="32"/>
      <c r="AP21" s="32"/>
      <c r="AQ21" s="32"/>
      <c r="AR21" s="32"/>
      <c r="AS21" s="32"/>
      <c r="AT21" s="32"/>
      <c r="AU21" s="32"/>
      <c r="AV21" s="32"/>
      <c r="AW21" s="32"/>
      <c r="AX21" s="32"/>
      <c r="AY21" s="32"/>
      <c r="AZ21" s="32"/>
      <c r="BA21" s="32"/>
      <c r="BB21" s="32"/>
    </row>
    <row r="22" spans="1:78" ht="8.1" customHeight="1">
      <c r="A22" s="377" t="s">
        <v>335</v>
      </c>
      <c r="B22" s="378"/>
      <c r="C22" s="378"/>
      <c r="D22" s="378"/>
      <c r="E22" s="378"/>
      <c r="F22" s="379"/>
      <c r="G22" s="386" t="str">
        <f>IF('入力シート '!$C$3="","",'入力シート '!$C$3)&amp;"　"&amp;IF('入力シート '!$C$4="","",'入力シート '!$C$4)</f>
        <v>　</v>
      </c>
      <c r="H22" s="386"/>
      <c r="I22" s="386"/>
      <c r="J22" s="386"/>
      <c r="K22" s="386"/>
      <c r="L22" s="386"/>
      <c r="M22" s="386"/>
      <c r="N22" s="386"/>
      <c r="O22" s="386"/>
      <c r="P22" s="386"/>
      <c r="Q22" s="386"/>
      <c r="R22" s="386"/>
      <c r="S22" s="386"/>
      <c r="T22" s="386"/>
      <c r="U22" s="386"/>
      <c r="V22" s="386"/>
      <c r="W22" s="386"/>
      <c r="X22" s="386"/>
      <c r="Y22" s="386"/>
      <c r="Z22" s="387" t="s">
        <v>11</v>
      </c>
      <c r="AA22" s="388"/>
      <c r="AB22" s="388"/>
      <c r="AC22" s="388"/>
      <c r="AD22" s="388"/>
      <c r="AE22" s="389"/>
      <c r="AF22" s="396" t="s">
        <v>291</v>
      </c>
      <c r="AG22" s="371"/>
      <c r="AH22" s="368" t="str">
        <f>IF('入力シート '!C6="","",'入力シート '!C6)</f>
        <v/>
      </c>
      <c r="AI22" s="368"/>
      <c r="AJ22" s="371" t="s">
        <v>13</v>
      </c>
      <c r="AK22" s="368" t="str">
        <f>IF('入力シート '!C6="","",'入力シート '!C6)</f>
        <v/>
      </c>
      <c r="AL22" s="368"/>
      <c r="AM22" s="371" t="s">
        <v>14</v>
      </c>
      <c r="AN22" s="368" t="str">
        <f>IF('入力シート '!C6="","",'入力シート '!C6)</f>
        <v/>
      </c>
      <c r="AO22" s="368"/>
      <c r="AP22" s="371" t="s">
        <v>15</v>
      </c>
      <c r="AQ22" s="371" t="s">
        <v>77</v>
      </c>
      <c r="AR22" s="371" t="s">
        <v>291</v>
      </c>
      <c r="AS22" s="371"/>
      <c r="AT22" s="368" t="str">
        <f>IF('入力シート '!C6="","",'入力シート '!C6)</f>
        <v/>
      </c>
      <c r="AU22" s="368"/>
      <c r="AV22" s="371" t="s">
        <v>13</v>
      </c>
      <c r="AW22" s="368" t="str">
        <f>IF('入力シート '!C6="","",'入力シート '!C6)</f>
        <v/>
      </c>
      <c r="AX22" s="368"/>
      <c r="AY22" s="371" t="s">
        <v>14</v>
      </c>
      <c r="AZ22" s="368" t="str">
        <f>IF('入力シート '!C6="","",'入力シート '!C6)</f>
        <v/>
      </c>
      <c r="BA22" s="368"/>
      <c r="BB22" s="374" t="s">
        <v>15</v>
      </c>
      <c r="BC22" s="116"/>
      <c r="BD22" s="32"/>
      <c r="BE22" s="32"/>
      <c r="BF22" s="32"/>
      <c r="BG22" s="32"/>
      <c r="BH22" s="32"/>
    </row>
    <row r="23" spans="1:78" ht="8.1" customHeight="1">
      <c r="A23" s="380"/>
      <c r="B23" s="381"/>
      <c r="C23" s="381"/>
      <c r="D23" s="381"/>
      <c r="E23" s="381"/>
      <c r="F23" s="382"/>
      <c r="G23" s="333"/>
      <c r="H23" s="333"/>
      <c r="I23" s="333"/>
      <c r="J23" s="333"/>
      <c r="K23" s="333"/>
      <c r="L23" s="333"/>
      <c r="M23" s="333"/>
      <c r="N23" s="333"/>
      <c r="O23" s="333"/>
      <c r="P23" s="333"/>
      <c r="Q23" s="333"/>
      <c r="R23" s="333"/>
      <c r="S23" s="333"/>
      <c r="T23" s="333"/>
      <c r="U23" s="333"/>
      <c r="V23" s="333"/>
      <c r="W23" s="333"/>
      <c r="X23" s="333"/>
      <c r="Y23" s="333"/>
      <c r="Z23" s="390"/>
      <c r="AA23" s="391"/>
      <c r="AB23" s="391"/>
      <c r="AC23" s="391"/>
      <c r="AD23" s="391"/>
      <c r="AE23" s="392"/>
      <c r="AF23" s="397"/>
      <c r="AG23" s="372"/>
      <c r="AH23" s="369"/>
      <c r="AI23" s="369"/>
      <c r="AJ23" s="372"/>
      <c r="AK23" s="369"/>
      <c r="AL23" s="369"/>
      <c r="AM23" s="372"/>
      <c r="AN23" s="369"/>
      <c r="AO23" s="369"/>
      <c r="AP23" s="372"/>
      <c r="AQ23" s="372"/>
      <c r="AR23" s="372"/>
      <c r="AS23" s="372"/>
      <c r="AT23" s="369"/>
      <c r="AU23" s="369"/>
      <c r="AV23" s="372"/>
      <c r="AW23" s="369"/>
      <c r="AX23" s="369"/>
      <c r="AY23" s="372"/>
      <c r="AZ23" s="369"/>
      <c r="BA23" s="369"/>
      <c r="BB23" s="375"/>
      <c r="BC23" s="116"/>
      <c r="BD23" s="32"/>
      <c r="BE23" s="32"/>
      <c r="BF23" s="32"/>
      <c r="BG23" s="32"/>
      <c r="BH23" s="32"/>
    </row>
    <row r="24" spans="1:78" ht="8.1" customHeight="1">
      <c r="A24" s="380"/>
      <c r="B24" s="381"/>
      <c r="C24" s="381"/>
      <c r="D24" s="381"/>
      <c r="E24" s="381"/>
      <c r="F24" s="382"/>
      <c r="G24" s="333"/>
      <c r="H24" s="333"/>
      <c r="I24" s="333"/>
      <c r="J24" s="333"/>
      <c r="K24" s="333"/>
      <c r="L24" s="333"/>
      <c r="M24" s="333"/>
      <c r="N24" s="333"/>
      <c r="O24" s="333"/>
      <c r="P24" s="333"/>
      <c r="Q24" s="333"/>
      <c r="R24" s="333"/>
      <c r="S24" s="333"/>
      <c r="T24" s="333"/>
      <c r="U24" s="333"/>
      <c r="V24" s="333"/>
      <c r="W24" s="333"/>
      <c r="X24" s="333"/>
      <c r="Y24" s="333"/>
      <c r="Z24" s="390"/>
      <c r="AA24" s="391"/>
      <c r="AB24" s="391"/>
      <c r="AC24" s="391"/>
      <c r="AD24" s="391"/>
      <c r="AE24" s="392"/>
      <c r="AF24" s="397"/>
      <c r="AG24" s="372"/>
      <c r="AH24" s="369"/>
      <c r="AI24" s="369"/>
      <c r="AJ24" s="372"/>
      <c r="AK24" s="369"/>
      <c r="AL24" s="369"/>
      <c r="AM24" s="372"/>
      <c r="AN24" s="369"/>
      <c r="AO24" s="369"/>
      <c r="AP24" s="372"/>
      <c r="AQ24" s="372"/>
      <c r="AR24" s="372"/>
      <c r="AS24" s="372"/>
      <c r="AT24" s="369"/>
      <c r="AU24" s="369"/>
      <c r="AV24" s="372"/>
      <c r="AW24" s="369"/>
      <c r="AX24" s="369"/>
      <c r="AY24" s="372"/>
      <c r="AZ24" s="369"/>
      <c r="BA24" s="369"/>
      <c r="BB24" s="375"/>
      <c r="BC24" s="116"/>
      <c r="BD24" s="32"/>
      <c r="BE24" s="32"/>
      <c r="BF24" s="32"/>
      <c r="BG24" s="32"/>
      <c r="BH24" s="32"/>
    </row>
    <row r="25" spans="1:78" ht="8.1" customHeight="1">
      <c r="A25" s="383"/>
      <c r="B25" s="384"/>
      <c r="C25" s="384"/>
      <c r="D25" s="384"/>
      <c r="E25" s="384"/>
      <c r="F25" s="385"/>
      <c r="G25" s="367"/>
      <c r="H25" s="367"/>
      <c r="I25" s="367"/>
      <c r="J25" s="367"/>
      <c r="K25" s="367"/>
      <c r="L25" s="367"/>
      <c r="M25" s="367"/>
      <c r="N25" s="367"/>
      <c r="O25" s="367"/>
      <c r="P25" s="367"/>
      <c r="Q25" s="367"/>
      <c r="R25" s="367"/>
      <c r="S25" s="367"/>
      <c r="T25" s="367"/>
      <c r="U25" s="367"/>
      <c r="V25" s="367"/>
      <c r="W25" s="367"/>
      <c r="X25" s="367"/>
      <c r="Y25" s="367"/>
      <c r="Z25" s="393"/>
      <c r="AA25" s="394"/>
      <c r="AB25" s="394"/>
      <c r="AC25" s="394"/>
      <c r="AD25" s="394"/>
      <c r="AE25" s="395"/>
      <c r="AF25" s="398"/>
      <c r="AG25" s="373"/>
      <c r="AH25" s="370"/>
      <c r="AI25" s="370"/>
      <c r="AJ25" s="373"/>
      <c r="AK25" s="370"/>
      <c r="AL25" s="370"/>
      <c r="AM25" s="373"/>
      <c r="AN25" s="370"/>
      <c r="AO25" s="370"/>
      <c r="AP25" s="373"/>
      <c r="AQ25" s="373"/>
      <c r="AR25" s="373"/>
      <c r="AS25" s="373"/>
      <c r="AT25" s="370"/>
      <c r="AU25" s="370"/>
      <c r="AV25" s="373"/>
      <c r="AW25" s="370"/>
      <c r="AX25" s="370"/>
      <c r="AY25" s="373"/>
      <c r="AZ25" s="370"/>
      <c r="BA25" s="370"/>
      <c r="BB25" s="376"/>
      <c r="BC25" s="117"/>
      <c r="BD25" s="118"/>
      <c r="BE25" s="118"/>
      <c r="BF25" s="118"/>
      <c r="BG25" s="118"/>
      <c r="BH25" s="118"/>
      <c r="BI25" s="36"/>
      <c r="BJ25" s="36"/>
      <c r="BK25" s="36"/>
      <c r="BL25" s="36"/>
      <c r="BM25" s="36"/>
      <c r="BN25" s="36"/>
      <c r="BO25" s="36"/>
      <c r="BP25" s="36"/>
      <c r="BQ25" s="36"/>
      <c r="BR25" s="36"/>
      <c r="BS25" s="36"/>
      <c r="BT25" s="36"/>
      <c r="BU25" s="36"/>
      <c r="BV25" s="36"/>
      <c r="BW25" s="36"/>
      <c r="BX25" s="36"/>
      <c r="BY25" s="36"/>
      <c r="BZ25" s="36"/>
    </row>
    <row r="26" spans="1:78" ht="8.1" customHeight="1">
      <c r="A26" s="348" t="s">
        <v>31</v>
      </c>
      <c r="B26" s="348"/>
      <c r="C26" s="348"/>
      <c r="D26" s="348"/>
      <c r="E26" s="348"/>
      <c r="F26" s="349" t="s">
        <v>78</v>
      </c>
      <c r="G26" s="349"/>
      <c r="H26" s="349"/>
      <c r="I26" s="349"/>
      <c r="J26" s="349"/>
      <c r="K26" s="349" t="s">
        <v>79</v>
      </c>
      <c r="L26" s="349"/>
      <c r="M26" s="349"/>
      <c r="N26" s="349"/>
      <c r="O26" s="349"/>
      <c r="P26" s="331"/>
      <c r="Q26" s="331"/>
      <c r="R26" s="331"/>
      <c r="S26" s="331"/>
      <c r="T26" s="331" t="s">
        <v>14</v>
      </c>
      <c r="U26" s="361"/>
      <c r="V26" s="364"/>
      <c r="W26" s="331"/>
      <c r="X26" s="331"/>
      <c r="Y26" s="331"/>
      <c r="Z26" s="331" t="s">
        <v>14</v>
      </c>
      <c r="AA26" s="361"/>
      <c r="AB26" s="364"/>
      <c r="AC26" s="331"/>
      <c r="AD26" s="331"/>
      <c r="AE26" s="331"/>
      <c r="AF26" s="331" t="s">
        <v>14</v>
      </c>
      <c r="AG26" s="361"/>
      <c r="AH26" s="364"/>
      <c r="AI26" s="331"/>
      <c r="AJ26" s="331"/>
      <c r="AK26" s="331"/>
      <c r="AL26" s="331" t="s">
        <v>14</v>
      </c>
      <c r="AM26" s="361"/>
      <c r="AN26" s="364"/>
      <c r="AO26" s="331"/>
      <c r="AP26" s="331"/>
      <c r="AQ26" s="331"/>
      <c r="AR26" s="331" t="s">
        <v>14</v>
      </c>
      <c r="AS26" s="361"/>
      <c r="AT26" s="364"/>
      <c r="AU26" s="331"/>
      <c r="AV26" s="331"/>
      <c r="AW26" s="331"/>
      <c r="AX26" s="331" t="s">
        <v>14</v>
      </c>
      <c r="AY26" s="361"/>
      <c r="AZ26" s="353" t="s">
        <v>7</v>
      </c>
      <c r="BA26" s="322"/>
      <c r="BB26" s="354"/>
    </row>
    <row r="27" spans="1:78" ht="8.1" customHeight="1">
      <c r="A27" s="348"/>
      <c r="B27" s="348"/>
      <c r="C27" s="348"/>
      <c r="D27" s="348"/>
      <c r="E27" s="348"/>
      <c r="F27" s="349"/>
      <c r="G27" s="349"/>
      <c r="H27" s="349"/>
      <c r="I27" s="349"/>
      <c r="J27" s="349"/>
      <c r="K27" s="349"/>
      <c r="L27" s="349"/>
      <c r="M27" s="349"/>
      <c r="N27" s="349"/>
      <c r="O27" s="349"/>
      <c r="P27" s="362"/>
      <c r="Q27" s="362"/>
      <c r="R27" s="362"/>
      <c r="S27" s="362"/>
      <c r="T27" s="362"/>
      <c r="U27" s="363"/>
      <c r="V27" s="365"/>
      <c r="W27" s="362"/>
      <c r="X27" s="362"/>
      <c r="Y27" s="362"/>
      <c r="Z27" s="362"/>
      <c r="AA27" s="363"/>
      <c r="AB27" s="365"/>
      <c r="AC27" s="362"/>
      <c r="AD27" s="362"/>
      <c r="AE27" s="362"/>
      <c r="AF27" s="362"/>
      <c r="AG27" s="363"/>
      <c r="AH27" s="365"/>
      <c r="AI27" s="362"/>
      <c r="AJ27" s="362"/>
      <c r="AK27" s="362"/>
      <c r="AL27" s="362"/>
      <c r="AM27" s="363"/>
      <c r="AN27" s="365"/>
      <c r="AO27" s="362"/>
      <c r="AP27" s="362"/>
      <c r="AQ27" s="362"/>
      <c r="AR27" s="362"/>
      <c r="AS27" s="363"/>
      <c r="AT27" s="365"/>
      <c r="AU27" s="362"/>
      <c r="AV27" s="362"/>
      <c r="AW27" s="362"/>
      <c r="AX27" s="362"/>
      <c r="AY27" s="363"/>
      <c r="AZ27" s="353"/>
      <c r="BA27" s="322"/>
      <c r="BB27" s="354"/>
    </row>
    <row r="28" spans="1:78" ht="8.1" customHeight="1">
      <c r="A28" s="348"/>
      <c r="B28" s="348"/>
      <c r="C28" s="348"/>
      <c r="D28" s="348"/>
      <c r="E28" s="348"/>
      <c r="F28" s="349"/>
      <c r="G28" s="349"/>
      <c r="H28" s="349"/>
      <c r="I28" s="349"/>
      <c r="J28" s="349"/>
      <c r="K28" s="349"/>
      <c r="L28" s="349"/>
      <c r="M28" s="349"/>
      <c r="N28" s="349"/>
      <c r="O28" s="349"/>
      <c r="P28" s="366">
        <v>1</v>
      </c>
      <c r="Q28" s="358"/>
      <c r="R28" s="357">
        <v>11</v>
      </c>
      <c r="S28" s="358"/>
      <c r="T28" s="357">
        <v>21</v>
      </c>
      <c r="U28" s="358"/>
      <c r="V28" s="357">
        <v>1</v>
      </c>
      <c r="W28" s="358"/>
      <c r="X28" s="357">
        <v>11</v>
      </c>
      <c r="Y28" s="358"/>
      <c r="Z28" s="357">
        <v>21</v>
      </c>
      <c r="AA28" s="358"/>
      <c r="AB28" s="357">
        <v>1</v>
      </c>
      <c r="AC28" s="358"/>
      <c r="AD28" s="357">
        <v>11</v>
      </c>
      <c r="AE28" s="358"/>
      <c r="AF28" s="357">
        <v>21</v>
      </c>
      <c r="AG28" s="358"/>
      <c r="AH28" s="357">
        <v>1</v>
      </c>
      <c r="AI28" s="358"/>
      <c r="AJ28" s="357">
        <v>11</v>
      </c>
      <c r="AK28" s="358"/>
      <c r="AL28" s="357">
        <v>21</v>
      </c>
      <c r="AM28" s="358"/>
      <c r="AN28" s="357">
        <v>1</v>
      </c>
      <c r="AO28" s="358"/>
      <c r="AP28" s="357">
        <v>11</v>
      </c>
      <c r="AQ28" s="358"/>
      <c r="AR28" s="357">
        <v>21</v>
      </c>
      <c r="AS28" s="358"/>
      <c r="AT28" s="357">
        <v>1</v>
      </c>
      <c r="AU28" s="358"/>
      <c r="AV28" s="357">
        <v>11</v>
      </c>
      <c r="AW28" s="358"/>
      <c r="AX28" s="357">
        <v>21</v>
      </c>
      <c r="AY28" s="358"/>
      <c r="AZ28" s="353"/>
      <c r="BA28" s="322"/>
      <c r="BB28" s="354"/>
    </row>
    <row r="29" spans="1:78" ht="8.1" customHeight="1">
      <c r="A29" s="348"/>
      <c r="B29" s="348"/>
      <c r="C29" s="348"/>
      <c r="D29" s="348"/>
      <c r="E29" s="348"/>
      <c r="F29" s="349"/>
      <c r="G29" s="349"/>
      <c r="H29" s="349"/>
      <c r="I29" s="349"/>
      <c r="J29" s="349"/>
      <c r="K29" s="349"/>
      <c r="L29" s="349"/>
      <c r="M29" s="349"/>
      <c r="N29" s="349"/>
      <c r="O29" s="349"/>
      <c r="P29" s="367"/>
      <c r="Q29" s="360"/>
      <c r="R29" s="359"/>
      <c r="S29" s="360"/>
      <c r="T29" s="359"/>
      <c r="U29" s="360"/>
      <c r="V29" s="359"/>
      <c r="W29" s="360"/>
      <c r="X29" s="359"/>
      <c r="Y29" s="360"/>
      <c r="Z29" s="359"/>
      <c r="AA29" s="360"/>
      <c r="AB29" s="359"/>
      <c r="AC29" s="360"/>
      <c r="AD29" s="359"/>
      <c r="AE29" s="360"/>
      <c r="AF29" s="359"/>
      <c r="AG29" s="360"/>
      <c r="AH29" s="359"/>
      <c r="AI29" s="360"/>
      <c r="AJ29" s="359"/>
      <c r="AK29" s="360"/>
      <c r="AL29" s="359"/>
      <c r="AM29" s="360"/>
      <c r="AN29" s="359"/>
      <c r="AO29" s="360"/>
      <c r="AP29" s="359"/>
      <c r="AQ29" s="360"/>
      <c r="AR29" s="359"/>
      <c r="AS29" s="360"/>
      <c r="AT29" s="359"/>
      <c r="AU29" s="360"/>
      <c r="AV29" s="359"/>
      <c r="AW29" s="360"/>
      <c r="AX29" s="359"/>
      <c r="AY29" s="360"/>
      <c r="AZ29" s="355"/>
      <c r="BA29" s="338"/>
      <c r="BB29" s="356"/>
    </row>
    <row r="30" spans="1:78" ht="8.1" customHeight="1">
      <c r="A30" s="348"/>
      <c r="B30" s="348"/>
      <c r="C30" s="348"/>
      <c r="D30" s="348"/>
      <c r="E30" s="348"/>
      <c r="F30" s="348"/>
      <c r="G30" s="348"/>
      <c r="H30" s="348"/>
      <c r="I30" s="348"/>
      <c r="J30" s="348"/>
      <c r="K30" s="349"/>
      <c r="L30" s="349"/>
      <c r="M30" s="349"/>
      <c r="N30" s="349"/>
      <c r="O30" s="349"/>
      <c r="P30" s="119"/>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0"/>
      <c r="AN30" s="120"/>
      <c r="AO30" s="120"/>
      <c r="AP30" s="120"/>
      <c r="AQ30" s="120"/>
      <c r="AR30" s="120"/>
      <c r="AS30" s="121"/>
      <c r="AT30" s="121"/>
      <c r="AU30" s="121"/>
      <c r="AV30" s="121"/>
      <c r="AW30" s="121"/>
      <c r="AX30" s="121"/>
      <c r="AY30" s="121"/>
      <c r="AZ30" s="350"/>
      <c r="BA30" s="351"/>
      <c r="BB30" s="352"/>
    </row>
    <row r="31" spans="1:78" ht="8.1" customHeight="1">
      <c r="A31" s="348"/>
      <c r="B31" s="348"/>
      <c r="C31" s="348"/>
      <c r="D31" s="348"/>
      <c r="E31" s="348"/>
      <c r="F31" s="348"/>
      <c r="G31" s="348"/>
      <c r="H31" s="348"/>
      <c r="I31" s="348"/>
      <c r="J31" s="348"/>
      <c r="K31" s="349"/>
      <c r="L31" s="349"/>
      <c r="M31" s="349"/>
      <c r="N31" s="349"/>
      <c r="O31" s="349"/>
      <c r="P31" s="122"/>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4"/>
      <c r="AT31" s="124"/>
      <c r="AU31" s="124"/>
      <c r="AV31" s="124"/>
      <c r="AW31" s="124"/>
      <c r="AX31" s="124"/>
      <c r="AY31" s="124"/>
      <c r="AZ31" s="353"/>
      <c r="BA31" s="322"/>
      <c r="BB31" s="354"/>
    </row>
    <row r="32" spans="1:78" ht="8.1" customHeight="1">
      <c r="A32" s="348"/>
      <c r="B32" s="348"/>
      <c r="C32" s="348"/>
      <c r="D32" s="348"/>
      <c r="E32" s="348"/>
      <c r="F32" s="348"/>
      <c r="G32" s="348"/>
      <c r="H32" s="348"/>
      <c r="I32" s="348"/>
      <c r="J32" s="348"/>
      <c r="K32" s="349"/>
      <c r="L32" s="349"/>
      <c r="M32" s="349"/>
      <c r="N32" s="349"/>
      <c r="O32" s="349"/>
      <c r="P32" s="122"/>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4"/>
      <c r="AT32" s="124"/>
      <c r="AU32" s="124"/>
      <c r="AV32" s="124"/>
      <c r="AW32" s="124"/>
      <c r="AX32" s="124"/>
      <c r="AY32" s="124"/>
      <c r="AZ32" s="353"/>
      <c r="BA32" s="322"/>
      <c r="BB32" s="354"/>
    </row>
    <row r="33" spans="1:54" ht="8.1" customHeight="1">
      <c r="A33" s="348"/>
      <c r="B33" s="348"/>
      <c r="C33" s="348"/>
      <c r="D33" s="348"/>
      <c r="E33" s="348"/>
      <c r="F33" s="348"/>
      <c r="G33" s="348"/>
      <c r="H33" s="348"/>
      <c r="I33" s="348"/>
      <c r="J33" s="348"/>
      <c r="K33" s="349"/>
      <c r="L33" s="349"/>
      <c r="M33" s="349"/>
      <c r="N33" s="349"/>
      <c r="O33" s="349"/>
      <c r="P33" s="125"/>
      <c r="Q33" s="126"/>
      <c r="R33" s="127"/>
      <c r="S33" s="127"/>
      <c r="T33" s="127"/>
      <c r="U33" s="126"/>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8"/>
      <c r="AT33" s="128"/>
      <c r="AU33" s="128"/>
      <c r="AV33" s="128"/>
      <c r="AW33" s="128"/>
      <c r="AX33" s="128"/>
      <c r="AY33" s="128"/>
      <c r="AZ33" s="355"/>
      <c r="BA33" s="338"/>
      <c r="BB33" s="356"/>
    </row>
    <row r="34" spans="1:54" ht="8.1" customHeight="1">
      <c r="A34" s="348"/>
      <c r="B34" s="348"/>
      <c r="C34" s="348"/>
      <c r="D34" s="348"/>
      <c r="E34" s="348"/>
      <c r="F34" s="348"/>
      <c r="G34" s="348"/>
      <c r="H34" s="348"/>
      <c r="I34" s="348"/>
      <c r="J34" s="348"/>
      <c r="K34" s="349"/>
      <c r="L34" s="349"/>
      <c r="M34" s="349"/>
      <c r="N34" s="349"/>
      <c r="O34" s="349"/>
      <c r="P34" s="119"/>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1"/>
      <c r="AT34" s="121"/>
      <c r="AU34" s="121"/>
      <c r="AV34" s="121"/>
      <c r="AW34" s="121"/>
      <c r="AX34" s="121"/>
      <c r="AY34" s="121"/>
      <c r="AZ34" s="350"/>
      <c r="BA34" s="351"/>
      <c r="BB34" s="352"/>
    </row>
    <row r="35" spans="1:54" ht="8.1" customHeight="1">
      <c r="A35" s="348"/>
      <c r="B35" s="348"/>
      <c r="C35" s="348"/>
      <c r="D35" s="348"/>
      <c r="E35" s="348"/>
      <c r="F35" s="348"/>
      <c r="G35" s="348"/>
      <c r="H35" s="348"/>
      <c r="I35" s="348"/>
      <c r="J35" s="348"/>
      <c r="K35" s="349"/>
      <c r="L35" s="349"/>
      <c r="M35" s="349"/>
      <c r="N35" s="349"/>
      <c r="O35" s="349"/>
      <c r="P35" s="122"/>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4"/>
      <c r="AT35" s="124"/>
      <c r="AU35" s="124"/>
      <c r="AV35" s="124"/>
      <c r="AW35" s="124"/>
      <c r="AX35" s="124"/>
      <c r="AY35" s="124"/>
      <c r="AZ35" s="353"/>
      <c r="BA35" s="322"/>
      <c r="BB35" s="354"/>
    </row>
    <row r="36" spans="1:54" ht="8.1" customHeight="1">
      <c r="A36" s="348"/>
      <c r="B36" s="348"/>
      <c r="C36" s="348"/>
      <c r="D36" s="348"/>
      <c r="E36" s="348"/>
      <c r="F36" s="348"/>
      <c r="G36" s="348"/>
      <c r="H36" s="348"/>
      <c r="I36" s="348"/>
      <c r="J36" s="348"/>
      <c r="K36" s="349"/>
      <c r="L36" s="349"/>
      <c r="M36" s="349"/>
      <c r="N36" s="349"/>
      <c r="O36" s="349"/>
      <c r="P36" s="122"/>
      <c r="Q36" s="123"/>
      <c r="R36" s="123"/>
      <c r="S36" s="123"/>
      <c r="T36" s="123"/>
      <c r="U36" s="123"/>
      <c r="V36" s="123"/>
      <c r="W36" s="123"/>
      <c r="X36" s="123"/>
      <c r="Y36" s="123"/>
      <c r="Z36" s="123"/>
      <c r="AA36" s="123"/>
      <c r="AB36" s="123"/>
      <c r="AC36" s="123"/>
      <c r="AD36" s="123"/>
      <c r="AE36" s="123"/>
      <c r="AF36" s="123"/>
      <c r="AG36" s="123"/>
      <c r="AH36" s="123"/>
      <c r="AI36" s="123"/>
      <c r="AJ36" s="123"/>
      <c r="AK36" s="123"/>
      <c r="AL36" s="123"/>
      <c r="AM36" s="123"/>
      <c r="AN36" s="123"/>
      <c r="AO36" s="123"/>
      <c r="AP36" s="123"/>
      <c r="AQ36" s="123"/>
      <c r="AR36" s="123"/>
      <c r="AS36" s="124"/>
      <c r="AT36" s="124"/>
      <c r="AU36" s="124"/>
      <c r="AV36" s="124"/>
      <c r="AW36" s="124"/>
      <c r="AX36" s="124"/>
      <c r="AY36" s="124"/>
      <c r="AZ36" s="353"/>
      <c r="BA36" s="322"/>
      <c r="BB36" s="354"/>
    </row>
    <row r="37" spans="1:54" ht="8.1" customHeight="1">
      <c r="A37" s="348"/>
      <c r="B37" s="348"/>
      <c r="C37" s="348"/>
      <c r="D37" s="348"/>
      <c r="E37" s="348"/>
      <c r="F37" s="348"/>
      <c r="G37" s="348"/>
      <c r="H37" s="348"/>
      <c r="I37" s="348"/>
      <c r="J37" s="348"/>
      <c r="K37" s="349"/>
      <c r="L37" s="349"/>
      <c r="M37" s="349"/>
      <c r="N37" s="349"/>
      <c r="O37" s="349"/>
      <c r="P37" s="125"/>
      <c r="Q37" s="126"/>
      <c r="R37" s="127"/>
      <c r="S37" s="127"/>
      <c r="T37" s="127"/>
      <c r="U37" s="126"/>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8"/>
      <c r="AT37" s="128"/>
      <c r="AU37" s="128"/>
      <c r="AV37" s="128"/>
      <c r="AW37" s="128"/>
      <c r="AX37" s="128"/>
      <c r="AY37" s="128"/>
      <c r="AZ37" s="355"/>
      <c r="BA37" s="338"/>
      <c r="BB37" s="356"/>
    </row>
    <row r="38" spans="1:54" ht="8.1" customHeight="1">
      <c r="A38" s="348"/>
      <c r="B38" s="348"/>
      <c r="C38" s="348"/>
      <c r="D38" s="348"/>
      <c r="E38" s="348"/>
      <c r="F38" s="348"/>
      <c r="G38" s="348"/>
      <c r="H38" s="348"/>
      <c r="I38" s="348"/>
      <c r="J38" s="348"/>
      <c r="K38" s="349"/>
      <c r="L38" s="349"/>
      <c r="M38" s="349"/>
      <c r="N38" s="349"/>
      <c r="O38" s="349"/>
      <c r="P38" s="119"/>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c r="AN38" s="120"/>
      <c r="AO38" s="120"/>
      <c r="AP38" s="120"/>
      <c r="AQ38" s="120"/>
      <c r="AR38" s="120"/>
      <c r="AS38" s="121"/>
      <c r="AT38" s="121"/>
      <c r="AU38" s="121"/>
      <c r="AV38" s="121"/>
      <c r="AW38" s="121"/>
      <c r="AX38" s="121"/>
      <c r="AY38" s="121"/>
      <c r="AZ38" s="350"/>
      <c r="BA38" s="351"/>
      <c r="BB38" s="352"/>
    </row>
    <row r="39" spans="1:54" ht="8.1" customHeight="1">
      <c r="A39" s="348"/>
      <c r="B39" s="348"/>
      <c r="C39" s="348"/>
      <c r="D39" s="348"/>
      <c r="E39" s="348"/>
      <c r="F39" s="348"/>
      <c r="G39" s="348"/>
      <c r="H39" s="348"/>
      <c r="I39" s="348"/>
      <c r="J39" s="348"/>
      <c r="K39" s="349"/>
      <c r="L39" s="349"/>
      <c r="M39" s="349"/>
      <c r="N39" s="349"/>
      <c r="O39" s="349"/>
      <c r="P39" s="122"/>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4"/>
      <c r="AT39" s="124"/>
      <c r="AU39" s="124"/>
      <c r="AV39" s="124"/>
      <c r="AW39" s="124"/>
      <c r="AX39" s="124"/>
      <c r="AY39" s="124"/>
      <c r="AZ39" s="353"/>
      <c r="BA39" s="322"/>
      <c r="BB39" s="354"/>
    </row>
    <row r="40" spans="1:54" ht="8.1" customHeight="1">
      <c r="A40" s="348"/>
      <c r="B40" s="348"/>
      <c r="C40" s="348"/>
      <c r="D40" s="348"/>
      <c r="E40" s="348"/>
      <c r="F40" s="348"/>
      <c r="G40" s="348"/>
      <c r="H40" s="348"/>
      <c r="I40" s="348"/>
      <c r="J40" s="348"/>
      <c r="K40" s="349"/>
      <c r="L40" s="349"/>
      <c r="M40" s="349"/>
      <c r="N40" s="349"/>
      <c r="O40" s="349"/>
      <c r="P40" s="122"/>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4"/>
      <c r="AT40" s="124"/>
      <c r="AU40" s="124"/>
      <c r="AV40" s="124"/>
      <c r="AW40" s="124"/>
      <c r="AX40" s="124"/>
      <c r="AY40" s="124"/>
      <c r="AZ40" s="353"/>
      <c r="BA40" s="322"/>
      <c r="BB40" s="354"/>
    </row>
    <row r="41" spans="1:54" ht="8.1" customHeight="1">
      <c r="A41" s="348"/>
      <c r="B41" s="348"/>
      <c r="C41" s="348"/>
      <c r="D41" s="348"/>
      <c r="E41" s="348"/>
      <c r="F41" s="348"/>
      <c r="G41" s="348"/>
      <c r="H41" s="348"/>
      <c r="I41" s="348"/>
      <c r="J41" s="348"/>
      <c r="K41" s="349"/>
      <c r="L41" s="349"/>
      <c r="M41" s="349"/>
      <c r="N41" s="349"/>
      <c r="O41" s="349"/>
      <c r="P41" s="125"/>
      <c r="Q41" s="126"/>
      <c r="R41" s="127"/>
      <c r="S41" s="127"/>
      <c r="T41" s="127"/>
      <c r="U41" s="126"/>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8"/>
      <c r="AT41" s="128"/>
      <c r="AU41" s="128"/>
      <c r="AV41" s="128"/>
      <c r="AW41" s="128"/>
      <c r="AX41" s="128"/>
      <c r="AY41" s="128"/>
      <c r="AZ41" s="355"/>
      <c r="BA41" s="338"/>
      <c r="BB41" s="356"/>
    </row>
    <row r="42" spans="1:54" ht="8.1" customHeight="1">
      <c r="A42" s="348"/>
      <c r="B42" s="348"/>
      <c r="C42" s="348"/>
      <c r="D42" s="348"/>
      <c r="E42" s="348"/>
      <c r="F42" s="348"/>
      <c r="G42" s="348"/>
      <c r="H42" s="348"/>
      <c r="I42" s="348"/>
      <c r="J42" s="348"/>
      <c r="K42" s="349"/>
      <c r="L42" s="349"/>
      <c r="M42" s="349"/>
      <c r="N42" s="349"/>
      <c r="O42" s="349"/>
      <c r="P42" s="119"/>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1"/>
      <c r="AT42" s="121"/>
      <c r="AU42" s="121"/>
      <c r="AV42" s="121"/>
      <c r="AW42" s="121"/>
      <c r="AX42" s="121"/>
      <c r="AY42" s="121"/>
      <c r="AZ42" s="350"/>
      <c r="BA42" s="351"/>
      <c r="BB42" s="352"/>
    </row>
    <row r="43" spans="1:54" ht="8.1" customHeight="1">
      <c r="A43" s="348"/>
      <c r="B43" s="348"/>
      <c r="C43" s="348"/>
      <c r="D43" s="348"/>
      <c r="E43" s="348"/>
      <c r="F43" s="348"/>
      <c r="G43" s="348"/>
      <c r="H43" s="348"/>
      <c r="I43" s="348"/>
      <c r="J43" s="348"/>
      <c r="K43" s="349"/>
      <c r="L43" s="349"/>
      <c r="M43" s="349"/>
      <c r="N43" s="349"/>
      <c r="O43" s="349"/>
      <c r="P43" s="122"/>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3"/>
      <c r="AN43" s="123"/>
      <c r="AO43" s="123"/>
      <c r="AP43" s="123"/>
      <c r="AQ43" s="123"/>
      <c r="AR43" s="123"/>
      <c r="AS43" s="124"/>
      <c r="AT43" s="124"/>
      <c r="AU43" s="124"/>
      <c r="AV43" s="124"/>
      <c r="AW43" s="124"/>
      <c r="AX43" s="124"/>
      <c r="AY43" s="124"/>
      <c r="AZ43" s="353"/>
      <c r="BA43" s="322"/>
      <c r="BB43" s="354"/>
    </row>
    <row r="44" spans="1:54" ht="8.1" customHeight="1">
      <c r="A44" s="348"/>
      <c r="B44" s="348"/>
      <c r="C44" s="348"/>
      <c r="D44" s="348"/>
      <c r="E44" s="348"/>
      <c r="F44" s="348"/>
      <c r="G44" s="348"/>
      <c r="H44" s="348"/>
      <c r="I44" s="348"/>
      <c r="J44" s="348"/>
      <c r="K44" s="349"/>
      <c r="L44" s="349"/>
      <c r="M44" s="349"/>
      <c r="N44" s="349"/>
      <c r="O44" s="349"/>
      <c r="P44" s="122"/>
      <c r="Q44" s="123"/>
      <c r="R44" s="123"/>
      <c r="S44" s="123"/>
      <c r="T44" s="123"/>
      <c r="U44" s="123"/>
      <c r="V44" s="123"/>
      <c r="W44" s="123"/>
      <c r="X44" s="123"/>
      <c r="Y44" s="123"/>
      <c r="Z44" s="123"/>
      <c r="AA44" s="123"/>
      <c r="AB44" s="123"/>
      <c r="AC44" s="123"/>
      <c r="AD44" s="123"/>
      <c r="AE44" s="123"/>
      <c r="AF44" s="123"/>
      <c r="AG44" s="123"/>
      <c r="AH44" s="123"/>
      <c r="AI44" s="123"/>
      <c r="AJ44" s="123"/>
      <c r="AK44" s="123"/>
      <c r="AL44" s="123"/>
      <c r="AM44" s="123"/>
      <c r="AN44" s="123"/>
      <c r="AO44" s="123"/>
      <c r="AP44" s="123"/>
      <c r="AQ44" s="123"/>
      <c r="AR44" s="123"/>
      <c r="AS44" s="124"/>
      <c r="AT44" s="124"/>
      <c r="AU44" s="124"/>
      <c r="AV44" s="124"/>
      <c r="AW44" s="124"/>
      <c r="AX44" s="124"/>
      <c r="AY44" s="124"/>
      <c r="AZ44" s="353"/>
      <c r="BA44" s="322"/>
      <c r="BB44" s="354"/>
    </row>
    <row r="45" spans="1:54" ht="8.1" customHeight="1">
      <c r="A45" s="348"/>
      <c r="B45" s="348"/>
      <c r="C45" s="348"/>
      <c r="D45" s="348"/>
      <c r="E45" s="348"/>
      <c r="F45" s="348"/>
      <c r="G45" s="348"/>
      <c r="H45" s="348"/>
      <c r="I45" s="348"/>
      <c r="J45" s="348"/>
      <c r="K45" s="349"/>
      <c r="L45" s="349"/>
      <c r="M45" s="349"/>
      <c r="N45" s="349"/>
      <c r="O45" s="349"/>
      <c r="P45" s="125"/>
      <c r="Q45" s="126"/>
      <c r="R45" s="127"/>
      <c r="S45" s="127"/>
      <c r="T45" s="127"/>
      <c r="U45" s="126"/>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8"/>
      <c r="AT45" s="128"/>
      <c r="AU45" s="128"/>
      <c r="AV45" s="128"/>
      <c r="AW45" s="128"/>
      <c r="AX45" s="128"/>
      <c r="AY45" s="128"/>
      <c r="AZ45" s="355"/>
      <c r="BA45" s="338"/>
      <c r="BB45" s="356"/>
    </row>
    <row r="46" spans="1:54" ht="8.1" customHeight="1">
      <c r="A46" s="348"/>
      <c r="B46" s="348"/>
      <c r="C46" s="348"/>
      <c r="D46" s="348"/>
      <c r="E46" s="348"/>
      <c r="F46" s="348"/>
      <c r="G46" s="348"/>
      <c r="H46" s="348"/>
      <c r="I46" s="348"/>
      <c r="J46" s="348"/>
      <c r="K46" s="349"/>
      <c r="L46" s="349"/>
      <c r="M46" s="349"/>
      <c r="N46" s="349"/>
      <c r="O46" s="349"/>
      <c r="P46" s="119"/>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1"/>
      <c r="AT46" s="121"/>
      <c r="AU46" s="121"/>
      <c r="AV46" s="121"/>
      <c r="AW46" s="121"/>
      <c r="AX46" s="121"/>
      <c r="AY46" s="121"/>
      <c r="AZ46" s="350"/>
      <c r="BA46" s="351"/>
      <c r="BB46" s="352"/>
    </row>
    <row r="47" spans="1:54" ht="7.5" customHeight="1">
      <c r="A47" s="348"/>
      <c r="B47" s="348"/>
      <c r="C47" s="348"/>
      <c r="D47" s="348"/>
      <c r="E47" s="348"/>
      <c r="F47" s="348"/>
      <c r="G47" s="348"/>
      <c r="H47" s="348"/>
      <c r="I47" s="348"/>
      <c r="J47" s="348"/>
      <c r="K47" s="349"/>
      <c r="L47" s="349"/>
      <c r="M47" s="349"/>
      <c r="N47" s="349"/>
      <c r="O47" s="349"/>
      <c r="P47" s="122"/>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23"/>
      <c r="AN47" s="123"/>
      <c r="AO47" s="123"/>
      <c r="AP47" s="123"/>
      <c r="AQ47" s="123"/>
      <c r="AR47" s="123"/>
      <c r="AS47" s="124"/>
      <c r="AT47" s="124"/>
      <c r="AU47" s="124"/>
      <c r="AV47" s="124"/>
      <c r="AW47" s="124"/>
      <c r="AX47" s="124"/>
      <c r="AY47" s="124"/>
      <c r="AZ47" s="353"/>
      <c r="BA47" s="322"/>
      <c r="BB47" s="354"/>
    </row>
    <row r="48" spans="1:54" ht="8.1" customHeight="1">
      <c r="A48" s="348"/>
      <c r="B48" s="348"/>
      <c r="C48" s="348"/>
      <c r="D48" s="348"/>
      <c r="E48" s="348"/>
      <c r="F48" s="348"/>
      <c r="G48" s="348"/>
      <c r="H48" s="348"/>
      <c r="I48" s="348"/>
      <c r="J48" s="348"/>
      <c r="K48" s="349"/>
      <c r="L48" s="349"/>
      <c r="M48" s="349"/>
      <c r="N48" s="349"/>
      <c r="O48" s="349"/>
      <c r="P48" s="122"/>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23"/>
      <c r="AN48" s="123"/>
      <c r="AO48" s="123"/>
      <c r="AP48" s="123"/>
      <c r="AQ48" s="123"/>
      <c r="AR48" s="123"/>
      <c r="AS48" s="124"/>
      <c r="AT48" s="124"/>
      <c r="AU48" s="124"/>
      <c r="AV48" s="124"/>
      <c r="AW48" s="124"/>
      <c r="AX48" s="124"/>
      <c r="AY48" s="124"/>
      <c r="AZ48" s="353"/>
      <c r="BA48" s="322"/>
      <c r="BB48" s="354"/>
    </row>
    <row r="49" spans="1:54" ht="7.5" customHeight="1">
      <c r="A49" s="348"/>
      <c r="B49" s="348"/>
      <c r="C49" s="348"/>
      <c r="D49" s="348"/>
      <c r="E49" s="348"/>
      <c r="F49" s="348"/>
      <c r="G49" s="348"/>
      <c r="H49" s="348"/>
      <c r="I49" s="348"/>
      <c r="J49" s="348"/>
      <c r="K49" s="349"/>
      <c r="L49" s="349"/>
      <c r="M49" s="349"/>
      <c r="N49" s="349"/>
      <c r="O49" s="349"/>
      <c r="P49" s="125"/>
      <c r="Q49" s="126"/>
      <c r="R49" s="127"/>
      <c r="S49" s="127"/>
      <c r="T49" s="127"/>
      <c r="U49" s="126"/>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8"/>
      <c r="AT49" s="128"/>
      <c r="AU49" s="128"/>
      <c r="AV49" s="128"/>
      <c r="AW49" s="128"/>
      <c r="AX49" s="128"/>
      <c r="AY49" s="128"/>
      <c r="AZ49" s="355"/>
      <c r="BA49" s="338"/>
      <c r="BB49" s="356"/>
    </row>
    <row r="50" spans="1:54" ht="8.1" customHeight="1">
      <c r="A50" s="348"/>
      <c r="B50" s="348"/>
      <c r="C50" s="348"/>
      <c r="D50" s="348"/>
      <c r="E50" s="348"/>
      <c r="F50" s="348"/>
      <c r="G50" s="348"/>
      <c r="H50" s="348"/>
      <c r="I50" s="348"/>
      <c r="J50" s="348"/>
      <c r="K50" s="349"/>
      <c r="L50" s="349"/>
      <c r="M50" s="349"/>
      <c r="N50" s="349"/>
      <c r="O50" s="349"/>
      <c r="P50" s="119"/>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1"/>
      <c r="AT50" s="121"/>
      <c r="AU50" s="121"/>
      <c r="AV50" s="121"/>
      <c r="AW50" s="121"/>
      <c r="AX50" s="121"/>
      <c r="AY50" s="121"/>
      <c r="AZ50" s="350"/>
      <c r="BA50" s="351"/>
      <c r="BB50" s="352"/>
    </row>
    <row r="51" spans="1:54" ht="7.5" customHeight="1">
      <c r="A51" s="348"/>
      <c r="B51" s="348"/>
      <c r="C51" s="348"/>
      <c r="D51" s="348"/>
      <c r="E51" s="348"/>
      <c r="F51" s="348"/>
      <c r="G51" s="348"/>
      <c r="H51" s="348"/>
      <c r="I51" s="348"/>
      <c r="J51" s="348"/>
      <c r="K51" s="349"/>
      <c r="L51" s="349"/>
      <c r="M51" s="349"/>
      <c r="N51" s="349"/>
      <c r="O51" s="349"/>
      <c r="P51" s="122"/>
      <c r="Q51" s="123"/>
      <c r="R51" s="123"/>
      <c r="S51" s="123"/>
      <c r="T51" s="123"/>
      <c r="U51" s="123"/>
      <c r="V51" s="123"/>
      <c r="W51" s="123"/>
      <c r="X51" s="123"/>
      <c r="Y51" s="123"/>
      <c r="Z51" s="123"/>
      <c r="AA51" s="123"/>
      <c r="AB51" s="123"/>
      <c r="AC51" s="123"/>
      <c r="AD51" s="123"/>
      <c r="AE51" s="123"/>
      <c r="AF51" s="123"/>
      <c r="AG51" s="123"/>
      <c r="AH51" s="123"/>
      <c r="AI51" s="123"/>
      <c r="AJ51" s="123"/>
      <c r="AK51" s="123"/>
      <c r="AL51" s="123"/>
      <c r="AM51" s="123"/>
      <c r="AN51" s="123"/>
      <c r="AO51" s="123"/>
      <c r="AP51" s="123"/>
      <c r="AQ51" s="123"/>
      <c r="AR51" s="123"/>
      <c r="AS51" s="124"/>
      <c r="AT51" s="124"/>
      <c r="AU51" s="124"/>
      <c r="AV51" s="124"/>
      <c r="AW51" s="124"/>
      <c r="AX51" s="124"/>
      <c r="AY51" s="124"/>
      <c r="AZ51" s="353"/>
      <c r="BA51" s="322"/>
      <c r="BB51" s="354"/>
    </row>
    <row r="52" spans="1:54" ht="8.1" customHeight="1">
      <c r="A52" s="348"/>
      <c r="B52" s="348"/>
      <c r="C52" s="348"/>
      <c r="D52" s="348"/>
      <c r="E52" s="348"/>
      <c r="F52" s="348"/>
      <c r="G52" s="348"/>
      <c r="H52" s="348"/>
      <c r="I52" s="348"/>
      <c r="J52" s="348"/>
      <c r="K52" s="349"/>
      <c r="L52" s="349"/>
      <c r="M52" s="349"/>
      <c r="N52" s="349"/>
      <c r="O52" s="349"/>
      <c r="P52" s="122"/>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4"/>
      <c r="AT52" s="124"/>
      <c r="AU52" s="124"/>
      <c r="AV52" s="124"/>
      <c r="AW52" s="124"/>
      <c r="AX52" s="124"/>
      <c r="AY52" s="124"/>
      <c r="AZ52" s="353"/>
      <c r="BA52" s="322"/>
      <c r="BB52" s="354"/>
    </row>
    <row r="53" spans="1:54" ht="8.1" customHeight="1">
      <c r="A53" s="348"/>
      <c r="B53" s="348"/>
      <c r="C53" s="348"/>
      <c r="D53" s="348"/>
      <c r="E53" s="348"/>
      <c r="F53" s="348"/>
      <c r="G53" s="348"/>
      <c r="H53" s="348"/>
      <c r="I53" s="348"/>
      <c r="J53" s="348"/>
      <c r="K53" s="349"/>
      <c r="L53" s="349"/>
      <c r="M53" s="349"/>
      <c r="N53" s="349"/>
      <c r="O53" s="349"/>
      <c r="P53" s="125"/>
      <c r="Q53" s="126"/>
      <c r="R53" s="127"/>
      <c r="S53" s="127"/>
      <c r="T53" s="127"/>
      <c r="U53" s="126"/>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c r="AR53" s="127"/>
      <c r="AS53" s="128"/>
      <c r="AT53" s="128"/>
      <c r="AU53" s="128"/>
      <c r="AV53" s="128"/>
      <c r="AW53" s="128"/>
      <c r="AX53" s="128"/>
      <c r="AY53" s="128"/>
      <c r="AZ53" s="355"/>
      <c r="BA53" s="338"/>
      <c r="BB53" s="356"/>
    </row>
    <row r="54" spans="1:54" ht="8.1" customHeight="1">
      <c r="A54" s="348"/>
      <c r="B54" s="348"/>
      <c r="C54" s="348"/>
      <c r="D54" s="348"/>
      <c r="E54" s="348"/>
      <c r="F54" s="348"/>
      <c r="G54" s="348"/>
      <c r="H54" s="348"/>
      <c r="I54" s="348"/>
      <c r="J54" s="348"/>
      <c r="K54" s="349"/>
      <c r="L54" s="349"/>
      <c r="M54" s="349"/>
      <c r="N54" s="349"/>
      <c r="O54" s="349"/>
      <c r="P54" s="119"/>
      <c r="Q54" s="120"/>
      <c r="R54" s="120"/>
      <c r="S54" s="120"/>
      <c r="T54" s="120"/>
      <c r="U54" s="120"/>
      <c r="V54" s="120"/>
      <c r="W54" s="120"/>
      <c r="X54" s="120"/>
      <c r="Y54" s="120"/>
      <c r="Z54" s="120"/>
      <c r="AA54" s="120"/>
      <c r="AB54" s="120"/>
      <c r="AC54" s="120"/>
      <c r="AD54" s="120"/>
      <c r="AE54" s="120"/>
      <c r="AF54" s="120"/>
      <c r="AG54" s="120"/>
      <c r="AH54" s="120"/>
      <c r="AI54" s="120"/>
      <c r="AJ54" s="120"/>
      <c r="AK54" s="120"/>
      <c r="AL54" s="120"/>
      <c r="AM54" s="120"/>
      <c r="AN54" s="120"/>
      <c r="AO54" s="120"/>
      <c r="AP54" s="120"/>
      <c r="AQ54" s="120"/>
      <c r="AR54" s="120"/>
      <c r="AS54" s="121"/>
      <c r="AT54" s="121"/>
      <c r="AU54" s="121"/>
      <c r="AV54" s="121"/>
      <c r="AW54" s="121"/>
      <c r="AX54" s="121"/>
      <c r="AY54" s="121"/>
      <c r="AZ54" s="350"/>
      <c r="BA54" s="351"/>
      <c r="BB54" s="352"/>
    </row>
    <row r="55" spans="1:54" ht="8.1" customHeight="1">
      <c r="A55" s="348"/>
      <c r="B55" s="348"/>
      <c r="C55" s="348"/>
      <c r="D55" s="348"/>
      <c r="E55" s="348"/>
      <c r="F55" s="348"/>
      <c r="G55" s="348"/>
      <c r="H55" s="348"/>
      <c r="I55" s="348"/>
      <c r="J55" s="348"/>
      <c r="K55" s="349"/>
      <c r="L55" s="349"/>
      <c r="M55" s="349"/>
      <c r="N55" s="349"/>
      <c r="O55" s="349"/>
      <c r="P55" s="122"/>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3"/>
      <c r="AR55" s="123"/>
      <c r="AS55" s="124"/>
      <c r="AT55" s="124"/>
      <c r="AU55" s="124"/>
      <c r="AV55" s="124"/>
      <c r="AW55" s="124"/>
      <c r="AX55" s="124"/>
      <c r="AY55" s="124"/>
      <c r="AZ55" s="353"/>
      <c r="BA55" s="322"/>
      <c r="BB55" s="354"/>
    </row>
    <row r="56" spans="1:54" ht="8.1" customHeight="1">
      <c r="A56" s="348"/>
      <c r="B56" s="348"/>
      <c r="C56" s="348"/>
      <c r="D56" s="348"/>
      <c r="E56" s="348"/>
      <c r="F56" s="348"/>
      <c r="G56" s="348"/>
      <c r="H56" s="348"/>
      <c r="I56" s="348"/>
      <c r="J56" s="348"/>
      <c r="K56" s="349"/>
      <c r="L56" s="349"/>
      <c r="M56" s="349"/>
      <c r="N56" s="349"/>
      <c r="O56" s="349"/>
      <c r="P56" s="122"/>
      <c r="Q56" s="123"/>
      <c r="R56" s="123"/>
      <c r="S56" s="123"/>
      <c r="T56" s="123"/>
      <c r="U56" s="123"/>
      <c r="V56" s="123"/>
      <c r="W56" s="123"/>
      <c r="X56" s="123"/>
      <c r="Y56" s="123"/>
      <c r="Z56" s="123"/>
      <c r="AA56" s="123"/>
      <c r="AB56" s="123"/>
      <c r="AC56" s="123"/>
      <c r="AD56" s="123"/>
      <c r="AE56" s="123"/>
      <c r="AF56" s="123"/>
      <c r="AG56" s="123"/>
      <c r="AH56" s="123"/>
      <c r="AI56" s="123"/>
      <c r="AJ56" s="123"/>
      <c r="AK56" s="123"/>
      <c r="AL56" s="123"/>
      <c r="AM56" s="123"/>
      <c r="AN56" s="123"/>
      <c r="AO56" s="123"/>
      <c r="AP56" s="123"/>
      <c r="AQ56" s="123"/>
      <c r="AR56" s="123"/>
      <c r="AS56" s="124"/>
      <c r="AT56" s="124"/>
      <c r="AU56" s="124"/>
      <c r="AV56" s="124"/>
      <c r="AW56" s="124"/>
      <c r="AX56" s="124"/>
      <c r="AY56" s="124"/>
      <c r="AZ56" s="353"/>
      <c r="BA56" s="322"/>
      <c r="BB56" s="354"/>
    </row>
    <row r="57" spans="1:54" ht="8.1" customHeight="1">
      <c r="A57" s="348"/>
      <c r="B57" s="348"/>
      <c r="C57" s="348"/>
      <c r="D57" s="348"/>
      <c r="E57" s="348"/>
      <c r="F57" s="348"/>
      <c r="G57" s="348"/>
      <c r="H57" s="348"/>
      <c r="I57" s="348"/>
      <c r="J57" s="348"/>
      <c r="K57" s="349"/>
      <c r="L57" s="349"/>
      <c r="M57" s="349"/>
      <c r="N57" s="349"/>
      <c r="O57" s="349"/>
      <c r="P57" s="125"/>
      <c r="Q57" s="126"/>
      <c r="R57" s="127"/>
      <c r="S57" s="127"/>
      <c r="T57" s="127"/>
      <c r="U57" s="126"/>
      <c r="V57" s="127"/>
      <c r="W57" s="127"/>
      <c r="X57" s="127"/>
      <c r="Y57" s="127"/>
      <c r="Z57" s="127"/>
      <c r="AA57" s="127"/>
      <c r="AB57" s="127"/>
      <c r="AC57" s="127"/>
      <c r="AD57" s="127"/>
      <c r="AE57" s="127"/>
      <c r="AF57" s="127"/>
      <c r="AG57" s="127"/>
      <c r="AH57" s="127"/>
      <c r="AI57" s="127"/>
      <c r="AJ57" s="127"/>
      <c r="AK57" s="127"/>
      <c r="AL57" s="127"/>
      <c r="AM57" s="127"/>
      <c r="AN57" s="127"/>
      <c r="AO57" s="127"/>
      <c r="AP57" s="127"/>
      <c r="AQ57" s="127"/>
      <c r="AR57" s="127"/>
      <c r="AS57" s="128"/>
      <c r="AT57" s="128"/>
      <c r="AU57" s="128"/>
      <c r="AV57" s="128"/>
      <c r="AW57" s="128"/>
      <c r="AX57" s="128"/>
      <c r="AY57" s="128"/>
      <c r="AZ57" s="355"/>
      <c r="BA57" s="338"/>
      <c r="BB57" s="356"/>
    </row>
    <row r="58" spans="1:54" ht="8.1" customHeight="1">
      <c r="A58" s="348"/>
      <c r="B58" s="348"/>
      <c r="C58" s="348"/>
      <c r="D58" s="348"/>
      <c r="E58" s="348"/>
      <c r="F58" s="348"/>
      <c r="G58" s="348"/>
      <c r="H58" s="348"/>
      <c r="I58" s="348"/>
      <c r="J58" s="348"/>
      <c r="K58" s="349"/>
      <c r="L58" s="349"/>
      <c r="M58" s="349"/>
      <c r="N58" s="349"/>
      <c r="O58" s="349"/>
      <c r="P58" s="119"/>
      <c r="Q58" s="120"/>
      <c r="R58" s="120"/>
      <c r="S58" s="120"/>
      <c r="T58" s="120"/>
      <c r="U58" s="120"/>
      <c r="V58" s="120"/>
      <c r="W58" s="120"/>
      <c r="X58" s="120"/>
      <c r="Y58" s="120"/>
      <c r="Z58" s="120"/>
      <c r="AA58" s="120"/>
      <c r="AB58" s="120"/>
      <c r="AC58" s="120"/>
      <c r="AD58" s="120"/>
      <c r="AE58" s="120"/>
      <c r="AF58" s="120"/>
      <c r="AG58" s="120"/>
      <c r="AH58" s="120"/>
      <c r="AI58" s="120"/>
      <c r="AJ58" s="120"/>
      <c r="AK58" s="120"/>
      <c r="AL58" s="120"/>
      <c r="AM58" s="120"/>
      <c r="AN58" s="120"/>
      <c r="AO58" s="120"/>
      <c r="AP58" s="120"/>
      <c r="AQ58" s="120"/>
      <c r="AR58" s="120"/>
      <c r="AS58" s="121"/>
      <c r="AT58" s="121"/>
      <c r="AU58" s="121"/>
      <c r="AV58" s="121"/>
      <c r="AW58" s="121"/>
      <c r="AX58" s="121"/>
      <c r="AY58" s="121"/>
      <c r="AZ58" s="350"/>
      <c r="BA58" s="351"/>
      <c r="BB58" s="352"/>
    </row>
    <row r="59" spans="1:54" ht="8.1" customHeight="1">
      <c r="A59" s="348"/>
      <c r="B59" s="348"/>
      <c r="C59" s="348"/>
      <c r="D59" s="348"/>
      <c r="E59" s="348"/>
      <c r="F59" s="348"/>
      <c r="G59" s="348"/>
      <c r="H59" s="348"/>
      <c r="I59" s="348"/>
      <c r="J59" s="348"/>
      <c r="K59" s="349"/>
      <c r="L59" s="349"/>
      <c r="M59" s="349"/>
      <c r="N59" s="349"/>
      <c r="O59" s="349"/>
      <c r="P59" s="122"/>
      <c r="Q59" s="123"/>
      <c r="R59" s="123"/>
      <c r="S59" s="123"/>
      <c r="T59" s="123"/>
      <c r="U59" s="123"/>
      <c r="V59" s="123"/>
      <c r="W59" s="123"/>
      <c r="X59" s="123"/>
      <c r="Y59" s="123"/>
      <c r="Z59" s="123"/>
      <c r="AA59" s="123"/>
      <c r="AB59" s="123"/>
      <c r="AC59" s="123"/>
      <c r="AD59" s="123"/>
      <c r="AE59" s="123"/>
      <c r="AF59" s="123"/>
      <c r="AG59" s="123"/>
      <c r="AH59" s="123"/>
      <c r="AI59" s="123"/>
      <c r="AJ59" s="123"/>
      <c r="AK59" s="123"/>
      <c r="AL59" s="123"/>
      <c r="AM59" s="123"/>
      <c r="AN59" s="123"/>
      <c r="AO59" s="123"/>
      <c r="AP59" s="123"/>
      <c r="AQ59" s="123"/>
      <c r="AR59" s="123"/>
      <c r="AS59" s="124"/>
      <c r="AT59" s="124"/>
      <c r="AU59" s="124"/>
      <c r="AV59" s="124"/>
      <c r="AW59" s="124"/>
      <c r="AX59" s="124"/>
      <c r="AY59" s="124"/>
      <c r="AZ59" s="353"/>
      <c r="BA59" s="322"/>
      <c r="BB59" s="354"/>
    </row>
    <row r="60" spans="1:54" ht="8.1" customHeight="1">
      <c r="A60" s="348"/>
      <c r="B60" s="348"/>
      <c r="C60" s="348"/>
      <c r="D60" s="348"/>
      <c r="E60" s="348"/>
      <c r="F60" s="348"/>
      <c r="G60" s="348"/>
      <c r="H60" s="348"/>
      <c r="I60" s="348"/>
      <c r="J60" s="348"/>
      <c r="K60" s="349"/>
      <c r="L60" s="349"/>
      <c r="M60" s="349"/>
      <c r="N60" s="349"/>
      <c r="O60" s="349"/>
      <c r="P60" s="122"/>
      <c r="Q60" s="123"/>
      <c r="R60" s="123"/>
      <c r="S60" s="123"/>
      <c r="T60" s="123"/>
      <c r="U60" s="123"/>
      <c r="V60" s="123"/>
      <c r="W60" s="123"/>
      <c r="X60" s="123"/>
      <c r="Y60" s="123"/>
      <c r="Z60" s="123"/>
      <c r="AA60" s="123"/>
      <c r="AB60" s="123"/>
      <c r="AC60" s="123"/>
      <c r="AD60" s="123"/>
      <c r="AE60" s="123"/>
      <c r="AF60" s="123"/>
      <c r="AG60" s="123"/>
      <c r="AH60" s="123"/>
      <c r="AI60" s="123"/>
      <c r="AJ60" s="123"/>
      <c r="AK60" s="123"/>
      <c r="AL60" s="123"/>
      <c r="AM60" s="123"/>
      <c r="AN60" s="123"/>
      <c r="AO60" s="123"/>
      <c r="AP60" s="123"/>
      <c r="AQ60" s="123"/>
      <c r="AR60" s="123"/>
      <c r="AS60" s="124"/>
      <c r="AT60" s="124"/>
      <c r="AU60" s="124"/>
      <c r="AV60" s="124"/>
      <c r="AW60" s="124"/>
      <c r="AX60" s="124"/>
      <c r="AY60" s="124"/>
      <c r="AZ60" s="353"/>
      <c r="BA60" s="322"/>
      <c r="BB60" s="354"/>
    </row>
    <row r="61" spans="1:54" ht="8.1" customHeight="1">
      <c r="A61" s="348"/>
      <c r="B61" s="348"/>
      <c r="C61" s="348"/>
      <c r="D61" s="348"/>
      <c r="E61" s="348"/>
      <c r="F61" s="348"/>
      <c r="G61" s="348"/>
      <c r="H61" s="348"/>
      <c r="I61" s="348"/>
      <c r="J61" s="348"/>
      <c r="K61" s="349"/>
      <c r="L61" s="349"/>
      <c r="M61" s="349"/>
      <c r="N61" s="349"/>
      <c r="O61" s="349"/>
      <c r="P61" s="125"/>
      <c r="Q61" s="126"/>
      <c r="R61" s="127"/>
      <c r="S61" s="127"/>
      <c r="T61" s="127"/>
      <c r="U61" s="126"/>
      <c r="V61" s="127"/>
      <c r="W61" s="127"/>
      <c r="X61" s="127"/>
      <c r="Y61" s="127"/>
      <c r="Z61" s="127"/>
      <c r="AA61" s="127"/>
      <c r="AB61" s="127"/>
      <c r="AC61" s="127"/>
      <c r="AD61" s="127"/>
      <c r="AE61" s="127"/>
      <c r="AF61" s="127"/>
      <c r="AG61" s="127"/>
      <c r="AH61" s="127"/>
      <c r="AI61" s="127"/>
      <c r="AJ61" s="127"/>
      <c r="AK61" s="127"/>
      <c r="AL61" s="127"/>
      <c r="AM61" s="127"/>
      <c r="AN61" s="127"/>
      <c r="AO61" s="127"/>
      <c r="AP61" s="127"/>
      <c r="AQ61" s="127"/>
      <c r="AR61" s="127"/>
      <c r="AS61" s="128"/>
      <c r="AT61" s="128"/>
      <c r="AU61" s="128"/>
      <c r="AV61" s="128"/>
      <c r="AW61" s="128"/>
      <c r="AX61" s="128"/>
      <c r="AY61" s="128"/>
      <c r="AZ61" s="355"/>
      <c r="BA61" s="338"/>
      <c r="BB61" s="356"/>
    </row>
    <row r="62" spans="1:54" ht="8.1" customHeight="1">
      <c r="A62" s="348"/>
      <c r="B62" s="348"/>
      <c r="C62" s="348"/>
      <c r="D62" s="348"/>
      <c r="E62" s="348"/>
      <c r="F62" s="348"/>
      <c r="G62" s="348"/>
      <c r="H62" s="348"/>
      <c r="I62" s="348"/>
      <c r="J62" s="348"/>
      <c r="K62" s="349"/>
      <c r="L62" s="349"/>
      <c r="M62" s="349"/>
      <c r="N62" s="349"/>
      <c r="O62" s="349"/>
      <c r="P62" s="119"/>
      <c r="Q62" s="120"/>
      <c r="R62" s="120"/>
      <c r="S62" s="120"/>
      <c r="T62" s="120"/>
      <c r="U62" s="120"/>
      <c r="V62" s="120"/>
      <c r="W62" s="120"/>
      <c r="X62" s="120"/>
      <c r="Y62" s="120"/>
      <c r="Z62" s="120"/>
      <c r="AA62" s="120"/>
      <c r="AB62" s="120"/>
      <c r="AC62" s="120"/>
      <c r="AD62" s="120"/>
      <c r="AE62" s="120"/>
      <c r="AF62" s="120"/>
      <c r="AG62" s="120"/>
      <c r="AH62" s="120"/>
      <c r="AI62" s="120"/>
      <c r="AJ62" s="120"/>
      <c r="AK62" s="120"/>
      <c r="AL62" s="120"/>
      <c r="AM62" s="120"/>
      <c r="AN62" s="120"/>
      <c r="AO62" s="120"/>
      <c r="AP62" s="120"/>
      <c r="AQ62" s="120"/>
      <c r="AR62" s="120"/>
      <c r="AS62" s="121"/>
      <c r="AT62" s="121"/>
      <c r="AU62" s="121"/>
      <c r="AV62" s="121"/>
      <c r="AW62" s="121"/>
      <c r="AX62" s="121"/>
      <c r="AY62" s="121"/>
      <c r="AZ62" s="350"/>
      <c r="BA62" s="351"/>
      <c r="BB62" s="352"/>
    </row>
    <row r="63" spans="1:54" ht="8.1" customHeight="1">
      <c r="A63" s="348"/>
      <c r="B63" s="348"/>
      <c r="C63" s="348"/>
      <c r="D63" s="348"/>
      <c r="E63" s="348"/>
      <c r="F63" s="348"/>
      <c r="G63" s="348"/>
      <c r="H63" s="348"/>
      <c r="I63" s="348"/>
      <c r="J63" s="348"/>
      <c r="K63" s="349"/>
      <c r="L63" s="349"/>
      <c r="M63" s="349"/>
      <c r="N63" s="349"/>
      <c r="O63" s="349"/>
      <c r="P63" s="122"/>
      <c r="Q63" s="123"/>
      <c r="R63" s="123"/>
      <c r="S63" s="123"/>
      <c r="T63" s="123"/>
      <c r="U63" s="123"/>
      <c r="V63" s="123"/>
      <c r="W63" s="123"/>
      <c r="X63" s="123"/>
      <c r="Y63" s="123"/>
      <c r="Z63" s="123"/>
      <c r="AA63" s="123"/>
      <c r="AB63" s="123"/>
      <c r="AC63" s="123"/>
      <c r="AD63" s="123"/>
      <c r="AE63" s="123"/>
      <c r="AF63" s="123"/>
      <c r="AG63" s="123"/>
      <c r="AH63" s="123"/>
      <c r="AI63" s="123"/>
      <c r="AJ63" s="123"/>
      <c r="AK63" s="123"/>
      <c r="AL63" s="123"/>
      <c r="AM63" s="123"/>
      <c r="AN63" s="123"/>
      <c r="AO63" s="123"/>
      <c r="AP63" s="123"/>
      <c r="AQ63" s="123"/>
      <c r="AR63" s="123"/>
      <c r="AS63" s="124"/>
      <c r="AT63" s="124"/>
      <c r="AU63" s="124"/>
      <c r="AV63" s="124"/>
      <c r="AW63" s="124"/>
      <c r="AX63" s="124"/>
      <c r="AY63" s="124"/>
      <c r="AZ63" s="353"/>
      <c r="BA63" s="322"/>
      <c r="BB63" s="354"/>
    </row>
    <row r="64" spans="1:54" ht="8.1" customHeight="1">
      <c r="A64" s="348"/>
      <c r="B64" s="348"/>
      <c r="C64" s="348"/>
      <c r="D64" s="348"/>
      <c r="E64" s="348"/>
      <c r="F64" s="348"/>
      <c r="G64" s="348"/>
      <c r="H64" s="348"/>
      <c r="I64" s="348"/>
      <c r="J64" s="348"/>
      <c r="K64" s="349"/>
      <c r="L64" s="349"/>
      <c r="M64" s="349"/>
      <c r="N64" s="349"/>
      <c r="O64" s="349"/>
      <c r="P64" s="122"/>
      <c r="Q64" s="123"/>
      <c r="R64" s="123"/>
      <c r="S64" s="123"/>
      <c r="T64" s="123"/>
      <c r="U64" s="123"/>
      <c r="V64" s="123"/>
      <c r="W64" s="123"/>
      <c r="X64" s="123"/>
      <c r="Y64" s="123"/>
      <c r="Z64" s="123"/>
      <c r="AA64" s="123"/>
      <c r="AB64" s="123"/>
      <c r="AC64" s="123"/>
      <c r="AD64" s="123"/>
      <c r="AE64" s="123"/>
      <c r="AF64" s="123"/>
      <c r="AG64" s="123"/>
      <c r="AH64" s="123"/>
      <c r="AI64" s="123"/>
      <c r="AJ64" s="123"/>
      <c r="AK64" s="123"/>
      <c r="AL64" s="123"/>
      <c r="AM64" s="123"/>
      <c r="AN64" s="123"/>
      <c r="AO64" s="123"/>
      <c r="AP64" s="123"/>
      <c r="AQ64" s="123"/>
      <c r="AR64" s="123"/>
      <c r="AS64" s="124"/>
      <c r="AT64" s="124"/>
      <c r="AU64" s="124"/>
      <c r="AV64" s="124"/>
      <c r="AW64" s="124"/>
      <c r="AX64" s="124"/>
      <c r="AY64" s="124"/>
      <c r="AZ64" s="353"/>
      <c r="BA64" s="322"/>
      <c r="BB64" s="354"/>
    </row>
    <row r="65" spans="1:54" ht="8.1" customHeight="1">
      <c r="A65" s="348"/>
      <c r="B65" s="348"/>
      <c r="C65" s="348"/>
      <c r="D65" s="348"/>
      <c r="E65" s="348"/>
      <c r="F65" s="348"/>
      <c r="G65" s="348"/>
      <c r="H65" s="348"/>
      <c r="I65" s="348"/>
      <c r="J65" s="348"/>
      <c r="K65" s="349"/>
      <c r="L65" s="349"/>
      <c r="M65" s="349"/>
      <c r="N65" s="349"/>
      <c r="O65" s="349"/>
      <c r="P65" s="125"/>
      <c r="Q65" s="126"/>
      <c r="R65" s="127"/>
      <c r="S65" s="127"/>
      <c r="T65" s="127"/>
      <c r="U65" s="126"/>
      <c r="V65" s="127"/>
      <c r="W65" s="127"/>
      <c r="X65" s="127"/>
      <c r="Y65" s="127"/>
      <c r="Z65" s="127"/>
      <c r="AA65" s="127"/>
      <c r="AB65" s="127"/>
      <c r="AC65" s="127"/>
      <c r="AD65" s="127"/>
      <c r="AE65" s="127"/>
      <c r="AF65" s="127"/>
      <c r="AG65" s="127"/>
      <c r="AH65" s="127"/>
      <c r="AI65" s="127"/>
      <c r="AJ65" s="127"/>
      <c r="AK65" s="127"/>
      <c r="AL65" s="127"/>
      <c r="AM65" s="127"/>
      <c r="AN65" s="127"/>
      <c r="AO65" s="127"/>
      <c r="AP65" s="127"/>
      <c r="AQ65" s="127"/>
      <c r="AR65" s="127"/>
      <c r="AS65" s="128"/>
      <c r="AT65" s="128"/>
      <c r="AU65" s="128"/>
      <c r="AV65" s="128"/>
      <c r="AW65" s="128"/>
      <c r="AX65" s="128"/>
      <c r="AY65" s="128"/>
      <c r="AZ65" s="355"/>
      <c r="BA65" s="338"/>
      <c r="BB65" s="356"/>
    </row>
  </sheetData>
  <mergeCells count="107">
    <mergeCell ref="AY7:AZ8"/>
    <mergeCell ref="BA7:BA8"/>
    <mergeCell ref="B8:K10"/>
    <mergeCell ref="L8:M10"/>
    <mergeCell ref="AE11:AG13"/>
    <mergeCell ref="AI11:AM13"/>
    <mergeCell ref="AO11:BA13"/>
    <mergeCell ref="V3:AG5"/>
    <mergeCell ref="AQ7:AR8"/>
    <mergeCell ref="AS7:AT8"/>
    <mergeCell ref="AU7:AU8"/>
    <mergeCell ref="AV7:AW8"/>
    <mergeCell ref="AX7:AX8"/>
    <mergeCell ref="A22:F25"/>
    <mergeCell ref="G22:Y25"/>
    <mergeCell ref="Z22:AE25"/>
    <mergeCell ref="AF22:AG25"/>
    <mergeCell ref="AH22:AI25"/>
    <mergeCell ref="AJ22:AJ25"/>
    <mergeCell ref="AI14:AM16"/>
    <mergeCell ref="AO14:BA16"/>
    <mergeCell ref="AI17:AM19"/>
    <mergeCell ref="AO17:AZ19"/>
    <mergeCell ref="BA17:BA19"/>
    <mergeCell ref="B19:S21"/>
    <mergeCell ref="AT22:AU25"/>
    <mergeCell ref="AV22:AV25"/>
    <mergeCell ref="AW22:AX25"/>
    <mergeCell ref="AY22:AY25"/>
    <mergeCell ref="AZ22:BA25"/>
    <mergeCell ref="BB22:BB25"/>
    <mergeCell ref="AK22:AL25"/>
    <mergeCell ref="AM22:AM25"/>
    <mergeCell ref="AN22:AO25"/>
    <mergeCell ref="AP22:AP25"/>
    <mergeCell ref="AQ22:AQ25"/>
    <mergeCell ref="AR22:AS25"/>
    <mergeCell ref="AR26:AS27"/>
    <mergeCell ref="AT26:AW27"/>
    <mergeCell ref="AX26:AY27"/>
    <mergeCell ref="AZ26:BB29"/>
    <mergeCell ref="P28:Q29"/>
    <mergeCell ref="R28:S29"/>
    <mergeCell ref="T28:U29"/>
    <mergeCell ref="V28:W29"/>
    <mergeCell ref="X28:Y29"/>
    <mergeCell ref="Z28:AA29"/>
    <mergeCell ref="Z26:AA27"/>
    <mergeCell ref="AB26:AE27"/>
    <mergeCell ref="AF26:AG27"/>
    <mergeCell ref="AH26:AK27"/>
    <mergeCell ref="AL26:AM27"/>
    <mergeCell ref="AN26:AQ27"/>
    <mergeCell ref="P26:S27"/>
    <mergeCell ref="T26:U27"/>
    <mergeCell ref="V26:Y27"/>
    <mergeCell ref="A30:E33"/>
    <mergeCell ref="F30:J33"/>
    <mergeCell ref="K30:O33"/>
    <mergeCell ref="AZ30:BB33"/>
    <mergeCell ref="A34:E37"/>
    <mergeCell ref="F34:J37"/>
    <mergeCell ref="K34:O37"/>
    <mergeCell ref="AZ34:BB37"/>
    <mergeCell ref="AN28:AO29"/>
    <mergeCell ref="AP28:AQ29"/>
    <mergeCell ref="AR28:AS29"/>
    <mergeCell ref="AT28:AU29"/>
    <mergeCell ref="AV28:AW29"/>
    <mergeCell ref="AX28:AY29"/>
    <mergeCell ref="AB28:AC29"/>
    <mergeCell ref="AD28:AE29"/>
    <mergeCell ref="AF28:AG29"/>
    <mergeCell ref="AH28:AI29"/>
    <mergeCell ref="AJ28:AK29"/>
    <mergeCell ref="AL28:AM29"/>
    <mergeCell ref="A26:E29"/>
    <mergeCell ref="F26:J29"/>
    <mergeCell ref="K26:O29"/>
    <mergeCell ref="A46:E49"/>
    <mergeCell ref="F46:J49"/>
    <mergeCell ref="K46:O49"/>
    <mergeCell ref="AZ46:BB49"/>
    <mergeCell ref="A50:E53"/>
    <mergeCell ref="F50:J53"/>
    <mergeCell ref="K50:O53"/>
    <mergeCell ref="AZ50:BB53"/>
    <mergeCell ref="A38:E41"/>
    <mergeCell ref="F38:J41"/>
    <mergeCell ref="K38:O41"/>
    <mergeCell ref="AZ38:BB41"/>
    <mergeCell ref="A42:E45"/>
    <mergeCell ref="F42:J45"/>
    <mergeCell ref="K42:O45"/>
    <mergeCell ref="AZ42:BB45"/>
    <mergeCell ref="A62:E65"/>
    <mergeCell ref="F62:J65"/>
    <mergeCell ref="K62:O65"/>
    <mergeCell ref="AZ62:BB65"/>
    <mergeCell ref="A54:E57"/>
    <mergeCell ref="F54:J57"/>
    <mergeCell ref="K54:O57"/>
    <mergeCell ref="AZ54:BB57"/>
    <mergeCell ref="A58:E61"/>
    <mergeCell ref="F58:J61"/>
    <mergeCell ref="K58:O61"/>
    <mergeCell ref="AZ58:BB61"/>
  </mergeCells>
  <phoneticPr fontId="2"/>
  <printOptions horizontalCentered="1"/>
  <pageMargins left="0.39370078740157483" right="0.39370078740157483" top="0.98425196850393704" bottom="0.59" header="0.39370078740157483" footer="0.38"/>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26</vt:i4>
      </vt:variant>
    </vt:vector>
  </HeadingPairs>
  <TitlesOfParts>
    <vt:vector size="52" baseType="lpstr">
      <vt:lpstr>入力シート </vt:lpstr>
      <vt:lpstr>契約書（建築設計)</vt:lpstr>
      <vt:lpstr>業務着手届</vt:lpstr>
      <vt:lpstr>管理技術者選任（変更）通知書</vt:lpstr>
      <vt:lpstr>履歴書</vt:lpstr>
      <vt:lpstr>履歴書 (2)</vt:lpstr>
      <vt:lpstr>履歴書 (3)</vt:lpstr>
      <vt:lpstr>業務工程表</vt:lpstr>
      <vt:lpstr>業務計画書(6ヶ月)</vt:lpstr>
      <vt:lpstr>業務計画書（12ヶ月）</vt:lpstr>
      <vt:lpstr>課税事業者届出書</vt:lpstr>
      <vt:lpstr>免税事業者届出書</vt:lpstr>
      <vt:lpstr>契約保証金免除申請書</vt:lpstr>
      <vt:lpstr>前払金請求書</vt:lpstr>
      <vt:lpstr>変更契約書</vt:lpstr>
      <vt:lpstr>業務工程表 (変更)</vt:lpstr>
      <vt:lpstr>業務計画書(6ヶ月) (変更)</vt:lpstr>
      <vt:lpstr>業務計画書（12ヶ月） (変更)</vt:lpstr>
      <vt:lpstr>成果物納入届</vt:lpstr>
      <vt:lpstr>業務完了届</vt:lpstr>
      <vt:lpstr>引渡書</vt:lpstr>
      <vt:lpstr>契約保証金還付請求</vt:lpstr>
      <vt:lpstr>委託料請求書</vt:lpstr>
      <vt:lpstr>業務中止通知書</vt:lpstr>
      <vt:lpstr>履行期間変更協議書</vt:lpstr>
      <vt:lpstr>一部下請通知書</vt:lpstr>
      <vt:lpstr>一部下請通知書!OLE_LINK1</vt:lpstr>
      <vt:lpstr>委託料請求書!Print_Area</vt:lpstr>
      <vt:lpstr>一部下請通知書!Print_Area</vt:lpstr>
      <vt:lpstr>引渡書!Print_Area</vt:lpstr>
      <vt:lpstr>課税事業者届出書!Print_Area</vt:lpstr>
      <vt:lpstr>'管理技術者選任（変更）通知書'!Print_Area</vt:lpstr>
      <vt:lpstr>業務完了届!Print_Area</vt:lpstr>
      <vt:lpstr>'業務計画書（12ヶ月）'!Print_Area</vt:lpstr>
      <vt:lpstr>'業務計画書（12ヶ月） (変更)'!Print_Area</vt:lpstr>
      <vt:lpstr>'業務計画書(6ヶ月)'!Print_Area</vt:lpstr>
      <vt:lpstr>'業務計画書(6ヶ月) (変更)'!Print_Area</vt:lpstr>
      <vt:lpstr>業務工程表!Print_Area</vt:lpstr>
      <vt:lpstr>'業務工程表 (変更)'!Print_Area</vt:lpstr>
      <vt:lpstr>業務着手届!Print_Area</vt:lpstr>
      <vt:lpstr>業務中止通知書!Print_Area</vt:lpstr>
      <vt:lpstr>'契約書（建築設計)'!Print_Area</vt:lpstr>
      <vt:lpstr>契約保証金還付請求!Print_Area</vt:lpstr>
      <vt:lpstr>契約保証金免除申請書!Print_Area</vt:lpstr>
      <vt:lpstr>成果物納入届!Print_Area</vt:lpstr>
      <vt:lpstr>前払金請求書!Print_Area</vt:lpstr>
      <vt:lpstr>変更契約書!Print_Area</vt:lpstr>
      <vt:lpstr>免税事業者届出書!Print_Area</vt:lpstr>
      <vt:lpstr>履行期間変更協議書!Print_Area</vt:lpstr>
      <vt:lpstr>履歴書!Print_Area</vt:lpstr>
      <vt:lpstr>'履歴書 (2)'!Print_Area</vt:lpstr>
      <vt:lpstr>'履歴書 (3)'!Print_Area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2012-06-04T02:02:27Z</cp:lastPrinted>
  <dcterms:created xsi:type="dcterms:W3CDTF">2002-12-12T04:57:19Z</dcterms:created>
  <dcterms:modified xsi:type="dcterms:W3CDTF">2026-02-26T11:23:40Z</dcterms:modified>
</cp:coreProperties>
</file>