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ntnx-nutanixfiles-1\財政課\財政係\18 財政補佐用\21-2 財政状況資料集\R04\２回目\HP掲載\"/>
    </mc:Choice>
  </mc:AlternateContent>
  <xr:revisionPtr revIDLastSave="0" documentId="14_{19E3D92C-4281-4CFD-969C-53D300FC78B2}" xr6:coauthVersionLast="43" xr6:coauthVersionMax="43"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CO37" i="10"/>
  <c r="BE37" i="10"/>
  <c r="CO36" i="10"/>
  <c r="BE36" i="10"/>
  <c r="BE35" i="10"/>
  <c r="BE34" i="10"/>
  <c r="C34" i="10"/>
  <c r="C35" i="10" s="1"/>
  <c r="C36" i="10" s="1"/>
  <c r="C37" i="10" s="1"/>
  <c r="C38" i="10" s="1"/>
  <c r="C39"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s="1"/>
  <c r="AM37" i="10" s="1"/>
  <c r="BW34" i="10"/>
  <c r="BW35" i="10" s="1"/>
  <c r="BW36" i="10" s="1"/>
  <c r="BW37" i="10" s="1"/>
  <c r="BW38" i="10" s="1"/>
  <c r="CO34" i="10"/>
  <c r="CO35" i="10" s="1"/>
</calcChain>
</file>

<file path=xl/sharedStrings.xml><?xml version="1.0" encoding="utf-8"?>
<sst xmlns="http://schemas.openxmlformats.org/spreadsheetml/2006/main" count="1138" uniqueCount="615">
  <si>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</si>
  <si>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</si>
  <si>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</si>
  <si>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</si>
  <si>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</si>
  <si>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</si>
  <si>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</si>
  <si>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</si>
  <si>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</si>
  <si>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</si>
  <si>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</si>
  <si>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</si>
  <si>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</si>
  <si>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</si>
  <si>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</si>
  <si>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</si>
  <si>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</si>
  <si>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</si>
  <si>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</si>
  <si>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</si>
  <si>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</si>
  <si>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</si>
  <si>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</si>
  <si>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</si>
  <si>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</si>
  <si>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</si>
  <si>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</si>
  <si>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</si>
  <si>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</si>
  <si>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</si>
  <si>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</si>
  <si>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</si>
  <si>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</si>
  <si>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</si>
  <si>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</si>
  <si>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</si>
  <si>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</si>
  <si>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</si>
  <si>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</si>
  <si>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</si>
  <si>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</si>
  <si>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</si>
  <si>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</si>
  <si>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</si>
  <si>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</si>
  <si>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</si>
  <si>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</si>
  <si>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</si>
  <si>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</si>
  <si>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</si>
  <si>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</si>
  <si>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</si>
  <si>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</si>
  <si>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</si>
  <si>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</si>
  <si>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</si>
  <si>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</si>
  <si>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</si>
  <si>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</si>
  <si>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</si>
  <si>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</si>
  <si>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</si>
  <si>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</si>
  <si>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</si>
  <si>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</si>
  <si>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</si>
  <si>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</si>
  <si>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</si>
  <si>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</si>
  <si>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</si>
  <si>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</si>
  <si>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</si>
  <si>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</si>
  <si>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</si>
  <si>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</si>
  <si>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</si>
  <si>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</si>
  <si>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</si>
  <si>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</si>
  <si>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</si>
  <si>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</si>
  <si>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</si>
  <si>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</si>
  <si>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</si>
  <si>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</si>
  <si>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</si>
  <si>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</si>
  <si>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</si>
  <si>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</si>
  <si>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</si>
  <si>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</si>
  <si>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</si>
  <si>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</si>
  <si>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</si>
  <si>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</si>
  <si>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</si>
  <si>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</si>
  <si>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</si>
  <si>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</si>
  <si>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</si>
  <si>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</si>
  <si>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</si>
  <si>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</si>
  <si>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</si>
  <si>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</si>
  <si>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</si>
  <si>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</si>
  <si>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</si>
  <si>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</si>
  <si>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</si>
  <si>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</si>
  <si>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</si>
  <si>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</si>
  <si>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</si>
  <si>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</si>
  <si>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</si>
  <si>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</si>
  <si>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</si>
  <si>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</si>
  <si>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</si>
  <si>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</si>
  <si>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</si>
  <si>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</si>
  <si>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</si>
  <si>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</si>
  <si>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</si>
  <si>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</si>
  <si>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</si>
  <si>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</si>
  <si>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</si>
  <si>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</si>
  <si>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</si>
  <si>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</si>
  <si>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</si>
  <si>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</si>
  <si>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</si>
  <si>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</si>
  <si>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</si>
  <si>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</si>
  <si>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</si>
  <si>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</si>
  <si>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</si>
  <si>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</si>
  <si>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</si>
  <si>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</si>
  <si>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</si>
  <si>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</si>
  <si>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</si>
  <si>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</si>
  <si>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</si>
  <si>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</si>
  <si>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</si>
  <si>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</si>
  <si>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</si>
  <si>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</si>
  <si>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</si>
  <si>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</si>
  <si>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</si>
  <si>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</si>
  <si>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</si>
  <si>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</si>
  <si>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</si>
  <si>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</si>
  <si>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</si>
  <si>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</si>
  <si>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</si>
  <si>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</si>
  <si>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</si>
  <si>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</si>
  <si>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</si>
  <si>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</si>
  <si>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</si>
  <si>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</si>
  <si>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</si>
  <si>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</si>
  <si>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</si>
  <si>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</si>
  <si>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</si>
  <si>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</si>
  <si>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</si>
  <si>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</si>
  <si>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</si>
  <si>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</si>
  <si>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</si>
  <si>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</si>
  <si>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</si>
  <si>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</si>
  <si>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</si>
  <si>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</si>
  <si>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</si>
  <si>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</si>
  <si>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</si>
  <si>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</si>
  <si>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</si>
  <si>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</si>
  <si>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</si>
  <si>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</si>
  <si>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</si>
  <si>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</si>
  <si>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</si>
  <si>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</si>
  <si>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</si>
  <si>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</si>
  <si>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</si>
  <si>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</si>
  <si>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</si>
  <si>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</si>
  <si>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</si>
  <si>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</si>
  <si>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</si>
  <si>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</si>
  <si>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</si>
  <si>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</si>
  <si>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</si>
  <si>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</si>
  <si>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</si>
  <si>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</si>
  <si>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</si>
  <si>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</si>
  <si>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</si>
  <si>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</si>
  <si>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</si>
  <si>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</si>
  <si>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</si>
  <si>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</si>
  <si>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</si>
  <si>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</si>
  <si>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</si>
  <si>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</si>
  <si>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</si>
  <si>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</si>
  <si>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</si>
  <si>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</si>
  <si>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</si>
  <si>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</si>
  <si>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</si>
  <si>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</si>
  <si>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</si>
  <si>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</si>
  <si>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</si>
  <si>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</si>
  <si>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</si>
  <si>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</si>
  <si>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</si>
  <si>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</si>
  <si>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</si>
  <si>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</si>
  <si>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</si>
  <si>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</si>
  <si>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</si>
  <si>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</si>
  <si>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</si>
  <si>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</si>
  <si>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</si>
  <si>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</si>
  <si>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</si>
  <si>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</si>
  <si>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</si>
  <si>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</si>
  <si>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</si>
  <si>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</si>
  <si>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</si>
  <si>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</si>
  <si>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</si>
  <si>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</si>
  <si>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</si>
  <si>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</si>
  <si>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</si>
  <si>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</si>
  <si>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</si>
  <si>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</si>
  <si>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</si>
  <si>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</si>
  <si>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</si>
  <si>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</si>
  <si>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</si>
  <si>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</si>
  <si>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</si>
  <si>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</si>
  <si>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</si>
  <si>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</si>
  <si>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</si>
  <si>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</si>
  <si>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</si>
  <si>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</si>
  <si>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</si>
  <si>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</si>
  <si>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</si>
  <si>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</si>
  <si>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</si>
  <si>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</si>
  <si>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</si>
  <si>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</si>
  <si>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</si>
  <si>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</si>
  <si>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</si>
  <si>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</si>
  <si>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</si>
  <si>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</si>
  <si>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</si>
  <si>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</si>
  <si>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</si>
  <si>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</si>
  <si>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</si>
  <si>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</si>
  <si>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</si>
  <si>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</si>
  <si>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</si>
  <si>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</si>
  <si>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</si>
  <si>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</si>
  <si>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</si>
  <si>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</si>
  <si>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</si>
  <si>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</si>
  <si>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</si>
  <si>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</si>
  <si>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</si>
  <si>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</si>
  <si>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</si>
  <si>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</si>
  <si>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</si>
  <si>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</si>
  <si>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</si>
  <si>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</si>
  <si>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</si>
  <si>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</si>
  <si>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</si>
  <si>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</si>
  <si>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</si>
  <si>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</si>
  <si>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</si>
  <si>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</si>
  <si>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</si>
  <si>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</si>
  <si>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</si>
  <si>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</si>
  <si>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</si>
  <si>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</si>
  <si>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</si>
  <si>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</si>
  <si>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</si>
  <si>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</si>
  <si>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</si>
  <si>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</si>
  <si>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</si>
  <si>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</si>
  <si>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</si>
  <si>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</si>
  <si>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</si>
  <si>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</si>
  <si>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</si>
  <si>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</si>
  <si>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</si>
  <si>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</si>
  <si>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</si>
  <si>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</si>
  <si>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</si>
  <si>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</si>
  <si>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</si>
  <si>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</si>
  <si>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</si>
  <si>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</si>
  <si>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</si>
  <si>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</si>
  <si>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</si>
  <si>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</si>
  <si>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</si>
  <si>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</si>
  <si>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</si>
  <si>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</si>
  <si>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</si>
  <si>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</si>
  <si>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</si>
  <si>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</si>
  <si>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</si>
  <si>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</si>
  <si>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</si>
  <si>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</si>
  <si>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</si>
  <si>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</si>
  <si>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</si>
  <si>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</si>
  <si>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</si>
  <si>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</si>
  <si>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</si>
  <si>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</si>
  <si>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</si>
  <si>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</si>
  <si>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</si>
  <si>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</si>
  <si>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</si>
  <si>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</si>
  <si>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</si>
  <si>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</si>
  <si>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</si>
  <si>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</si>
  <si>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</si>
  <si>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</si>
  <si>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</si>
  <si>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</si>
  <si>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</si>
  <si>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</si>
  <si>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</si>
  <si>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</si>
  <si>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</si>
  <si>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</si>
  <si>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</si>
  <si>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</si>
  <si>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</si>
  <si>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</si>
  <si>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</si>
  <si>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</si>
  <si>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</si>
  <si>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</si>
  <si>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</si>
  <si>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</si>
  <si>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</si>
  <si>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</si>
  <si>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</si>
  <si>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</si>
  <si>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</si>
  <si>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</si>
  <si>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</si>
  <si>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</si>
  <si>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</si>
  <si>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</si>
  <si>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</si>
  <si>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</si>
  <si>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</si>
  <si>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</si>
  <si>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</si>
  <si>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</si>
  <si>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</si>
  <si>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</si>
  <si>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</si>
  <si>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</si>
  <si>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</si>
  <si>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</si>
  <si>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</si>
  <si>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</si>
  <si>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</si>
  <si>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</si>
  <si>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</si>
  <si>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</si>
  <si>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</si>
  <si>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</si>
  <si>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</si>
  <si>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</si>
  <si>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</si>
  <si>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</si>
  <si>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</si>
  <si>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</si>
  <si>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</si>
  <si>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</si>
  <si>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</si>
  <si>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</si>
  <si>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</si>
  <si>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</si>
  <si>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</si>
  <si>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</si>
  <si>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</si>
  <si>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</si>
  <si>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</si>
  <si>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</si>
  <si>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</si>
  <si>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</si>
  <si>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</si>
  <si>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</si>
  <si>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</si>
  <si>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</si>
  <si>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</si>
  <si>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</si>
  <si>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</si>
  <si>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</si>
  <si>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</si>
  <si>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</si>
  <si>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</si>
  <si>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</si>
  <si>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</si>
  <si>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</si>
  <si>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</si>
  <si>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</si>
  <si>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</si>
  <si>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</si>
  <si>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</si>
  <si>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</si>
  <si>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</si>
  <si>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</si>
  <si>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</si>
  <si>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</si>
  <si>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</si>
  <si>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</si>
  <si>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</si>
  <si>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</si>
  <si>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</si>
  <si>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</si>
  <si>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</si>
  <si>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</si>
  <si>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</si>
  <si>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</si>
  <si>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</si>
  <si>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</si>
  <si>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</si>
  <si>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</si>
  <si>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</si>
  <si>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</si>
  <si>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</si>
  <si>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</si>
  <si>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</si>
  <si>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</si>
  <si>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</si>
  <si>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</si>
  <si>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</si>
  <si>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</si>
  <si>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</si>
  <si>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</si>
  <si>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</si>
  <si>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</si>
  <si>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</si>
  <si>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</si>
  <si>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</si>
  <si>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</si>
  <si>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</si>
  <si>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</si>
  <si>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</si>
  <si>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</si>
  <si>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</si>
  <si>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</si>
  <si>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</si>
  <si>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</si>
  <si>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</si>
  <si>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</si>
  <si>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</si>
  <si>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</si>
  <si>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</si>
  <si>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</si>
  <si>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</si>
  <si>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</si>
  <si>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</si>
  <si>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</si>
  <si>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</si>
  <si>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</si>
  <si>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</si>
  <si>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</si>
  <si>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</si>
  <si>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</si>
  <si>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</si>
  <si>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</si>
  <si>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</si>
  <si>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</si>
  <si>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</si>
  <si>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</si>
  <si>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</si>
  <si>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</si>
  <si>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</si>
  <si>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</si>
  <si>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</si>
  <si>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</si>
  <si>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</si>
  <si>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</si>
  <si>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</si>
  <si>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</si>
  <si>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</si>
  <si>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</si>
  <si>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</si>
  <si>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</si>
  <si>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</si>
  <si>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</si>
  <si>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</si>
  <si>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</si>
  <si>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0.13</t>
  </si>
  <si>
    <t>▲ 0.44</t>
  </si>
  <si>
    <t>一般会計</t>
  </si>
  <si>
    <t>水道事業会計</t>
  </si>
  <si>
    <t>介護保険事業特別会計</t>
  </si>
  <si>
    <t>国民健康保険事業特別会計</t>
  </si>
  <si>
    <t>公共下水道事業会計</t>
  </si>
  <si>
    <t>簡易水道事業会計</t>
  </si>
  <si>
    <t>市営住宅事業特別会計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</si>
  <si>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</si>
  <si>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</si>
  <si>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</si>
  <si>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</si>
  <si>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</si>
  <si>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</si>
  <si>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</si>
  <si>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</si>
  <si>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</si>
  <si>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</si>
  <si>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</si>
  <si>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</si>
  <si>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14">
      <t>ミヤザキケンコウキコウレイシャイリョウコウイキレンゴウ</t>
    </rPh>
    <rPh sb="15" eb="17">
      <t>コウキ</t>
    </rPh>
    <rPh sb="17" eb="20">
      <t>コウレイシャ</t>
    </rPh>
    <rPh sb="20" eb="22">
      <t>イリョウ</t>
    </rPh>
    <rPh sb="22" eb="26">
      <t>トクベツカイケイ</t>
    </rPh>
    <phoneticPr fontId="2"/>
  </si>
  <si>
    <t>西都児湯環境整備事務組合</t>
    <rPh sb="0" eb="2">
      <t>サイト</t>
    </rPh>
    <rPh sb="2" eb="4">
      <t>コユ</t>
    </rPh>
    <rPh sb="4" eb="6">
      <t>カンキョウ</t>
    </rPh>
    <rPh sb="6" eb="8">
      <t>セイビ</t>
    </rPh>
    <rPh sb="8" eb="10">
      <t>ジム</t>
    </rPh>
    <rPh sb="10" eb="12">
      <t>クミアイ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</si>
  <si>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</si>
  <si>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宮崎県林業公社</t>
    <rPh sb="0" eb="3">
      <t>ミヤザキケン</t>
    </rPh>
    <rPh sb="3" eb="5">
      <t>リンギョウ</t>
    </rPh>
    <rPh sb="5" eb="7">
      <t>コウシャ</t>
    </rPh>
    <phoneticPr fontId="2"/>
  </si>
  <si>
    <t>地方独立行政法人 西都児湯医療センター</t>
    <rPh sb="0" eb="2">
      <t>チホウ</t>
    </rPh>
    <rPh sb="2" eb="4">
      <t>ドクリツ</t>
    </rPh>
    <rPh sb="4" eb="6">
      <t>ギョウセイ</t>
    </rPh>
    <rPh sb="6" eb="8">
      <t>ホウジン</t>
    </rPh>
    <rPh sb="9" eb="11">
      <t>サイト</t>
    </rPh>
    <rPh sb="11" eb="13">
      <t>コユ</t>
    </rPh>
    <rPh sb="13" eb="15">
      <t>イリョウ</t>
    </rPh>
    <phoneticPr fontId="2"/>
  </si>
  <si>
    <t>ふるさと振興基金</t>
    <rPh sb="4" eb="6">
      <t>シンコウ</t>
    </rPh>
    <rPh sb="6" eb="8">
      <t>キキン</t>
    </rPh>
    <phoneticPr fontId="5"/>
  </si>
  <si>
    <t>環境整備事業基金</t>
    <rPh sb="0" eb="8">
      <t>カンキョウセイビジギョウキキン</t>
    </rPh>
    <phoneticPr fontId="2"/>
  </si>
  <si>
    <t>公共施設整備等基金</t>
    <rPh sb="0" eb="2">
      <t>コウキョウ</t>
    </rPh>
    <rPh sb="2" eb="4">
      <t>シセツ</t>
    </rPh>
    <rPh sb="4" eb="6">
      <t>セイビ</t>
    </rPh>
    <rPh sb="6" eb="7">
      <t>トウ</t>
    </rPh>
    <rPh sb="7" eb="9">
      <t>キキン</t>
    </rPh>
    <phoneticPr fontId="2"/>
  </si>
  <si>
    <t>退職手当基金</t>
    <rPh sb="0" eb="2">
      <t>タイショク</t>
    </rPh>
    <rPh sb="2" eb="4">
      <t>テアテ</t>
    </rPh>
    <rPh sb="4" eb="6">
      <t>キキン</t>
    </rPh>
    <phoneticPr fontId="2"/>
  </si>
  <si>
    <t>高齢者保健福祉基金</t>
    <rPh sb="0" eb="3">
      <t>コウレイシャ</t>
    </rPh>
    <rPh sb="3" eb="5">
      <t>ホケン</t>
    </rPh>
    <rPh sb="5" eb="7">
      <t>フクシ</t>
    </rPh>
    <rPh sb="7" eb="9">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</si>
  <si>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</si>
  <si>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</si>
  <si>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</si>
  <si>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</si>
  <si>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発生しなかったが、有形固定資産減価償却率は1.2ポイント悪化した。引き続き公共施設等総合管理計画に基づく人口減少下における各施設の適正配置による段階的な集約化・複合化や除却を進め、更新費用の平準化と削減に努めるとともに、これまで同様、地方債の新規発行を適正額に留めるなど将来負担の少ない健全な財政運営を目指していく。</t>
    <rPh sb="0" eb="3">
      <t>サクネンド</t>
    </rPh>
    <rPh sb="4" eb="5">
      <t>ヒ</t>
    </rPh>
    <rPh sb="6" eb="7">
      <t>ツヅ</t>
    </rPh>
    <rPh sb="8" eb="10">
      <t>ショウライ</t>
    </rPh>
    <rPh sb="10" eb="12">
      <t>フタン</t>
    </rPh>
    <rPh sb="12" eb="14">
      <t>ヒリツ</t>
    </rPh>
    <rPh sb="15" eb="17">
      <t>ハッセイ</t>
    </rPh>
    <rPh sb="24" eb="35">
      <t>ユウケイコテイシサンゲンカショウキャクリツ</t>
    </rPh>
    <rPh sb="43" eb="45">
      <t>アッカ</t>
    </rPh>
    <rPh sb="48" eb="49">
      <t>ヒ</t>
    </rPh>
    <rPh sb="50" eb="51">
      <t>ツヅ</t>
    </rPh>
    <rPh sb="52" eb="54">
      <t>コウキョウ</t>
    </rPh>
    <rPh sb="54" eb="56">
      <t>シセツ</t>
    </rPh>
    <rPh sb="56" eb="57">
      <t>トウ</t>
    </rPh>
    <rPh sb="57" eb="59">
      <t>ソウゴウ</t>
    </rPh>
    <rPh sb="59" eb="61">
      <t>カンリ</t>
    </rPh>
    <rPh sb="61" eb="63">
      <t>ケイカク</t>
    </rPh>
    <rPh sb="64" eb="65">
      <t>モト</t>
    </rPh>
    <rPh sb="67" eb="69">
      <t>ジンコウ</t>
    </rPh>
    <rPh sb="69" eb="72">
      <t>ゲンショウカ</t>
    </rPh>
    <rPh sb="76" eb="79">
      <t>カクシセツ</t>
    </rPh>
    <rPh sb="80" eb="82">
      <t>テキセイ</t>
    </rPh>
    <rPh sb="82" eb="84">
      <t>ハイチ</t>
    </rPh>
    <rPh sb="87" eb="90">
      <t>ダンカイテキ</t>
    </rPh>
    <rPh sb="91" eb="94">
      <t>シュウヤクカ</t>
    </rPh>
    <rPh sb="95" eb="98">
      <t>フクゴウカ</t>
    </rPh>
    <rPh sb="99" eb="101">
      <t>ジョキャク</t>
    </rPh>
    <rPh sb="102" eb="103">
      <t>スス</t>
    </rPh>
    <rPh sb="105" eb="107">
      <t>コウシン</t>
    </rPh>
    <rPh sb="107" eb="109">
      <t>ヒヨウ</t>
    </rPh>
    <rPh sb="110" eb="113">
      <t>ヘイジュンカ</t>
    </rPh>
    <rPh sb="114" eb="116">
      <t>サクゲン</t>
    </rPh>
    <rPh sb="117" eb="118">
      <t>ツト</t>
    </rPh>
    <rPh sb="129" eb="131">
      <t>ドウヨウ</t>
    </rPh>
    <rPh sb="132" eb="135">
      <t>チホウサイ</t>
    </rPh>
    <rPh sb="136" eb="138">
      <t>シンキ</t>
    </rPh>
    <rPh sb="138" eb="140">
      <t>ハッコウ</t>
    </rPh>
    <rPh sb="141" eb="144">
      <t>テキセイガク</t>
    </rPh>
    <rPh sb="145" eb="146">
      <t>トド</t>
    </rPh>
    <rPh sb="150" eb="152">
      <t>ショウライ</t>
    </rPh>
    <rPh sb="152" eb="154">
      <t>フタン</t>
    </rPh>
    <rPh sb="155" eb="156">
      <t>スク</t>
    </rPh>
    <rPh sb="158" eb="160">
      <t>ケンゼン</t>
    </rPh>
    <rPh sb="161" eb="163">
      <t>ザイセイ</t>
    </rPh>
    <rPh sb="163" eb="165">
      <t>ウンエイ</t>
    </rPh>
    <rPh sb="166" eb="168">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</si>
  <si>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</si>
  <si>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</si>
  <si>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</si>
  <si>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</si>
  <si>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</si>
  <si>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</si>
  <si>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起債の抑制や繰上償還の実施、交付税措置のある起債発行に努めたことにより、将来負担比率は発生せず、実質公債費比率は類似団体を下回っている。しかしながら令和３年度の新庁舎建設事業に伴う起債償還や施設の老朽化に伴う集約化・複合化や除却といった事業により、関連する指標の悪化も考えられることから、起債発行の適正化や償還財源の安定的な確保を図り、財政の健全化に努める。</t>
    <rPh sb="5" eb="7">
      <t>キサイ</t>
    </rPh>
    <rPh sb="8" eb="10">
      <t>ヨクセイ</t>
    </rPh>
    <rPh sb="11" eb="15">
      <t>クリアゲショウカン</t>
    </rPh>
    <rPh sb="16" eb="18">
      <t>ジッシ</t>
    </rPh>
    <rPh sb="19" eb="24">
      <t>コウフゼイソチ</t>
    </rPh>
    <rPh sb="27" eb="29">
      <t>キサイ</t>
    </rPh>
    <rPh sb="29" eb="31">
      <t>ハッコウ</t>
    </rPh>
    <rPh sb="32" eb="33">
      <t>ツト</t>
    </rPh>
    <rPh sb="41" eb="43">
      <t>ショウライ</t>
    </rPh>
    <rPh sb="43" eb="45">
      <t>フタン</t>
    </rPh>
    <rPh sb="45" eb="47">
      <t>ヒリツ</t>
    </rPh>
    <rPh sb="48" eb="50">
      <t>ハッセイ</t>
    </rPh>
    <rPh sb="53" eb="55">
      <t>ジッシツ</t>
    </rPh>
    <rPh sb="55" eb="58">
      <t>コウサイヒ</t>
    </rPh>
    <rPh sb="58" eb="60">
      <t>ヒリツ</t>
    </rPh>
    <rPh sb="61" eb="63">
      <t>ルイジ</t>
    </rPh>
    <rPh sb="63" eb="65">
      <t>ダンタイ</t>
    </rPh>
    <rPh sb="66" eb="68">
      <t>シタマワ</t>
    </rPh>
    <rPh sb="79" eb="81">
      <t>レイワ</t>
    </rPh>
    <rPh sb="82" eb="84">
      <t>ネンド</t>
    </rPh>
    <rPh sb="85" eb="88">
      <t>シンチョウシャ</t>
    </rPh>
    <rPh sb="88" eb="90">
      <t>ケンセツ</t>
    </rPh>
    <rPh sb="90" eb="92">
      <t>ジギョウ</t>
    </rPh>
    <rPh sb="93" eb="94">
      <t>トモナ</t>
    </rPh>
    <rPh sb="95" eb="97">
      <t>キサイ</t>
    </rPh>
    <rPh sb="97" eb="99">
      <t>ショウカン</t>
    </rPh>
    <rPh sb="100" eb="102">
      <t>シセツ</t>
    </rPh>
    <rPh sb="103" eb="106">
      <t>ロウキュウカ</t>
    </rPh>
    <rPh sb="107" eb="108">
      <t>トモナ</t>
    </rPh>
    <rPh sb="109" eb="112">
      <t>シュウヤクカ</t>
    </rPh>
    <rPh sb="113" eb="116">
      <t>フクゴウカ</t>
    </rPh>
    <rPh sb="117" eb="119">
      <t>ジョキャク</t>
    </rPh>
    <rPh sb="123" eb="125">
      <t>ジギョウ</t>
    </rPh>
    <rPh sb="129" eb="131">
      <t>カンレン</t>
    </rPh>
    <rPh sb="133" eb="135">
      <t>シヒョウ</t>
    </rPh>
    <rPh sb="136" eb="138">
      <t>アッカ</t>
    </rPh>
    <rPh sb="139" eb="140">
      <t>カンガ</t>
    </rPh>
    <rPh sb="149" eb="151">
      <t>キサイ</t>
    </rPh>
    <rPh sb="151" eb="153">
      <t>ハッコウ</t>
    </rPh>
    <rPh sb="154" eb="157">
      <t>テキセイカ</t>
    </rPh>
    <rPh sb="158" eb="160">
      <t>ショウカン</t>
    </rPh>
    <rPh sb="160" eb="162">
      <t>ザイゲン</t>
    </rPh>
    <rPh sb="163" eb="166">
      <t>アンテイテキ</t>
    </rPh>
    <rPh sb="167" eb="169">
      <t>カクホ</t>
    </rPh>
    <rPh sb="170" eb="171">
      <t>ハカ</t>
    </rPh>
    <rPh sb="173" eb="175">
      <t>ザイセイ</t>
    </rPh>
    <rPh sb="176" eb="179">
      <t>ケンゼンカ</t>
    </rPh>
    <rPh sb="180" eb="18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</si>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</sst>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0288CE-85F8-43CE-ADA0-1E0596E54E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9BA4-43D9-B597-CD48C5E81B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77077</c:v>
                </c:pt>
                <c:pt idx="1">
                  <c:v>91944</c:v>
                </c:pt>
                <c:pt idx="2">
                  <c:v>154506</c:v>
                </c:pt>
                <c:pt idx="3">
                  <c:v>121951</c:v>
                </c:pt>
                <c:pt idx="4">
                  <c:v>85185</c:v>
                </c:pt>
              </c:numCache>
            </c:numRef>
          </c:val>
          <c:smooth val="0"/>
          <c:extLst>
            <c:ext xmlns:c16="http://schemas.microsoft.com/office/drawing/2014/chart" uri="{C3380CC4-5D6E-409C-BE32-E72D297353CC}">
              <c16:uniqueId val="{00000001-9BA4-43D9-B597-CD48C5E81B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8.18</c:v>
                </c:pt>
                <c:pt idx="1">
                  <c:v>7.24</c:v>
                </c:pt>
                <c:pt idx="2">
                  <c:v>8.06</c:v>
                </c:pt>
                <c:pt idx="3">
                  <c:v>7.71</c:v>
                </c:pt>
                <c:pt idx="4">
                  <c:v>8.0399999999999991</c:v>
                </c:pt>
              </c:numCache>
            </c:numRef>
          </c:val>
          <c:extLst>
            <c:ext xmlns:c16="http://schemas.microsoft.com/office/drawing/2014/chart" uri="{C3380CC4-5D6E-409C-BE32-E72D297353CC}">
              <c16:uniqueId val="{00000000-A5D9-49B0-BD99-228C173810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9.4499999999999993</c:v>
                </c:pt>
                <c:pt idx="1">
                  <c:v>10.19</c:v>
                </c:pt>
                <c:pt idx="2">
                  <c:v>8.61</c:v>
                </c:pt>
                <c:pt idx="3">
                  <c:v>9.7100000000000009</c:v>
                </c:pt>
                <c:pt idx="4">
                  <c:v>10.119999999999999</c:v>
                </c:pt>
              </c:numCache>
            </c:numRef>
          </c:val>
          <c:extLst>
            <c:ext xmlns:c16="http://schemas.microsoft.com/office/drawing/2014/chart" uri="{C3380CC4-5D6E-409C-BE32-E72D297353CC}">
              <c16:uniqueId val="{00000001-A5D9-49B0-BD99-228C173810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-0.13</c:v>
                </c:pt>
                <c:pt idx="2">
                  <c:v>-0.44</c:v>
                </c:pt>
                <c:pt idx="3">
                  <c:v>1.51</c:v>
                </c:pt>
                <c:pt idx="4">
                  <c:v>0.28000000000000003</c:v>
                </c:pt>
              </c:numCache>
            </c:numRef>
          </c:val>
          <c:smooth val="0"/>
          <c:extLst>
            <c:ext xmlns:c16="http://schemas.microsoft.com/office/drawing/2014/chart" uri="{C3380CC4-5D6E-409C-BE32-E72D297353CC}">
              <c16:uniqueId val="{00000002-A5D9-49B0-BD99-228C173810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0-82D8-4291-A7F3-BA268092A0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D8-4291-A7F3-BA268092A0EB}"/>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0.08</c:v>
                </c:pt>
                <c:pt idx="4">
                  <c:v>#N/A</c:v>
                </c:pt>
                <c:pt idx="5">
                  <c:v>0.12</c:v>
                </c:pt>
                <c:pt idx="6">
                  <c:v>#N/A</c:v>
                </c:pt>
                <c:pt idx="7">
                  <c:v>0.16</c:v>
                </c:pt>
                <c:pt idx="8">
                  <c:v>#N/A</c:v>
                </c:pt>
                <c:pt idx="9">
                  <c:v>0.21</c:v>
                </c:pt>
              </c:numCache>
            </c:numRef>
          </c:val>
          <c:extLst>
            <c:ext xmlns:c16="http://schemas.microsoft.com/office/drawing/2014/chart" uri="{C3380CC4-5D6E-409C-BE32-E72D297353CC}">
              <c16:uniqueId val="{00000002-82D8-4291-A7F3-BA268092A0EB}"/>
            </c:ext>
          </c:extLst>
        </c:ser>
        <c:ser>
          <c:idx val="3"/>
          <c:order val="3"/>
          <c:tx>
            <c:strRef>
              <c:f>データシート!$A$30</c:f>
              <c:strCache>
                <c:ptCount val="1"/>
                <c:pt idx="0">
                  <c:v>市営住宅事業特別会計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0.14000000000000001</c:v>
                </c:pt>
                <c:pt idx="4">
                  <c:v>#N/A</c:v>
                </c:pt>
                <c:pt idx="5">
                  <c:v>0.06</c:v>
                </c:pt>
                <c:pt idx="6">
                  <c:v>#N/A</c:v>
                </c:pt>
                <c:pt idx="7">
                  <c:v>0.08</c:v>
                </c:pt>
                <c:pt idx="8">
                  <c:v>#N/A</c:v>
                </c:pt>
                <c:pt idx="9">
                  <c:v>0.26</c:v>
                </c:pt>
              </c:numCache>
            </c:numRef>
          </c:val>
          <c:extLst>
            <c:ext xmlns:c16="http://schemas.microsoft.com/office/drawing/2014/chart" uri="{C3380CC4-5D6E-409C-BE32-E72D297353CC}">
              <c16:uniqueId val="{00000003-82D8-4291-A7F3-BA268092A0E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0.1</c:v>
                </c:pt>
                <c:pt idx="4">
                  <c:v>#N/A</c:v>
                </c:pt>
                <c:pt idx="5">
                  <c:v>0.15</c:v>
                </c:pt>
                <c:pt idx="6">
                  <c:v>#N/A</c:v>
                </c:pt>
                <c:pt idx="7">
                  <c:v>0.2</c:v>
                </c:pt>
                <c:pt idx="8">
                  <c:v>#N/A</c:v>
                </c:pt>
                <c:pt idx="9">
                  <c:v>0.28000000000000003</c:v>
                </c:pt>
              </c:numCache>
            </c:numRef>
          </c:val>
          <c:extLst>
            <c:ext xmlns:c16="http://schemas.microsoft.com/office/drawing/2014/chart" uri="{C3380CC4-5D6E-409C-BE32-E72D297353CC}">
              <c16:uniqueId val="{00000004-82D8-4291-A7F3-BA268092A0E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0.46</c:v>
                </c:pt>
                <c:pt idx="4">
                  <c:v>#N/A</c:v>
                </c:pt>
                <c:pt idx="5">
                  <c:v>0.76</c:v>
                </c:pt>
                <c:pt idx="6">
                  <c:v>#N/A</c:v>
                </c:pt>
                <c:pt idx="7">
                  <c:v>0.89</c:v>
                </c:pt>
                <c:pt idx="8">
                  <c:v>#N/A</c:v>
                </c:pt>
                <c:pt idx="9">
                  <c:v>1.1200000000000001</c:v>
                </c:pt>
              </c:numCache>
            </c:numRef>
          </c:val>
          <c:extLst>
            <c:ext xmlns:c16="http://schemas.microsoft.com/office/drawing/2014/chart" uri="{C3380CC4-5D6E-409C-BE32-E72D297353CC}">
              <c16:uniqueId val="{00000005-82D8-4291-A7F3-BA268092A0E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0.61</c:v>
                </c:pt>
                <c:pt idx="4">
                  <c:v>#N/A</c:v>
                </c:pt>
                <c:pt idx="5">
                  <c:v>0.68</c:v>
                </c:pt>
                <c:pt idx="6">
                  <c:v>#N/A</c:v>
                </c:pt>
                <c:pt idx="7">
                  <c:v>1.36</c:v>
                </c:pt>
                <c:pt idx="8">
                  <c:v>#N/A</c:v>
                </c:pt>
                <c:pt idx="9">
                  <c:v>1.27</c:v>
                </c:pt>
              </c:numCache>
            </c:numRef>
          </c:val>
          <c:extLst>
            <c:ext xmlns:c16="http://schemas.microsoft.com/office/drawing/2014/chart" uri="{C3380CC4-5D6E-409C-BE32-E72D297353CC}">
              <c16:uniqueId val="{00000006-82D8-4291-A7F3-BA268092A0E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1.74</c:v>
                </c:pt>
                <c:pt idx="2">
                  <c:v>#N/A</c:v>
                </c:pt>
                <c:pt idx="3">
                  <c:v>0.95</c:v>
                </c:pt>
                <c:pt idx="4">
                  <c:v>#N/A</c:v>
                </c:pt>
                <c:pt idx="5">
                  <c:v>0.82</c:v>
                </c:pt>
                <c:pt idx="6">
                  <c:v>#N/A</c:v>
                </c:pt>
                <c:pt idx="7">
                  <c:v>1.65</c:v>
                </c:pt>
                <c:pt idx="8">
                  <c:v>#N/A</c:v>
                </c:pt>
                <c:pt idx="9">
                  <c:v>2.17</c:v>
                </c:pt>
              </c:numCache>
            </c:numRef>
          </c:val>
          <c:extLst>
            <c:ext xmlns:c16="http://schemas.microsoft.com/office/drawing/2014/chart" uri="{C3380CC4-5D6E-409C-BE32-E72D297353CC}">
              <c16:uniqueId val="{00000007-82D8-4291-A7F3-BA268092A0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6.83</c:v>
                </c:pt>
                <c:pt idx="2">
                  <c:v>#N/A</c:v>
                </c:pt>
                <c:pt idx="3">
                  <c:v>7.98</c:v>
                </c:pt>
                <c:pt idx="4">
                  <c:v>#N/A</c:v>
                </c:pt>
                <c:pt idx="5">
                  <c:v>8.32</c:v>
                </c:pt>
                <c:pt idx="6">
                  <c:v>#N/A</c:v>
                </c:pt>
                <c:pt idx="7">
                  <c:v>7.64</c:v>
                </c:pt>
                <c:pt idx="8">
                  <c:v>#N/A</c:v>
                </c:pt>
                <c:pt idx="9">
                  <c:v>7.62</c:v>
                </c:pt>
              </c:numCache>
            </c:numRef>
          </c:val>
          <c:extLst>
            <c:ext xmlns:c16="http://schemas.microsoft.com/office/drawing/2014/chart" uri="{C3380CC4-5D6E-409C-BE32-E72D297353CC}">
              <c16:uniqueId val="{00000008-82D8-4291-A7F3-BA268092A0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8.09</c:v>
                </c:pt>
                <c:pt idx="2">
                  <c:v>#N/A</c:v>
                </c:pt>
                <c:pt idx="3">
                  <c:v>7.08</c:v>
                </c:pt>
                <c:pt idx="4">
                  <c:v>#N/A</c:v>
                </c:pt>
                <c:pt idx="5">
                  <c:v>7.99</c:v>
                </c:pt>
                <c:pt idx="6">
                  <c:v>#N/A</c:v>
                </c:pt>
                <c:pt idx="7">
                  <c:v>7.61</c:v>
                </c:pt>
                <c:pt idx="8">
                  <c:v>#N/A</c:v>
                </c:pt>
                <c:pt idx="9">
                  <c:v>7.75</c:v>
                </c:pt>
              </c:numCache>
            </c:numRef>
          </c:val>
          <c:extLst>
            <c:ext xmlns:c16="http://schemas.microsoft.com/office/drawing/2014/chart" uri="{C3380CC4-5D6E-409C-BE32-E72D297353CC}">
              <c16:uniqueId val="{00000009-82D8-4291-A7F3-BA268092A0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1134</c:v>
                </c:pt>
                <c:pt idx="5">
                  <c:v>1050</c:v>
                </c:pt>
                <c:pt idx="8">
                  <c:v>1011</c:v>
                </c:pt>
                <c:pt idx="11">
                  <c:v>988</c:v>
                </c:pt>
                <c:pt idx="14">
                  <c:v>968</c:v>
                </c:pt>
              </c:numCache>
            </c:numRef>
          </c:val>
          <c:extLst>
            <c:ext xmlns:c16="http://schemas.microsoft.com/office/drawing/2014/chart" uri="{C3380CC4-5D6E-409C-BE32-E72D297353CC}">
              <c16:uniqueId val="{00000000-1521-4153-8BC2-98888065A9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21-4153-8BC2-98888065A9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1521-4153-8BC2-98888065A9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166</c:v>
                </c:pt>
                <c:pt idx="3">
                  <c:v>110</c:v>
                </c:pt>
                <c:pt idx="6">
                  <c:v>17</c:v>
                </c:pt>
                <c:pt idx="9">
                  <c:v>15</c:v>
                </c:pt>
                <c:pt idx="12">
                  <c:v>15</c:v>
                </c:pt>
              </c:numCache>
            </c:numRef>
          </c:val>
          <c:extLst>
            <c:ext xmlns:c16="http://schemas.microsoft.com/office/drawing/2014/chart" uri="{C3380CC4-5D6E-409C-BE32-E72D297353CC}">
              <c16:uniqueId val="{00000003-1521-4153-8BC2-98888065A9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508</c:v>
                </c:pt>
                <c:pt idx="3">
                  <c:v>304</c:v>
                </c:pt>
                <c:pt idx="6">
                  <c:v>281</c:v>
                </c:pt>
                <c:pt idx="9">
                  <c:v>251</c:v>
                </c:pt>
                <c:pt idx="12">
                  <c:v>258</c:v>
                </c:pt>
              </c:numCache>
            </c:numRef>
          </c:val>
          <c:extLst>
            <c:ext xmlns:c16="http://schemas.microsoft.com/office/drawing/2014/chart" uri="{C3380CC4-5D6E-409C-BE32-E72D297353CC}">
              <c16:uniqueId val="{00000004-1521-4153-8BC2-98888065A9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1-4153-8BC2-98888065A9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21-4153-8BC2-98888065A9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926</c:v>
                </c:pt>
                <c:pt idx="3">
                  <c:v>904</c:v>
                </c:pt>
                <c:pt idx="6">
                  <c:v>918</c:v>
                </c:pt>
                <c:pt idx="9">
                  <c:v>942</c:v>
                </c:pt>
                <c:pt idx="12">
                  <c:v>922</c:v>
                </c:pt>
              </c:numCache>
            </c:numRef>
          </c:val>
          <c:extLst>
            <c:ext xmlns:c16="http://schemas.microsoft.com/office/drawing/2014/chart" uri="{C3380CC4-5D6E-409C-BE32-E72D297353CC}">
              <c16:uniqueId val="{00000007-1521-4153-8BC2-98888065A9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468</c:v>
                </c:pt>
                <c:pt idx="2">
                  <c:v>#N/A</c:v>
                </c:pt>
                <c:pt idx="3">
                  <c:v>#N/A</c:v>
                </c:pt>
                <c:pt idx="4">
                  <c:v>269</c:v>
                </c:pt>
                <c:pt idx="5">
                  <c:v>#N/A</c:v>
                </c:pt>
                <c:pt idx="6">
                  <c:v>#N/A</c:v>
                </c:pt>
                <c:pt idx="7">
                  <c:v>205</c:v>
                </c:pt>
                <c:pt idx="8">
                  <c:v>#N/A</c:v>
                </c:pt>
                <c:pt idx="9">
                  <c:v>#N/A</c:v>
                </c:pt>
                <c:pt idx="10">
                  <c:v>220</c:v>
                </c:pt>
                <c:pt idx="11">
                  <c:v>#N/A</c:v>
                </c:pt>
                <c:pt idx="12">
                  <c:v>#N/A</c:v>
                </c:pt>
                <c:pt idx="13">
                  <c:v>227</c:v>
                </c:pt>
                <c:pt idx="14">
                  <c:v>#N/A</c:v>
                </c:pt>
              </c:numCache>
            </c:numRef>
          </c:val>
          <c:smooth val="0"/>
          <c:extLst>
            <c:ext xmlns:c16="http://schemas.microsoft.com/office/drawing/2014/chart" uri="{C3380CC4-5D6E-409C-BE32-E72D297353CC}">
              <c16:uniqueId val="{00000008-1521-4153-8BC2-98888065A9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10114</c:v>
                </c:pt>
                <c:pt idx="5">
                  <c:v>9800</c:v>
                </c:pt>
                <c:pt idx="8">
                  <c:v>10228</c:v>
                </c:pt>
                <c:pt idx="11">
                  <c:v>10057</c:v>
                </c:pt>
                <c:pt idx="14">
                  <c:v>9377</c:v>
                </c:pt>
              </c:numCache>
            </c:numRef>
          </c:val>
          <c:extLst>
            <c:ext xmlns:c16="http://schemas.microsoft.com/office/drawing/2014/chart" uri="{C3380CC4-5D6E-409C-BE32-E72D297353CC}">
              <c16:uniqueId val="{00000000-3016-489C-A6C3-2E831E6FA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242</c:v>
                </c:pt>
                <c:pt idx="5">
                  <c:v>196</c:v>
                </c:pt>
                <c:pt idx="8">
                  <c:v>151</c:v>
                </c:pt>
                <c:pt idx="11">
                  <c:v>107</c:v>
                </c:pt>
                <c:pt idx="14">
                  <c:v>68</c:v>
                </c:pt>
              </c:numCache>
            </c:numRef>
          </c:val>
          <c:extLst>
            <c:ext xmlns:c16="http://schemas.microsoft.com/office/drawing/2014/chart" uri="{C3380CC4-5D6E-409C-BE32-E72D297353CC}">
              <c16:uniqueId val="{00000001-3016-489C-A6C3-2E831E6FA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6468</c:v>
                </c:pt>
                <c:pt idx="5">
                  <c:v>6820</c:v>
                </c:pt>
                <c:pt idx="8">
                  <c:v>7245</c:v>
                </c:pt>
                <c:pt idx="11">
                  <c:v>8796</c:v>
                </c:pt>
                <c:pt idx="14">
                  <c:v>10072</c:v>
                </c:pt>
              </c:numCache>
            </c:numRef>
          </c:val>
          <c:extLst>
            <c:ext xmlns:c16="http://schemas.microsoft.com/office/drawing/2014/chart" uri="{C3380CC4-5D6E-409C-BE32-E72D297353CC}">
              <c16:uniqueId val="{00000002-3016-489C-A6C3-2E831E6FA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6-489C-A6C3-2E831E6FA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16-489C-A6C3-2E831E6FA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c:v>
                </c:pt>
                <c:pt idx="3">
                  <c:v>14</c:v>
                </c:pt>
                <c:pt idx="6">
                  <c:v>0</c:v>
                </c:pt>
                <c:pt idx="9">
                  <c:v>0</c:v>
                </c:pt>
                <c:pt idx="12">
                  <c:v>0</c:v>
                </c:pt>
              </c:numCache>
            </c:numRef>
          </c:val>
          <c:extLst>
            <c:ext xmlns:c16="http://schemas.microsoft.com/office/drawing/2014/chart" uri="{C3380CC4-5D6E-409C-BE32-E72D297353CC}">
              <c16:uniqueId val="{00000005-3016-489C-A6C3-2E831E6FA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2904</c:v>
                </c:pt>
                <c:pt idx="3">
                  <c:v>2883</c:v>
                </c:pt>
                <c:pt idx="6">
                  <c:v>2898</c:v>
                </c:pt>
                <c:pt idx="9">
                  <c:v>2962</c:v>
                </c:pt>
                <c:pt idx="12">
                  <c:v>3001</c:v>
                </c:pt>
              </c:numCache>
            </c:numRef>
          </c:val>
          <c:extLst>
            <c:ext xmlns:c16="http://schemas.microsoft.com/office/drawing/2014/chart" uri="{C3380CC4-5D6E-409C-BE32-E72D297353CC}">
              <c16:uniqueId val="{00000006-3016-489C-A6C3-2E831E6FA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209</c:v>
                </c:pt>
                <c:pt idx="3">
                  <c:v>101</c:v>
                </c:pt>
                <c:pt idx="6">
                  <c:v>83</c:v>
                </c:pt>
                <c:pt idx="9">
                  <c:v>70</c:v>
                </c:pt>
                <c:pt idx="12">
                  <c:v>53</c:v>
                </c:pt>
              </c:numCache>
            </c:numRef>
          </c:val>
          <c:extLst>
            <c:ext xmlns:c16="http://schemas.microsoft.com/office/drawing/2014/chart" uri="{C3380CC4-5D6E-409C-BE32-E72D297353CC}">
              <c16:uniqueId val="{00000007-3016-489C-A6C3-2E831E6FA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4628</c:v>
                </c:pt>
                <c:pt idx="3">
                  <c:v>3809</c:v>
                </c:pt>
                <c:pt idx="6">
                  <c:v>3028</c:v>
                </c:pt>
                <c:pt idx="9">
                  <c:v>2874</c:v>
                </c:pt>
                <c:pt idx="12">
                  <c:v>2482</c:v>
                </c:pt>
              </c:numCache>
            </c:numRef>
          </c:val>
          <c:extLst>
            <c:ext xmlns:c16="http://schemas.microsoft.com/office/drawing/2014/chart" uri="{C3380CC4-5D6E-409C-BE32-E72D297353CC}">
              <c16:uniqueId val="{00000008-3016-489C-A6C3-2E831E6FA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016-489C-A6C3-2E831E6FA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9487</c:v>
                </c:pt>
                <c:pt idx="3">
                  <c:v>9694</c:v>
                </c:pt>
                <c:pt idx="6">
                  <c:v>11608</c:v>
                </c:pt>
                <c:pt idx="9">
                  <c:v>12665</c:v>
                </c:pt>
                <c:pt idx="12">
                  <c:v>12269</c:v>
                </c:pt>
              </c:numCache>
            </c:numRef>
          </c:val>
          <c:extLst>
            <c:ext xmlns:c16="http://schemas.microsoft.com/office/drawing/2014/chart" uri="{C3380CC4-5D6E-409C-BE32-E72D297353CC}">
              <c16:uniqueId val="{0000000A-3016-489C-A6C3-2E831E6FA7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16-489C-A6C3-2E831E6FA7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772</c:v>
                </c:pt>
                <c:pt idx="1">
                  <c:v>912</c:v>
                </c:pt>
                <c:pt idx="2">
                  <c:v>927</c:v>
                </c:pt>
              </c:numCache>
            </c:numRef>
          </c:val>
          <c:extLst>
            <c:ext xmlns:c16="http://schemas.microsoft.com/office/drawing/2014/chart" uri="{C3380CC4-5D6E-409C-BE32-E72D297353CC}">
              <c16:uniqueId val="{00000000-8D70-4AC0-822F-FACDF630E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1000</c:v>
                </c:pt>
                <c:pt idx="1">
                  <c:v>1213</c:v>
                </c:pt>
                <c:pt idx="2">
                  <c:v>1264</c:v>
                </c:pt>
              </c:numCache>
            </c:numRef>
          </c:val>
          <c:extLst>
            <c:ext xmlns:c16="http://schemas.microsoft.com/office/drawing/2014/chart" uri="{C3380CC4-5D6E-409C-BE32-E72D297353CC}">
              <c16:uniqueId val="{00000001-8D70-4AC0-822F-FACDF630E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5078</c:v>
                </c:pt>
                <c:pt idx="1">
                  <c:v>6257</c:v>
                </c:pt>
                <c:pt idx="2">
                  <c:v>7368</c:v>
                </c:pt>
              </c:numCache>
            </c:numRef>
          </c:val>
          <c:extLst>
            <c:ext xmlns:c16="http://schemas.microsoft.com/office/drawing/2014/chart" uri="{C3380CC4-5D6E-409C-BE32-E72D297353CC}">
              <c16:uniqueId val="{00000002-8D70-4AC0-822F-FACDF630ED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{442DD1C2-D55D-455B-8761-980AC3287F26}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BC7-49B9-BF55-02749A3B7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{DA3AA06D-49AB-4D15-BF34-E8061F6A9419}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C7-49B9-BF55-02749A3B7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{186BEB04-66F0-48FB-9E47-0122436BF7EF}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C7-49B9-BF55-02749A3B7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{49E8F6F7-F43B-4F1C-9147-D8ABF8734918}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C7-49B9-BF55-02749A3B7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{B7D4D617-A386-41D0-80BD-DB44703CA28E}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C7-49B9-BF55-02749A3B7E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{DBDDEC0C-93B3-4154-B323-94025483F418}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BC7-49B9-BF55-02749A3B7E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{7D79FC45-63A3-4C2E-B6B4-6866A0476743}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BC7-49B9-BF55-02749A3B7E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{CB7E5990-98D5-4398-8F4D-5EAAD1549B5D}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BC7-49B9-BF55-02749A3B7E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{23FD041B-4887-4325-9A8C-4E0EC70EF9E1}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BC7-49B9-BF55-02749A3B7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64.599999999999994</c:v>
                </c:pt>
                <c:pt idx="16">
                  <c:v>65.599999999999994</c:v>
                </c:pt>
                <c:pt idx="24">
                  <c:v>64.8</c:v>
                </c:pt>
                <c:pt idx="32">
                  <c:v>66</c:v>
                </c:pt>
              </c:numCache>
            </c:numRef>
          </c:xVal>
          <c:yVal>
            <c:numRef>
              <c:f>公会計指標分析・財政指標組合せ分析表!$BP$51:$DC$51</c:f>
              <c:numCache>
                <c:formatCode>#,##0.0;"▲ "#,##0.0</c:formatCode>
                <c:ptCount val="40"/>
                <c:pt idx="0">
                  <c:v>5.4</c:v>
                </c:pt>
              </c:numCache>
            </c:numRef>
          </c:yVal>
          <c:smooth val="0"/>
          <c:extLst>
            <c:ext xmlns:c16="http://schemas.microsoft.com/office/drawing/2014/chart" uri="{C3380CC4-5D6E-409C-BE32-E72D297353CC}">
              <c16:uniqueId val="{00000009-0BC7-49B9-BF55-02749A3B7E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{F2EB545F-ADEB-4348-BAED-92E1B527DA20}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BC7-49B9-BF55-02749A3B7E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{586D1DE7-7AD1-4A1E-9D53-26482DC4AD42}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C7-49B9-BF55-02749A3B7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{51A9443E-1986-4EB4-9F93-1F3C406BE44E}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C7-49B9-BF55-02749A3B7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{D03F32FE-167C-43B4-83D6-3080AD759202}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C7-49B9-BF55-02749A3B7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{2DE0CD0D-8068-4560-81C3-2F486B1DA388}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C7-49B9-BF55-02749A3B7E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{ED91CC25-4328-429F-80FF-C5343C4C19A1}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BC7-49B9-BF55-02749A3B7E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{B1DE3F89-8710-4874-91E1-53C406F88570}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BC7-49B9-BF55-02749A3B7E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{DE9A8779-90FD-439B-AFDA-ADC6A041B42C}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BC7-49B9-BF55-02749A3B7E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{ADA479AD-4551-444C-9651-C443C0B5F766}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BC7-49B9-BF55-02749A3B7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0BC7-49B9-BF55-02749A3B7E4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{B579AA0A-9ABA-4794-ABFC-9FEB3A98E718}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26-4C77-B76B-8E7DD7FEFE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{9D4284CB-E57B-438F-BA26-4800CEB570E7}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6-4C77-B76B-8E7DD7FEFE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{3F0B1158-1F9E-4D54-9E63-351D54BB10C1}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6-4C77-B76B-8E7DD7FEFE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{12882BC1-29A0-49E3-9D95-BC37871EA9E4}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6-4C77-B76B-8E7DD7FEFE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{6D06C742-4B8A-4D2A-BB6B-E963DFF4884C}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6-4C77-B76B-8E7DD7FEFEB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{839649A8-BF5C-4E65-8B47-EC419CDF72AD}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26-4C77-B76B-8E7DD7FEFEB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{5AFBC9E0-88A8-4626-A211-22B575D6EF01}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26-4C77-B76B-8E7DD7FEFEB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{B7AAF09D-CD71-4ED7-BB80-16839B383FEB}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26-4C77-B76B-8E7DD7FEFEB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{5F55CF46-7835-40E0-B0EB-5BBA661D6F94}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26-4C77-B76B-8E7DD7FEFE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c:v>
                </c:pt>
                <c:pt idx="24">
                  <c:v>2.9</c:v>
                </c:pt>
                <c:pt idx="32">
                  <c:v>2.6</c:v>
                </c:pt>
              </c:numCache>
            </c:numRef>
          </c:xVal>
          <c:yVal>
            <c:numRef>
              <c:f>公会計指標分析・財政指標組合せ分析表!$BP$73:$DC$73</c:f>
              <c:numCache>
                <c:formatCode>#,##0.0;"▲ "#,##0.0</c:formatCode>
                <c:ptCount val="40"/>
                <c:pt idx="0">
                  <c:v>5.4</c:v>
                </c:pt>
              </c:numCache>
            </c:numRef>
          </c:yVal>
          <c:smooth val="0"/>
          <c:extLst>
            <c:ext xmlns:c16="http://schemas.microsoft.com/office/drawing/2014/chart" uri="{C3380CC4-5D6E-409C-BE32-E72D297353CC}">
              <c16:uniqueId val="{00000009-4726-4C77-B76B-8E7DD7FEFE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63306018808039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{3F4ADEE4-5D33-4387-A4C2-43D1DFB4DD81}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26-4C77-B76B-8E7DD7FEFE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{4326FC74-55E0-448C-8B4B-BE2D589DB355}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6-4C77-B76B-8E7DD7FEFE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{F0ACC660-32B6-46A8-B1AA-45E5A5F8FB26}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6-4C77-B76B-8E7DD7FEFE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{4815B616-4CCE-4EAF-A23D-45772CC54EB7}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6-4C77-B76B-8E7DD7FEFE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{7C38228A-0B20-4F8B-9904-C049E80BB9BE}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6-4C77-B76B-8E7DD7FEFEBE}"/>
                </c:ext>
              </c:extLst>
            </c:dLbl>
            <c:dLbl>
              <c:idx val="8"/>
              <c:layout>
                <c:manualLayout>
                  <c:x val="0"/>
                  <c:y val="9.7403464741247219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{244D2570-3593-4B96-9D42-069ABFBFA5A1}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26-4C77-B76B-8E7DD7FEFEBE}"/>
                </c:ext>
              </c:extLst>
            </c:dLbl>
            <c:dLbl>
              <c:idx val="16"/>
              <c:layout>
                <c:manualLayout>
                  <c:x val="0"/>
                  <c:y val="-1.46064098603540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{AF715A33-5AA6-4B02-9998-671AE6359CD4}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26-4C77-B76B-8E7DD7FEFEB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{C50A378E-3445-4AD5-90B7-C98A6C60655D}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26-4C77-B76B-8E7DD7FEFEB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{FDEFDB35-D532-4E5C-AB9F-27A7794FA39A}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26-4C77-B76B-8E7DD7FEFE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4726-4C77-B76B-8E7DD7FEFEB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全国平均を大きく上回る高齢化率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％や人口減少に加え、農業以外に中心となる産業がなく、地方交付税や国・県支出金に対する依存割合が高い脆弱な財政基盤であるため、類似団体平均を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今後も行財政改革を実施することで行政の効率化を図り、移住支援や企業誘致の推進等により更なる歳入確保に努める。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歳出における経常経費充当一般財源は、前年度に比べ扶助費が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％減、人件費が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％減となったものの、維持補修費が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％増、補助費等が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％増となった。また、歳入における経常一般財源は、市税</a:t>
          </a:r>
          <a:r>
            <a:rPr kumimoji="1"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％増となったものの、普通交付税</a:t>
          </a:r>
          <a:r>
            <a:rPr kumimoji="1"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％減等により全体で</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％減になったことから、経常収支比率は前年度比</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88.8</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b="1">
            <a:effectLst/>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今後も行財政改革を推進し、定員管理の適正化や市債の適正発行等により、人件費や公債費の抑制を図るとともに、扶助費についても資格審査等の適正化を行い、経常経費の削減に努める。</a:t>
          </a:r>
          <a:endParaRPr lang="ja-JP" altLang="ja-JP" sz="1400" b="1">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13462</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2901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61</xdr:row>
      <xdr:rowOff>8382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2901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63</xdr:row>
      <xdr:rowOff>51562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683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64</xdr:row>
      <xdr:rowOff>44196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29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134112</xdr:rowOff>
    </xdr:from>
    <xdr:to>
      <xdr:col>19</xdr:col>
      <xdr:colOff>184150</xdr:colOff>
      <xdr:row>59</xdr:row>
      <xdr:rowOff>64262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74439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毎年度金額が増加してきており、前年度比</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6,543</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223,442</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円となった。また、全国平均・宮崎県平均と比較すると大幅に上回っている状態である。この要因として、給与水準は類似団体等よりも低いものの、消防業務を直営で行っていること、山間部を抱えた広大な面積を有することから農林水産業・商工観光・土木関係の職員数が類似団体平均より多いことや、職員代替の会計年度任用職員数の増加等により人件費が高くなっているためと考えられる。</a:t>
          </a:r>
          <a:endParaRPr lang="ja-JP" altLang="ja-JP" sz="1200" b="1">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　今後も組織の簡素合理化、事務事業の見直しの推進等により、定員管理の適正化を図り、人件費・物件費の抑制に努める。</a:t>
          </a:r>
          <a:endParaRPr lang="ja-JP" altLang="ja-JP" sz="1200" b="1">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43455</xdr:rowOff>
    </xdr:from>
    <xdr:to>
      <xdr:col>23</xdr:col>
      <xdr:colOff>133350</xdr:colOff>
      <xdr:row>84</xdr:row>
      <xdr:rowOff>75031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5255"/>
          <a:ext cx="8382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113283</xdr:rowOff>
    </xdr:from>
    <xdr:to>
      <xdr:col>19</xdr:col>
      <xdr:colOff>133350</xdr:colOff>
      <xdr:row>84</xdr:row>
      <xdr:rowOff>43455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3633"/>
          <a:ext cx="889000" cy="10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22844</xdr:rowOff>
    </xdr:from>
    <xdr:to>
      <xdr:col>15</xdr:col>
      <xdr:colOff>82550</xdr:colOff>
      <xdr:row>83</xdr:row>
      <xdr:rowOff>113283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3194"/>
          <a:ext cx="889000" cy="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161139</xdr:rowOff>
    </xdr:from>
    <xdr:to>
      <xdr:col>11</xdr:col>
      <xdr:colOff>31750</xdr:colOff>
      <xdr:row>83</xdr:row>
      <xdr:rowOff>22844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20039"/>
          <a:ext cx="8890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24231</xdr:rowOff>
    </xdr:from>
    <xdr:to>
      <xdr:col>23</xdr:col>
      <xdr:colOff>184150</xdr:colOff>
      <xdr:row>84</xdr:row>
      <xdr:rowOff>125831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167758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164105</xdr:rowOff>
    </xdr:from>
    <xdr:to>
      <xdr:col>19</xdr:col>
      <xdr:colOff>184150</xdr:colOff>
      <xdr:row>84</xdr:row>
      <xdr:rowOff>94255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79032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62483</xdr:rowOff>
    </xdr:from>
    <xdr:to>
      <xdr:col>15</xdr:col>
      <xdr:colOff>133350</xdr:colOff>
      <xdr:row>83</xdr:row>
      <xdr:rowOff>164083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148860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143494</xdr:rowOff>
    </xdr:from>
    <xdr:to>
      <xdr:col>11</xdr:col>
      <xdr:colOff>82550</xdr:colOff>
      <xdr:row>83</xdr:row>
      <xdr:rowOff>73644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110339</xdr:rowOff>
    </xdr:from>
    <xdr:to>
      <xdr:col>7</xdr:col>
      <xdr:colOff>31750</xdr:colOff>
      <xdr:row>83</xdr:row>
      <xdr:rowOff>40489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を割り込み</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人事評価の結果が反映される昇給制度を確立するなど適正化に努める。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令和４年４月１日の職員数は</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11.43</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人上回り、その差も前年度より大きくなっている。</a:t>
          </a:r>
        </a:p>
        <a:p>
          <a:r>
            <a:rPr kumimoji="1" lang="ja-JP" altLang="en-US" sz="1300">
              <a:latin typeface="ＭＳ Ｐゴシック" panose="020B0600070205080204" pitchFamily="50" charset="-128"/>
              <a:ea typeface="ＭＳ Ｐゴシック" panose="020B0600070205080204" pitchFamily="50" charset="-128"/>
            </a:rPr>
            <a:t>　要因としては、市の面積が広大で各地区に支所を配置していること、消防業務が直営であることや、農林水産業・商工観光・土木関係の職員数が類似団体よりも多いことなど考えられる。今後も行財政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67763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48431"/>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16056</xdr:rowOff>
    </xdr:from>
    <xdr:to>
      <xdr:col>77</xdr:col>
      <xdr:colOff>44450</xdr:colOff>
      <xdr:row>63</xdr:row>
      <xdr:rowOff>47081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740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168547</xdr:rowOff>
    </xdr:from>
    <xdr:to>
      <xdr:col>72</xdr:col>
      <xdr:colOff>203200</xdr:colOff>
      <xdr:row>63</xdr:row>
      <xdr:rowOff>16056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168547</xdr:rowOff>
    </xdr:from>
    <xdr:to>
      <xdr:col>68</xdr:col>
      <xdr:colOff>152400</xdr:colOff>
      <xdr:row>63</xdr:row>
      <xdr:rowOff>2268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844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16963</xdr:rowOff>
    </xdr:from>
    <xdr:to>
      <xdr:col>81</xdr:col>
      <xdr:colOff>95250</xdr:colOff>
      <xdr:row>63</xdr:row>
      <xdr:rowOff>118563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160490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136706</xdr:rowOff>
    </xdr:from>
    <xdr:to>
      <xdr:col>73</xdr:col>
      <xdr:colOff>44450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117747</xdr:rowOff>
    </xdr:from>
    <xdr:to>
      <xdr:col>68</xdr:col>
      <xdr:colOff>203200</xdr:colOff>
      <xdr:row>63</xdr:row>
      <xdr:rowOff>47897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32674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122918</xdr:rowOff>
    </xdr:from>
    <xdr:to>
      <xdr:col>64</xdr:col>
      <xdr:colOff>152400</xdr:colOff>
      <xdr:row>63</xdr:row>
      <xdr:rowOff>53068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37845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令和４年度（単年度）の実質公債費比率は、分子となる元利償還金等が増え、分母となる標準財政規模等が減少したことにより、</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％となり、令和３年度（単年度）の同比率である</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ポイント上昇したことになる。本比率は令和２・３・４年度の３ヵ年平均となるため、令和元年度（単年度）の</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％が算出から外れたため３ヵ年平均が</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％となったところである。新庁舎建設事業の償還が本格化してくることから、これからも引き続き適正な起債発行を堅持していくよう努める。</a:t>
          </a:r>
          <a:endParaRPr kumimoji="1" lang="ja-JP" altLang="en-US" sz="12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70273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897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139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51646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99906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66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将来負担比率は令和元年度より４年連続の「－」となった。要因として、令和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事業の影響により地方債現在高が増えているものの、過去の繰上償還や起債抑制により地方債残高が低い状態であること、また、それら将来負担額を上回る充当可能基金等の存在も大きい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今後も新規の起債発行を適正額に留めるなど、公債費等義務的経費の削減を進め、財政の健全化に努める。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39599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人件費に係る経常収支比率は少しずつ改善が図られていたが、令和４年度は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ポイント上回り、依然下位に位置している。これは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整理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2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40</xdr:row>
      <xdr:rowOff>23585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29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23585</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57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78922</xdr:rowOff>
    </xdr:from>
    <xdr:to>
      <xdr:col>24</xdr:col>
      <xdr:colOff>76200</xdr:colOff>
      <xdr:row>40</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ポイント、全国平均・宮崎県平均を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ポイント上回る結果となった。旧庁舎の解体や台風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号による災害廃棄物処分が主な要因であるが、今後も事務事業の合理化等による更なる経常経費の削減等に努める。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82550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133350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133350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差となり少しは改善したものの、類似団体内順位では最下位が続いている。特に児童福祉費、社会福祉費に係る決算額の比率が高くなっており、主に障害児通所支援事業や認定保育園運営費等の増加が考えられる。それらに加え、生活保護費も増えてきており、社会保障費全体の増加等が見込まれることから、適正化に向けた精査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48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62</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62</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46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90912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国民健康保険事業特別会計、介護保険事業特別会計、後期高齢者医療特別会計に対する繰出金が大きな比重を占めていることから、保険料等の適正化を図り、普通会計の負担軽減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49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61</xdr:row>
      <xdr:rowOff>113393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ポイント下回る結果となり、類似団体内順位も昨年度に引き続き上位となった。今後も引き続き補助事業の見直し等を推進することで、経常経費の削減や適正化に努める。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74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74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43180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5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34</xdr:row>
      <xdr:rowOff>43180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8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１位となっている。しかしながら新庁舎建設事業による償還が本格化することもあり、今後は比率の上昇も予想されるため、引き続き起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159004</xdr:rowOff>
    </xdr:from>
    <xdr:to>
      <xdr:col>24</xdr:col>
      <xdr:colOff>25400</xdr:colOff>
      <xdr:row>72</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503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159004</xdr:rowOff>
    </xdr:from>
    <xdr:to>
      <xdr:col>19</xdr:col>
      <xdr:colOff>187325</xdr:colOff>
      <xdr:row>73</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503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xdr:rowOff>
    </xdr:from>
    <xdr:to>
      <xdr:col>15</xdr:col>
      <xdr:colOff>98425</xdr:colOff>
      <xdr:row>73</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14986</xdr:rowOff>
    </xdr:from>
    <xdr:to>
      <xdr:col>11</xdr:col>
      <xdr:colOff>9525</xdr:colOff>
      <xdr:row>73</xdr:row>
      <xdr:rowOff>33274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530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117348</xdr:rowOff>
    </xdr:from>
    <xdr:to>
      <xdr:col>24</xdr:col>
      <xdr:colOff>76200</xdr:colOff>
      <xdr:row>73</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25925</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108204</xdr:rowOff>
    </xdr:from>
    <xdr:to>
      <xdr:col>20</xdr:col>
      <xdr:colOff>38100</xdr:colOff>
      <xdr:row>73</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48531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2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144780</xdr:rowOff>
    </xdr:from>
    <xdr:to>
      <xdr:col>15</xdr:col>
      <xdr:colOff>149225</xdr:colOff>
      <xdr:row>73</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135636</xdr:rowOff>
    </xdr:from>
    <xdr:to>
      <xdr:col>11</xdr:col>
      <xdr:colOff>60325</xdr:colOff>
      <xdr:row>73</xdr:row>
      <xdr:rowOff>65786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153924</xdr:rowOff>
    </xdr:from>
    <xdr:to>
      <xdr:col>6</xdr:col>
      <xdr:colOff>171450</xdr:colOff>
      <xdr:row>73</xdr:row>
      <xdr:rowOff>84074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94251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公債費以外の経常収支比率は前年度まで４年連続の改善がみられていたが、今年度は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扶助費と繰出金については少子高齢化に伴う社会保障関連経費の増等によるものと考えられるため、適正化に向けた精査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77470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858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77470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858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81</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622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46989</xdr:rowOff>
    </xdr:from>
    <xdr:to>
      <xdr:col>69</xdr:col>
      <xdr:colOff>92075</xdr:colOff>
      <xdr:row>81</xdr:row>
      <xdr:rowOff>161289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934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167639</xdr:rowOff>
    </xdr:from>
    <xdr:to>
      <xdr:col>69</xdr:col>
      <xdr:colOff>142875</xdr:colOff>
      <xdr:row>81</xdr:row>
      <xdr:rowOff>97789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110489</xdr:rowOff>
    </xdr:from>
    <xdr:to>
      <xdr:col>65</xdr:col>
      <xdr:colOff>53975</xdr:colOff>
      <xdr:row>82</xdr:row>
      <xdr:rowOff>40639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25416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5053</xdr:rowOff>
    </xdr:from>
    <xdr:to>
      <xdr:col>29</xdr:col>
      <xdr:colOff>127000</xdr:colOff>
      <xdr:row>16</xdr:row>
      <xdr:rowOff>24565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5878"/>
          <a:ext cx="6477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161280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0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24565</xdr:rowOff>
    </xdr:from>
    <xdr:to>
      <xdr:col>26</xdr:col>
      <xdr:colOff>50800</xdr:colOff>
      <xdr:row>16</xdr:row>
      <xdr:rowOff>80572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5390"/>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80572</xdr:rowOff>
    </xdr:from>
    <xdr:to>
      <xdr:col>22</xdr:col>
      <xdr:colOff>114300</xdr:colOff>
      <xdr:row>16</xdr:row>
      <xdr:rowOff>109082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1397"/>
          <a:ext cx="698500" cy="28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109082</xdr:rowOff>
    </xdr:from>
    <xdr:to>
      <xdr:col>18</xdr:col>
      <xdr:colOff>177800</xdr:colOff>
      <xdr:row>16</xdr:row>
      <xdr:rowOff>141233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9907"/>
          <a:ext cx="6985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125703</xdr:rowOff>
    </xdr:from>
    <xdr:to>
      <xdr:col>29</xdr:col>
      <xdr:colOff>177800</xdr:colOff>
      <xdr:row>16</xdr:row>
      <xdr:rowOff>55853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145215</xdr:rowOff>
    </xdr:from>
    <xdr:to>
      <xdr:col>26</xdr:col>
      <xdr:colOff>101600</xdr:colOff>
      <xdr:row>16</xdr:row>
      <xdr:rowOff>75365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85542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29772</xdr:rowOff>
    </xdr:from>
    <xdr:to>
      <xdr:col>22</xdr:col>
      <xdr:colOff>165100</xdr:colOff>
      <xdr:row>16</xdr:row>
      <xdr:rowOff>131372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58282</xdr:rowOff>
    </xdr:from>
    <xdr:to>
      <xdr:col>19</xdr:col>
      <xdr:colOff>38100</xdr:colOff>
      <xdr:row>16</xdr:row>
      <xdr:rowOff>159882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170059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90433</xdr:rowOff>
    </xdr:from>
    <xdr:to>
      <xdr:col>15</xdr:col>
      <xdr:colOff>101600</xdr:colOff>
      <xdr:row>17</xdr:row>
      <xdr:rowOff>20583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175417</xdr:rowOff>
    </xdr:from>
    <xdr:to>
      <xdr:col>29</xdr:col>
      <xdr:colOff>127000</xdr:colOff>
      <xdr:row>37</xdr:row>
      <xdr:rowOff>182344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0117"/>
          <a:ext cx="647700" cy="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182344</xdr:rowOff>
    </xdr:from>
    <xdr:to>
      <xdr:col>26</xdr:col>
      <xdr:colOff>50800</xdr:colOff>
      <xdr:row>37</xdr:row>
      <xdr:rowOff>197660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704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150683</xdr:rowOff>
    </xdr:from>
    <xdr:to>
      <xdr:col>22</xdr:col>
      <xdr:colOff>114300</xdr:colOff>
      <xdr:row>37</xdr:row>
      <xdr:rowOff>197660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5383"/>
          <a:ext cx="6985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4402</xdr:rowOff>
    </xdr:from>
    <xdr:to>
      <xdr:col>18</xdr:col>
      <xdr:colOff>177800</xdr:colOff>
      <xdr:row>37</xdr:row>
      <xdr:rowOff>150683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29102"/>
          <a:ext cx="698500" cy="14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124617</xdr:rowOff>
    </xdr:from>
    <xdr:to>
      <xdr:col>29</xdr:col>
      <xdr:colOff>177800</xdr:colOff>
      <xdr:row>37</xdr:row>
      <xdr:rowOff>226217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131544</xdr:rowOff>
    </xdr:from>
    <xdr:to>
      <xdr:col>26</xdr:col>
      <xdr:colOff>101600</xdr:colOff>
      <xdr:row>37</xdr:row>
      <xdr:rowOff>233144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217921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146860</xdr:rowOff>
    </xdr:from>
    <xdr:to>
      <xdr:col>22</xdr:col>
      <xdr:colOff>165100</xdr:colOff>
      <xdr:row>37</xdr:row>
      <xdr:rowOff>248460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99883</xdr:rowOff>
    </xdr:from>
    <xdr:to>
      <xdr:col>19</xdr:col>
      <xdr:colOff>38100</xdr:colOff>
      <xdr:row>37</xdr:row>
      <xdr:rowOff>201483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186260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125052</xdr:rowOff>
    </xdr:from>
    <xdr:to>
      <xdr:col>15</xdr:col>
      <xdr:colOff>101600</xdr:colOff>
      <xdr:row>37</xdr:row>
      <xdr:rowOff>55202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39979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14982</xdr:rowOff>
    </xdr:from>
    <xdr:to>
      <xdr:col>24</xdr:col>
      <xdr:colOff>63500</xdr:colOff>
      <xdr:row>35</xdr:row>
      <xdr:rowOff>40945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5732"/>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40945</xdr:rowOff>
    </xdr:from>
    <xdr:to>
      <xdr:col>19</xdr:col>
      <xdr:colOff>177800</xdr:colOff>
      <xdr:row>35</xdr:row>
      <xdr:rowOff>75382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1695"/>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75382</xdr:rowOff>
    </xdr:from>
    <xdr:to>
      <xdr:col>15</xdr:col>
      <xdr:colOff>50800</xdr:colOff>
      <xdr:row>35</xdr:row>
      <xdr:rowOff>130932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613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96478</xdr:rowOff>
    </xdr:from>
    <xdr:to>
      <xdr:col>10</xdr:col>
      <xdr:colOff>114300</xdr:colOff>
      <xdr:row>35</xdr:row>
      <xdr:rowOff>130932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7228"/>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135632</xdr:rowOff>
    </xdr:from>
    <xdr:to>
      <xdr:col>24</xdr:col>
      <xdr:colOff>114300</xdr:colOff>
      <xdr:row>35</xdr:row>
      <xdr:rowOff>65782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161595</xdr:rowOff>
    </xdr:from>
    <xdr:to>
      <xdr:col>20</xdr:col>
      <xdr:colOff>38100</xdr:colOff>
      <xdr:row>35</xdr:row>
      <xdr:rowOff>91745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108272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24582</xdr:rowOff>
    </xdr:from>
    <xdr:to>
      <xdr:col>15</xdr:col>
      <xdr:colOff>101600</xdr:colOff>
      <xdr:row>35</xdr:row>
      <xdr:rowOff>126182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142709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80132</xdr:rowOff>
    </xdr:from>
    <xdr:to>
      <xdr:col>10</xdr:col>
      <xdr:colOff>165100</xdr:colOff>
      <xdr:row>36</xdr:row>
      <xdr:rowOff>10282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26809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5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45678</xdr:rowOff>
    </xdr:from>
    <xdr:to>
      <xdr:col>6</xdr:col>
      <xdr:colOff>38100</xdr:colOff>
      <xdr:row>35</xdr:row>
      <xdr:rowOff>147278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163805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2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78207</xdr:rowOff>
    </xdr:from>
    <xdr:to>
      <xdr:col>24</xdr:col>
      <xdr:colOff>63500</xdr:colOff>
      <xdr:row>55</xdr:row>
      <xdr:rowOff>131026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7957"/>
          <a:ext cx="8382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131026</xdr:rowOff>
    </xdr:from>
    <xdr:to>
      <xdr:col>19</xdr:col>
      <xdr:colOff>177800</xdr:colOff>
      <xdr:row>57</xdr:row>
      <xdr:rowOff>9969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0776"/>
          <a:ext cx="8890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9969</xdr:rowOff>
    </xdr:from>
    <xdr:to>
      <xdr:col>15</xdr:col>
      <xdr:colOff>50800</xdr:colOff>
      <xdr:row>58</xdr:row>
      <xdr:rowOff>5105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5105</xdr:rowOff>
    </xdr:from>
    <xdr:to>
      <xdr:col>10</xdr:col>
      <xdr:colOff>114300</xdr:colOff>
      <xdr:row>58</xdr:row>
      <xdr:rowOff>84024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9205"/>
          <a:ext cx="8890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27407</xdr:rowOff>
    </xdr:from>
    <xdr:to>
      <xdr:col>24</xdr:col>
      <xdr:colOff>114300</xdr:colOff>
      <xdr:row>55</xdr:row>
      <xdr:rowOff>129007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50284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80226</xdr:rowOff>
    </xdr:from>
    <xdr:to>
      <xdr:col>20</xdr:col>
      <xdr:colOff>38100</xdr:colOff>
      <xdr:row>56</xdr:row>
      <xdr:rowOff>10376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26903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130619</xdr:rowOff>
    </xdr:from>
    <xdr:to>
      <xdr:col>15</xdr:col>
      <xdr:colOff>101600</xdr:colOff>
      <xdr:row>57</xdr:row>
      <xdr:rowOff>60769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125755</xdr:rowOff>
    </xdr:from>
    <xdr:to>
      <xdr:col>10</xdr:col>
      <xdr:colOff>165100</xdr:colOff>
      <xdr:row>58</xdr:row>
      <xdr:rowOff>55905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33224</xdr:rowOff>
    </xdr:from>
    <xdr:to>
      <xdr:col>6</xdr:col>
      <xdr:colOff>38100</xdr:colOff>
      <xdr:row>58</xdr:row>
      <xdr:rowOff>134824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19075</xdr:rowOff>
    </xdr:from>
    <xdr:to>
      <xdr:col>24</xdr:col>
      <xdr:colOff>63500</xdr:colOff>
      <xdr:row>78</xdr:row>
      <xdr:rowOff>44698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2175"/>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44698</xdr:rowOff>
    </xdr:from>
    <xdr:to>
      <xdr:col>19</xdr:col>
      <xdr:colOff>177800</xdr:colOff>
      <xdr:row>78</xdr:row>
      <xdr:rowOff>54414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77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54414</xdr:rowOff>
    </xdr:from>
    <xdr:to>
      <xdr:col>15</xdr:col>
      <xdr:colOff>50800</xdr:colOff>
      <xdr:row>78</xdr:row>
      <xdr:rowOff>68835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751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61728</xdr:rowOff>
    </xdr:from>
    <xdr:to>
      <xdr:col>10</xdr:col>
      <xdr:colOff>114300</xdr:colOff>
      <xdr:row>78</xdr:row>
      <xdr:rowOff>68835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4828"/>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139725</xdr:rowOff>
    </xdr:from>
    <xdr:to>
      <xdr:col>24</xdr:col>
      <xdr:colOff>114300</xdr:colOff>
      <xdr:row>78</xdr:row>
      <xdr:rowOff>69875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162602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165348</xdr:rowOff>
    </xdr:from>
    <xdr:to>
      <xdr:col>20</xdr:col>
      <xdr:colOff>38100</xdr:colOff>
      <xdr:row>78</xdr:row>
      <xdr:rowOff>95498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3614</xdr:rowOff>
    </xdr:from>
    <xdr:to>
      <xdr:col>15</xdr:col>
      <xdr:colOff>101600</xdr:colOff>
      <xdr:row>78</xdr:row>
      <xdr:rowOff>105214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96341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18035</xdr:rowOff>
    </xdr:from>
    <xdr:to>
      <xdr:col>10</xdr:col>
      <xdr:colOff>165100</xdr:colOff>
      <xdr:row>78</xdr:row>
      <xdr:rowOff>119635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136162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10928</xdr:rowOff>
    </xdr:from>
    <xdr:to>
      <xdr:col>6</xdr:col>
      <xdr:colOff>38100</xdr:colOff>
      <xdr:row>78</xdr:row>
      <xdr:rowOff>112528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129055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159029</xdr:rowOff>
    </xdr:from>
    <xdr:to>
      <xdr:col>24</xdr:col>
      <xdr:colOff>62865</xdr:colOff>
      <xdr:row>98</xdr:row>
      <xdr:rowOff>133908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60979"/>
          <a:ext cx="1270" cy="11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137735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133908</xdr:rowOff>
    </xdr:from>
    <xdr:to>
      <xdr:col>24</xdr:col>
      <xdr:colOff>152400</xdr:colOff>
      <xdr:row>98</xdr:row>
      <xdr:rowOff>133908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105706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159029</xdr:rowOff>
    </xdr:from>
    <xdr:to>
      <xdr:col>24</xdr:col>
      <xdr:colOff>152400</xdr:colOff>
      <xdr:row>91</xdr:row>
      <xdr:rowOff>159029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6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50952</xdr:rowOff>
    </xdr:from>
    <xdr:to>
      <xdr:col>24</xdr:col>
      <xdr:colOff>63500</xdr:colOff>
      <xdr:row>91</xdr:row>
      <xdr:rowOff>159029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52902"/>
          <a:ext cx="8382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98823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86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120396</xdr:rowOff>
    </xdr:from>
    <xdr:to>
      <xdr:col>24</xdr:col>
      <xdr:colOff>114300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50952</xdr:rowOff>
    </xdr:from>
    <xdr:to>
      <xdr:col>19</xdr:col>
      <xdr:colOff>177800</xdr:colOff>
      <xdr:row>93</xdr:row>
      <xdr:rowOff>108598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52902"/>
          <a:ext cx="889000" cy="4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140043</xdr:rowOff>
    </xdr:from>
    <xdr:to>
      <xdr:col>20</xdr:col>
      <xdr:colOff>38100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108598</xdr:rowOff>
    </xdr:from>
    <xdr:to>
      <xdr:col>15</xdr:col>
      <xdr:colOff>50800</xdr:colOff>
      <xdr:row>93</xdr:row>
      <xdr:rowOff>167399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53448"/>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141076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167399</xdr:rowOff>
    </xdr:from>
    <xdr:to>
      <xdr:col>10</xdr:col>
      <xdr:colOff>114300</xdr:colOff>
      <xdr:row>94</xdr:row>
      <xdr:rowOff>98273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12249"/>
          <a:ext cx="889000" cy="10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108229</xdr:rowOff>
    </xdr:from>
    <xdr:to>
      <xdr:col>24</xdr:col>
      <xdr:colOff>114300</xdr:colOff>
      <xdr:row>92</xdr:row>
      <xdr:rowOff>38379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61256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xdr:rowOff>
    </xdr:from>
    <xdr:to>
      <xdr:col>20</xdr:col>
      <xdr:colOff>38100</xdr:colOff>
      <xdr:row>91</xdr:row>
      <xdr:rowOff>101752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118279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57798</xdr:rowOff>
    </xdr:from>
    <xdr:to>
      <xdr:col>15</xdr:col>
      <xdr:colOff>101600</xdr:colOff>
      <xdr:row>93</xdr:row>
      <xdr:rowOff>159398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4475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116599</xdr:rowOff>
    </xdr:from>
    <xdr:to>
      <xdr:col>10</xdr:col>
      <xdr:colOff>165100</xdr:colOff>
      <xdr:row>94</xdr:row>
      <xdr:rowOff>46749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63276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47473</xdr:rowOff>
    </xdr:from>
    <xdr:to>
      <xdr:col>6</xdr:col>
      <xdr:colOff>38100</xdr:colOff>
      <xdr:row>94</xdr:row>
      <xdr:rowOff>149073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165600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126768</xdr:rowOff>
    </xdr:from>
    <xdr:to>
      <xdr:col>55</xdr:col>
      <xdr:colOff>0</xdr:colOff>
      <xdr:row>36</xdr:row>
      <xdr:rowOff>168286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98968"/>
          <a:ext cx="8382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22178</xdr:rowOff>
    </xdr:from>
    <xdr:to>
      <xdr:col>50</xdr:col>
      <xdr:colOff>114300</xdr:colOff>
      <xdr:row>36</xdr:row>
      <xdr:rowOff>126768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37128"/>
          <a:ext cx="889000" cy="9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79846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22178</xdr:rowOff>
    </xdr:from>
    <xdr:to>
      <xdr:col>45</xdr:col>
      <xdr:colOff>177800</xdr:colOff>
      <xdr:row>38</xdr:row>
      <xdr:rowOff>68126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37128"/>
          <a:ext cx="889000" cy="12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68126</xdr:rowOff>
    </xdr:from>
    <xdr:to>
      <xdr:col>41</xdr:col>
      <xdr:colOff>50800</xdr:colOff>
      <xdr:row>39</xdr:row>
      <xdr:rowOff>32324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3226"/>
          <a:ext cx="889000" cy="1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117486</xdr:rowOff>
    </xdr:from>
    <xdr:to>
      <xdr:col>55</xdr:col>
      <xdr:colOff>50800</xdr:colOff>
      <xdr:row>37</xdr:row>
      <xdr:rowOff>47636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95913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75968</xdr:rowOff>
    </xdr:from>
    <xdr:to>
      <xdr:col>50</xdr:col>
      <xdr:colOff>165100</xdr:colOff>
      <xdr:row>37</xdr:row>
      <xdr:rowOff>6118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22645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2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142828</xdr:rowOff>
    </xdr:from>
    <xdr:to>
      <xdr:col>46</xdr:col>
      <xdr:colOff>38100</xdr:colOff>
      <xdr:row>31</xdr:row>
      <xdr:rowOff>72978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64105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7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17326</xdr:rowOff>
    </xdr:from>
    <xdr:to>
      <xdr:col>41</xdr:col>
      <xdr:colOff>101600</xdr:colOff>
      <xdr:row>38</xdr:row>
      <xdr:rowOff>118926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135453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152974</xdr:rowOff>
    </xdr:from>
    <xdr:to>
      <xdr:col>36</xdr:col>
      <xdr:colOff>165100</xdr:colOff>
      <xdr:row>39</xdr:row>
      <xdr:rowOff>83124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99650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96490</xdr:rowOff>
    </xdr:from>
    <xdr:to>
      <xdr:col>55</xdr:col>
      <xdr:colOff>0</xdr:colOff>
      <xdr:row>56</xdr:row>
      <xdr:rowOff>93134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6240"/>
          <a:ext cx="8382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119099</xdr:rowOff>
    </xdr:from>
    <xdr:to>
      <xdr:col>50</xdr:col>
      <xdr:colOff>114300</xdr:colOff>
      <xdr:row>55</xdr:row>
      <xdr:rowOff>96490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77399"/>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119099</xdr:rowOff>
    </xdr:from>
    <xdr:to>
      <xdr:col>45</xdr:col>
      <xdr:colOff>177800</xdr:colOff>
      <xdr:row>56</xdr:row>
      <xdr:rowOff>62232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77399"/>
          <a:ext cx="889000" cy="2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62232</xdr:rowOff>
    </xdr:from>
    <xdr:to>
      <xdr:col>41</xdr:col>
      <xdr:colOff>50800</xdr:colOff>
      <xdr:row>56</xdr:row>
      <xdr:rowOff>130204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63432"/>
          <a:ext cx="889000" cy="6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42334</xdr:rowOff>
    </xdr:from>
    <xdr:to>
      <xdr:col>55</xdr:col>
      <xdr:colOff>50800</xdr:colOff>
      <xdr:row>56</xdr:row>
      <xdr:rowOff>143934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20761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45690</xdr:rowOff>
    </xdr:from>
    <xdr:to>
      <xdr:col>50</xdr:col>
      <xdr:colOff>165100</xdr:colOff>
      <xdr:row>55</xdr:row>
      <xdr:rowOff>147290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163817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68299</xdr:rowOff>
    </xdr:from>
    <xdr:to>
      <xdr:col>46</xdr:col>
      <xdr:colOff>38100</xdr:colOff>
      <xdr:row>54</xdr:row>
      <xdr:rowOff>169899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11432</xdr:rowOff>
    </xdr:from>
    <xdr:to>
      <xdr:col>41</xdr:col>
      <xdr:colOff>101600</xdr:colOff>
      <xdr:row>56</xdr:row>
      <xdr:rowOff>113032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79404</xdr:rowOff>
    </xdr:from>
    <xdr:to>
      <xdr:col>36</xdr:col>
      <xdr:colOff>165100</xdr:colOff>
      <xdr:row>57</xdr:row>
      <xdr:rowOff>9554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102522</xdr:rowOff>
    </xdr:from>
    <xdr:to>
      <xdr:col>55</xdr:col>
      <xdr:colOff>0</xdr:colOff>
      <xdr:row>79</xdr:row>
      <xdr:rowOff>38827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5622"/>
          <a:ext cx="838200" cy="1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102522</xdr:rowOff>
    </xdr:from>
    <xdr:to>
      <xdr:col>50</xdr:col>
      <xdr:colOff>114300</xdr:colOff>
      <xdr:row>78</xdr:row>
      <xdr:rowOff>119416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5622"/>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103505</xdr:rowOff>
    </xdr:from>
    <xdr:to>
      <xdr:col>45</xdr:col>
      <xdr:colOff>177800</xdr:colOff>
      <xdr:row>78</xdr:row>
      <xdr:rowOff>119416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660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102194</xdr:rowOff>
    </xdr:from>
    <xdr:to>
      <xdr:col>41</xdr:col>
      <xdr:colOff>50800</xdr:colOff>
      <xdr:row>78</xdr:row>
      <xdr:rowOff>103505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5294"/>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159477</xdr:rowOff>
    </xdr:from>
    <xdr:to>
      <xdr:col>55</xdr:col>
      <xdr:colOff>50800</xdr:colOff>
      <xdr:row>79</xdr:row>
      <xdr:rowOff>89627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74404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51722</xdr:rowOff>
    </xdr:from>
    <xdr:to>
      <xdr:col>50</xdr:col>
      <xdr:colOff>165100</xdr:colOff>
      <xdr:row>78</xdr:row>
      <xdr:rowOff>153322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144449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68616</xdr:rowOff>
    </xdr:from>
    <xdr:to>
      <xdr:col>46</xdr:col>
      <xdr:colOff>38100</xdr:colOff>
      <xdr:row>78</xdr:row>
      <xdr:rowOff>170216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161343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52705</xdr:rowOff>
    </xdr:from>
    <xdr:to>
      <xdr:col>41</xdr:col>
      <xdr:colOff>101600</xdr:colOff>
      <xdr:row>78</xdr:row>
      <xdr:rowOff>154305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51394</xdr:rowOff>
    </xdr:from>
    <xdr:to>
      <xdr:col>36</xdr:col>
      <xdr:colOff>165100</xdr:colOff>
      <xdr:row>78</xdr:row>
      <xdr:rowOff>152994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144121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167353</xdr:rowOff>
    </xdr:from>
    <xdr:to>
      <xdr:col>55</xdr:col>
      <xdr:colOff>0</xdr:colOff>
      <xdr:row>97</xdr:row>
      <xdr:rowOff>30826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83653"/>
          <a:ext cx="838200" cy="3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156083</xdr:rowOff>
    </xdr:from>
    <xdr:to>
      <xdr:col>50</xdr:col>
      <xdr:colOff>114300</xdr:colOff>
      <xdr:row>94</xdr:row>
      <xdr:rowOff>167353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00933"/>
          <a:ext cx="889000" cy="1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156083</xdr:rowOff>
    </xdr:from>
    <xdr:to>
      <xdr:col>45</xdr:col>
      <xdr:colOff>177800</xdr:colOff>
      <xdr:row>97</xdr:row>
      <xdr:rowOff>19631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00933"/>
          <a:ext cx="889000" cy="5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19631</xdr:rowOff>
    </xdr:from>
    <xdr:to>
      <xdr:col>41</xdr:col>
      <xdr:colOff>50800</xdr:colOff>
      <xdr:row>97</xdr:row>
      <xdr:rowOff>149301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50281"/>
          <a:ext cx="889000" cy="1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151476</xdr:rowOff>
    </xdr:from>
    <xdr:to>
      <xdr:col>55</xdr:col>
      <xdr:colOff>50800</xdr:colOff>
      <xdr:row>97</xdr:row>
      <xdr:rowOff>81626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129903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8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116553</xdr:rowOff>
    </xdr:from>
    <xdr:to>
      <xdr:col>50</xdr:col>
      <xdr:colOff>165100</xdr:colOff>
      <xdr:row>95</xdr:row>
      <xdr:rowOff>46703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63230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105283</xdr:rowOff>
    </xdr:from>
    <xdr:to>
      <xdr:col>46</xdr:col>
      <xdr:colOff>38100</xdr:colOff>
      <xdr:row>94</xdr:row>
      <xdr:rowOff>35433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0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51960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8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140281</xdr:rowOff>
    </xdr:from>
    <xdr:to>
      <xdr:col>41</xdr:col>
      <xdr:colOff>101600</xdr:colOff>
      <xdr:row>97</xdr:row>
      <xdr:rowOff>70431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98501</xdr:rowOff>
    </xdr:from>
    <xdr:to>
      <xdr:col>36</xdr:col>
      <xdr:colOff>165100</xdr:colOff>
      <xdr:row>98</xdr:row>
      <xdr:rowOff>28651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84760</xdr:rowOff>
    </xdr:from>
    <xdr:to>
      <xdr:col>85</xdr:col>
      <xdr:colOff>127000</xdr:colOff>
      <xdr:row>38</xdr:row>
      <xdr:rowOff>10046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428410"/>
          <a:ext cx="8382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84760</xdr:rowOff>
    </xdr:from>
    <xdr:to>
      <xdr:col>81</xdr:col>
      <xdr:colOff>50800</xdr:colOff>
      <xdr:row>38</xdr:row>
      <xdr:rowOff>11188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28410"/>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155778</xdr:rowOff>
    </xdr:from>
    <xdr:to>
      <xdr:col>76</xdr:col>
      <xdr:colOff>114300</xdr:colOff>
      <xdr:row>38</xdr:row>
      <xdr:rowOff>11188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985078"/>
          <a:ext cx="889000" cy="5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155778</xdr:rowOff>
    </xdr:from>
    <xdr:to>
      <xdr:col>71</xdr:col>
      <xdr:colOff>177800</xdr:colOff>
      <xdr:row>36</xdr:row>
      <xdr:rowOff>18085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985078"/>
          <a:ext cx="889000" cy="2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152976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130696</xdr:rowOff>
    </xdr:from>
    <xdr:to>
      <xdr:col>85</xdr:col>
      <xdr:colOff>177800</xdr:colOff>
      <xdr:row>38</xdr:row>
      <xdr:rowOff>60846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153573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33960</xdr:rowOff>
    </xdr:from>
    <xdr:to>
      <xdr:col>81</xdr:col>
      <xdr:colOff>101600</xdr:colOff>
      <xdr:row>37</xdr:row>
      <xdr:rowOff>135560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3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152087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1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131839</xdr:rowOff>
    </xdr:from>
    <xdr:to>
      <xdr:col>76</xdr:col>
      <xdr:colOff>165100</xdr:colOff>
      <xdr:row>38</xdr:row>
      <xdr:rowOff>61988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5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53115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56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104978</xdr:rowOff>
    </xdr:from>
    <xdr:to>
      <xdr:col>72</xdr:col>
      <xdr:colOff>38100</xdr:colOff>
      <xdr:row>35</xdr:row>
      <xdr:rowOff>35128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51655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138735</xdr:rowOff>
    </xdr:from>
    <xdr:to>
      <xdr:col>67</xdr:col>
      <xdr:colOff>101600</xdr:colOff>
      <xdr:row>36</xdr:row>
      <xdr:rowOff>68885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85412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69830</xdr:rowOff>
    </xdr:from>
    <xdr:to>
      <xdr:col>85</xdr:col>
      <xdr:colOff>127000</xdr:colOff>
      <xdr:row>78</xdr:row>
      <xdr:rowOff>75136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42930"/>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69830</xdr:rowOff>
    </xdr:from>
    <xdr:to>
      <xdr:col>81</xdr:col>
      <xdr:colOff>50800</xdr:colOff>
      <xdr:row>78</xdr:row>
      <xdr:rowOff>91384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293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91384</xdr:rowOff>
    </xdr:from>
    <xdr:to>
      <xdr:col>76</xdr:col>
      <xdr:colOff>114300</xdr:colOff>
      <xdr:row>78</xdr:row>
      <xdr:rowOff>105508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64484"/>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101164</xdr:rowOff>
    </xdr:from>
    <xdr:to>
      <xdr:col>71</xdr:col>
      <xdr:colOff>177800</xdr:colOff>
      <xdr:row>78</xdr:row>
      <xdr:rowOff>105508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742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24336</xdr:rowOff>
    </xdr:from>
    <xdr:to>
      <xdr:col>85</xdr:col>
      <xdr:colOff>177800</xdr:colOff>
      <xdr:row>78</xdr:row>
      <xdr:rowOff>125936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110713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19030</xdr:rowOff>
    </xdr:from>
    <xdr:to>
      <xdr:col>81</xdr:col>
      <xdr:colOff>101600</xdr:colOff>
      <xdr:row>78</xdr:row>
      <xdr:rowOff>120630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111757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40584</xdr:rowOff>
    </xdr:from>
    <xdr:to>
      <xdr:col>76</xdr:col>
      <xdr:colOff>165100</xdr:colOff>
      <xdr:row>78</xdr:row>
      <xdr:rowOff>142184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133311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54708</xdr:rowOff>
    </xdr:from>
    <xdr:to>
      <xdr:col>72</xdr:col>
      <xdr:colOff>38100</xdr:colOff>
      <xdr:row>78</xdr:row>
      <xdr:rowOff>156308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147435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50364</xdr:rowOff>
    </xdr:from>
    <xdr:to>
      <xdr:col>67</xdr:col>
      <xdr:colOff>101600</xdr:colOff>
      <xdr:row>78</xdr:row>
      <xdr:rowOff>151964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55683</xdr:rowOff>
    </xdr:from>
    <xdr:to>
      <xdr:col>85</xdr:col>
      <xdr:colOff>127000</xdr:colOff>
      <xdr:row>92</xdr:row>
      <xdr:rowOff>105868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829083"/>
          <a:ext cx="8382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55683</xdr:rowOff>
    </xdr:from>
    <xdr:to>
      <xdr:col>81</xdr:col>
      <xdr:colOff>50800</xdr:colOff>
      <xdr:row>93</xdr:row>
      <xdr:rowOff>134551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829083"/>
          <a:ext cx="8890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134551</xdr:rowOff>
    </xdr:from>
    <xdr:to>
      <xdr:col>76</xdr:col>
      <xdr:colOff>114300</xdr:colOff>
      <xdr:row>94</xdr:row>
      <xdr:rowOff>116208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79401"/>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116208</xdr:rowOff>
    </xdr:from>
    <xdr:to>
      <xdr:col>71</xdr:col>
      <xdr:colOff>177800</xdr:colOff>
      <xdr:row>96</xdr:row>
      <xdr:rowOff>158271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32508"/>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55068</xdr:rowOff>
    </xdr:from>
    <xdr:to>
      <xdr:col>85</xdr:col>
      <xdr:colOff>177800</xdr:colOff>
      <xdr:row>92</xdr:row>
      <xdr:rowOff>156668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77945</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67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4883</xdr:rowOff>
    </xdr:from>
    <xdr:to>
      <xdr:col>81</xdr:col>
      <xdr:colOff>101600</xdr:colOff>
      <xdr:row>92</xdr:row>
      <xdr:rowOff>106483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7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123010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5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83751</xdr:rowOff>
    </xdr:from>
    <xdr:to>
      <xdr:col>76</xdr:col>
      <xdr:colOff>165100</xdr:colOff>
      <xdr:row>94</xdr:row>
      <xdr:rowOff>13901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30428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65408</xdr:rowOff>
    </xdr:from>
    <xdr:to>
      <xdr:col>72</xdr:col>
      <xdr:colOff>38100</xdr:colOff>
      <xdr:row>94</xdr:row>
      <xdr:rowOff>167008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107471</xdr:rowOff>
    </xdr:from>
    <xdr:to>
      <xdr:col>67</xdr:col>
      <xdr:colOff>101600</xdr:colOff>
      <xdr:row>97</xdr:row>
      <xdr:rowOff>37621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54148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79349</xdr:rowOff>
    </xdr:from>
    <xdr:to>
      <xdr:col>116</xdr:col>
      <xdr:colOff>63500</xdr:colOff>
      <xdr:row>34</xdr:row>
      <xdr:rowOff>79978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90864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79349</xdr:rowOff>
    </xdr:from>
    <xdr:to>
      <xdr:col>111</xdr:col>
      <xdr:colOff>177800</xdr:colOff>
      <xdr:row>34</xdr:row>
      <xdr:rowOff>128041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0864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128041</xdr:rowOff>
    </xdr:from>
    <xdr:to>
      <xdr:col>107</xdr:col>
      <xdr:colOff>50800</xdr:colOff>
      <xdr:row>35</xdr:row>
      <xdr:rowOff>57690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95734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57690</xdr:rowOff>
    </xdr:from>
    <xdr:to>
      <xdr:col>102</xdr:col>
      <xdr:colOff>114300</xdr:colOff>
      <xdr:row>37</xdr:row>
      <xdr:rowOff>57290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58440"/>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29178</xdr:rowOff>
    </xdr:from>
    <xdr:to>
      <xdr:col>116</xdr:col>
      <xdr:colOff>114300</xdr:colOff>
      <xdr:row>34</xdr:row>
      <xdr:rowOff>130778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52055</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0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28549</xdr:rowOff>
    </xdr:from>
    <xdr:to>
      <xdr:col>112</xdr:col>
      <xdr:colOff>38100</xdr:colOff>
      <xdr:row>34</xdr:row>
      <xdr:rowOff>130149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146676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77241</xdr:rowOff>
    </xdr:from>
    <xdr:to>
      <xdr:col>107</xdr:col>
      <xdr:colOff>101600</xdr:colOff>
      <xdr:row>35</xdr:row>
      <xdr:rowOff>7391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9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23918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6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6890</xdr:rowOff>
    </xdr:from>
    <xdr:to>
      <xdr:col>102</xdr:col>
      <xdr:colOff>165100</xdr:colOff>
      <xdr:row>35</xdr:row>
      <xdr:rowOff>108490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125017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7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6490</xdr:rowOff>
    </xdr:from>
    <xdr:to>
      <xdr:col>98</xdr:col>
      <xdr:colOff>38100</xdr:colOff>
      <xdr:row>37</xdr:row>
      <xdr:rowOff>108090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99217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10378</xdr:rowOff>
    </xdr:from>
    <xdr:to>
      <xdr:col>116</xdr:col>
      <xdr:colOff>63500</xdr:colOff>
      <xdr:row>54</xdr:row>
      <xdr:rowOff>23332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26867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164411</xdr:rowOff>
    </xdr:from>
    <xdr:to>
      <xdr:col>111</xdr:col>
      <xdr:colOff>177800</xdr:colOff>
      <xdr:row>54</xdr:row>
      <xdr:rowOff>10378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25126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41728</xdr:rowOff>
    </xdr:from>
    <xdr:to>
      <xdr:col>107</xdr:col>
      <xdr:colOff>50800</xdr:colOff>
      <xdr:row>53</xdr:row>
      <xdr:rowOff>164411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128578"/>
          <a:ext cx="889000" cy="1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41728</xdr:rowOff>
    </xdr:from>
    <xdr:to>
      <xdr:col>102</xdr:col>
      <xdr:colOff>114300</xdr:colOff>
      <xdr:row>53</xdr:row>
      <xdr:rowOff>108893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128578"/>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143982</xdr:rowOff>
    </xdr:from>
    <xdr:to>
      <xdr:col>116</xdr:col>
      <xdr:colOff>114300</xdr:colOff>
      <xdr:row>54</xdr:row>
      <xdr:rowOff>74132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166859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0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131028</xdr:rowOff>
    </xdr:from>
    <xdr:to>
      <xdr:col>112</xdr:col>
      <xdr:colOff>38100</xdr:colOff>
      <xdr:row>54</xdr:row>
      <xdr:rowOff>61178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77705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8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113611</xdr:rowOff>
    </xdr:from>
    <xdr:to>
      <xdr:col>107</xdr:col>
      <xdr:colOff>101600</xdr:colOff>
      <xdr:row>54</xdr:row>
      <xdr:rowOff>43761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2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60288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8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162378</xdr:rowOff>
    </xdr:from>
    <xdr:to>
      <xdr:col>102</xdr:col>
      <xdr:colOff>165100</xdr:colOff>
      <xdr:row>53</xdr:row>
      <xdr:rowOff>92528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109055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88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58093</xdr:rowOff>
    </xdr:from>
    <xdr:to>
      <xdr:col>98</xdr:col>
      <xdr:colOff>38100</xdr:colOff>
      <xdr:row>53</xdr:row>
      <xdr:rowOff>159693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1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4770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89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91146</xdr:rowOff>
    </xdr:from>
    <xdr:to>
      <xdr:col>116</xdr:col>
      <xdr:colOff>63500</xdr:colOff>
      <xdr:row>73</xdr:row>
      <xdr:rowOff>96975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0699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96975</xdr:rowOff>
    </xdr:from>
    <xdr:to>
      <xdr:col>111</xdr:col>
      <xdr:colOff>177800</xdr:colOff>
      <xdr:row>73</xdr:row>
      <xdr:rowOff>150787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12825"/>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150787</xdr:rowOff>
    </xdr:from>
    <xdr:to>
      <xdr:col>107</xdr:col>
      <xdr:colOff>50800</xdr:colOff>
      <xdr:row>74</xdr:row>
      <xdr:rowOff>21103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6663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46020</xdr:rowOff>
    </xdr:from>
    <xdr:to>
      <xdr:col>102</xdr:col>
      <xdr:colOff>114300</xdr:colOff>
      <xdr:row>74</xdr:row>
      <xdr:rowOff>21103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90420"/>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40346</xdr:rowOff>
    </xdr:from>
    <xdr:to>
      <xdr:col>116</xdr:col>
      <xdr:colOff>114300</xdr:colOff>
      <xdr:row>73</xdr:row>
      <xdr:rowOff>141946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63223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46175</xdr:rowOff>
    </xdr:from>
    <xdr:to>
      <xdr:col>112</xdr:col>
      <xdr:colOff>38100</xdr:colOff>
      <xdr:row>73</xdr:row>
      <xdr:rowOff>147775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164302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99987</xdr:rowOff>
    </xdr:from>
    <xdr:to>
      <xdr:col>107</xdr:col>
      <xdr:colOff>101600</xdr:colOff>
      <xdr:row>74</xdr:row>
      <xdr:rowOff>30137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46664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141753</xdr:rowOff>
    </xdr:from>
    <xdr:to>
      <xdr:col>102</xdr:col>
      <xdr:colOff>165100</xdr:colOff>
      <xdr:row>74</xdr:row>
      <xdr:rowOff>71903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88430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166670</xdr:rowOff>
    </xdr:from>
    <xdr:to>
      <xdr:col>98</xdr:col>
      <xdr:colOff>38100</xdr:colOff>
      <xdr:row>72</xdr:row>
      <xdr:rowOff>96820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113347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800,050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49,346</a:t>
          </a:r>
          <a:r>
            <a:rPr kumimoji="1" lang="ja-JP" altLang="en-US" sz="1300">
              <a:latin typeface="ＭＳ Ｐゴシック" panose="020B0600070205080204" pitchFamily="50" charset="-128"/>
              <a:ea typeface="ＭＳ Ｐゴシック" panose="020B0600070205080204" pitchFamily="50" charset="-128"/>
            </a:rPr>
            <a:t>円の減となった。このうち、扶助費における住民一人当たりのコストは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158,978</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54,958</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31,144</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6,806</a:t>
          </a:r>
          <a:r>
            <a:rPr kumimoji="1" lang="ja-JP" altLang="en-US" sz="1300">
              <a:latin typeface="ＭＳ Ｐゴシック" panose="020B0600070205080204" pitchFamily="50" charset="-128"/>
              <a:ea typeface="ＭＳ Ｐゴシック" panose="020B0600070205080204" pitchFamily="50" charset="-128"/>
            </a:rPr>
            <a:t>円高く、乖離額が更に大きくなっている。これは少子高齢化に伴う社会保障関連経費の増加によるもので、近年は特に社会福祉費・児童福祉費・生活保護費に係る決算額の比率が大きくなっている。その要因として、障がい児通所支援事業、認定こども園等の運営費負担金等の増加によるものと考えられる。今後も少子高齢化の進行や子育て支援の充実などにより扶助費の増加が見込まれるため、引き続き適正化に努める。また、令和２、３年度の大きな金額となっていた普通建設事業費（うち更新整備）は新庁舎建設事業の最終年度となり一人当たりコストも</a:t>
          </a:r>
          <a:r>
            <a:rPr kumimoji="1" lang="en-US" altLang="ja-JP" sz="1300">
              <a:latin typeface="ＭＳ Ｐゴシック" panose="020B0600070205080204" pitchFamily="50" charset="-128"/>
              <a:ea typeface="ＭＳ Ｐゴシック" panose="020B0600070205080204" pitchFamily="50" charset="-128"/>
            </a:rPr>
            <a:t>46,788</a:t>
          </a:r>
          <a:r>
            <a:rPr kumimoji="1" lang="ja-JP" altLang="en-US" sz="1300">
              <a:latin typeface="ＭＳ Ｐゴシック" panose="020B0600070205080204" pitchFamily="50" charset="-128"/>
              <a:ea typeface="ＭＳ Ｐゴシック" panose="020B0600070205080204" pitchFamily="50" charset="-128"/>
            </a:rPr>
            <a:t>円と類似団体平均を下回る結果となった。公債費における住民一人当たりコストは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31,954</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その要因としては過去の繰上償還や起債抑制による地方債残高が低い状況であることがあげられる。今後は新庁舎建設事業による起債償還が本格化することから、引き続き起債の新規発行を適正額に留めるなど公債費の削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2810"/>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2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74740</xdr:rowOff>
    </xdr:from>
    <xdr:to>
      <xdr:col>15</xdr:col>
      <xdr:colOff>50800</xdr:colOff>
      <xdr:row>35</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74740</xdr:rowOff>
    </xdr:from>
    <xdr:to>
      <xdr:col>10</xdr:col>
      <xdr:colOff>114300</xdr:colOff>
      <xdr:row>34</xdr:row>
      <xdr:rowOff>166370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4040"/>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xdr:rowOff>
    </xdr:from>
    <xdr:to>
      <xdr:col>24</xdr:col>
      <xdr:colOff>114300</xdr:colOff>
      <xdr:row>35</xdr:row>
      <xdr:rowOff>117729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23940</xdr:rowOff>
    </xdr:from>
    <xdr:to>
      <xdr:col>10</xdr:col>
      <xdr:colOff>165100</xdr:colOff>
      <xdr:row>34</xdr:row>
      <xdr:rowOff>125540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115570</xdr:rowOff>
    </xdr:from>
    <xdr:to>
      <xdr:col>6</xdr:col>
      <xdr:colOff>38100</xdr:colOff>
      <xdr:row>35</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62247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131154</xdr:rowOff>
    </xdr:from>
    <xdr:to>
      <xdr:col>24</xdr:col>
      <xdr:colOff>62865</xdr:colOff>
      <xdr:row>58</xdr:row>
      <xdr:rowOff>7638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218004"/>
          <a:ext cx="1270" cy="73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11465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7638</xdr:rowOff>
    </xdr:from>
    <xdr:to>
      <xdr:col>24</xdr:col>
      <xdr:colOff>152400</xdr:colOff>
      <xdr:row>58</xdr:row>
      <xdr:rowOff>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77831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99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131154</xdr:rowOff>
    </xdr:from>
    <xdr:to>
      <xdr:col>24</xdr:col>
      <xdr:colOff>152400</xdr:colOff>
      <xdr:row>53</xdr:row>
      <xdr:rowOff>131154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21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84813</xdr:rowOff>
    </xdr:from>
    <xdr:to>
      <xdr:col>24</xdr:col>
      <xdr:colOff>63500</xdr:colOff>
      <xdr:row>54</xdr:row>
      <xdr:rowOff>141940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71663"/>
          <a:ext cx="838200" cy="22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39126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60699</xdr:rowOff>
    </xdr:from>
    <xdr:to>
      <xdr:col>24</xdr:col>
      <xdr:colOff>114300</xdr:colOff>
      <xdr:row>56</xdr:row>
      <xdr:rowOff>162299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138188</xdr:rowOff>
    </xdr:from>
    <xdr:to>
      <xdr:col>19</xdr:col>
      <xdr:colOff>177800</xdr:colOff>
      <xdr:row>53</xdr:row>
      <xdr:rowOff>84813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82138"/>
          <a:ext cx="8890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36501</xdr:rowOff>
    </xdr:from>
    <xdr:to>
      <xdr:col>20</xdr:col>
      <xdr:colOff>38100</xdr:colOff>
      <xdr:row>56</xdr:row>
      <xdr:rowOff>138101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129228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138188</xdr:rowOff>
    </xdr:from>
    <xdr:to>
      <xdr:col>15</xdr:col>
      <xdr:colOff>50800</xdr:colOff>
      <xdr:row>56</xdr:row>
      <xdr:rowOff>1522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60085</xdr:rowOff>
    </xdr:from>
    <xdr:to>
      <xdr:col>15</xdr:col>
      <xdr:colOff>101600</xdr:colOff>
      <xdr:row>54</xdr:row>
      <xdr:rowOff>161685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152812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1522</xdr:rowOff>
    </xdr:from>
    <xdr:to>
      <xdr:col>10</xdr:col>
      <xdr:colOff>114300</xdr:colOff>
      <xdr:row>56</xdr:row>
      <xdr:rowOff>74595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2722"/>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88100</xdr:rowOff>
    </xdr:from>
    <xdr:to>
      <xdr:col>10</xdr:col>
      <xdr:colOff>165100</xdr:colOff>
      <xdr:row>57</xdr:row>
      <xdr:rowOff>18250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9377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xdr:rowOff>
    </xdr:from>
    <xdr:to>
      <xdr:col>6</xdr:col>
      <xdr:colOff>38100</xdr:colOff>
      <xdr:row>57</xdr:row>
      <xdr:rowOff>101994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91140</xdr:rowOff>
    </xdr:from>
    <xdr:to>
      <xdr:col>24</xdr:col>
      <xdr:colOff>114300</xdr:colOff>
      <xdr:row>55</xdr:row>
      <xdr:rowOff>21290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114017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34013</xdr:rowOff>
    </xdr:from>
    <xdr:to>
      <xdr:col>20</xdr:col>
      <xdr:colOff>38100</xdr:colOff>
      <xdr:row>53</xdr:row>
      <xdr:rowOff>135613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152140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87388</xdr:rowOff>
    </xdr:from>
    <xdr:to>
      <xdr:col>15</xdr:col>
      <xdr:colOff>101600</xdr:colOff>
      <xdr:row>52</xdr:row>
      <xdr:rowOff>17538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34065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122172</xdr:rowOff>
    </xdr:from>
    <xdr:to>
      <xdr:col>10</xdr:col>
      <xdr:colOff>165100</xdr:colOff>
      <xdr:row>56</xdr:row>
      <xdr:rowOff>52322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68849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23795</xdr:rowOff>
    </xdr:from>
    <xdr:to>
      <xdr:col>6</xdr:col>
      <xdr:colOff>38100</xdr:colOff>
      <xdr:row>56</xdr:row>
      <xdr:rowOff>125395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141922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90301</xdr:rowOff>
    </xdr:from>
    <xdr:to>
      <xdr:col>24</xdr:col>
      <xdr:colOff>63500</xdr:colOff>
      <xdr:row>71</xdr:row>
      <xdr:rowOff>168590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63251"/>
          <a:ext cx="8382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90301</xdr:rowOff>
    </xdr:from>
    <xdr:to>
      <xdr:col>19</xdr:col>
      <xdr:colOff>177800</xdr:colOff>
      <xdr:row>73</xdr:row>
      <xdr:rowOff>68083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63251"/>
          <a:ext cx="889000" cy="3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68083</xdr:rowOff>
    </xdr:from>
    <xdr:to>
      <xdr:col>15</xdr:col>
      <xdr:colOff>50800</xdr:colOff>
      <xdr:row>74</xdr:row>
      <xdr:rowOff>10182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3933"/>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10182</xdr:rowOff>
    </xdr:from>
    <xdr:to>
      <xdr:col>10</xdr:col>
      <xdr:colOff>114300</xdr:colOff>
      <xdr:row>74</xdr:row>
      <xdr:rowOff>135716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97482"/>
          <a:ext cx="889000" cy="1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117790</xdr:rowOff>
    </xdr:from>
    <xdr:to>
      <xdr:col>24</xdr:col>
      <xdr:colOff>114300</xdr:colOff>
      <xdr:row>72</xdr:row>
      <xdr:rowOff>47940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140667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4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39501</xdr:rowOff>
    </xdr:from>
    <xdr:to>
      <xdr:col>20</xdr:col>
      <xdr:colOff>38100</xdr:colOff>
      <xdr:row>71</xdr:row>
      <xdr:rowOff>141101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157628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17283</xdr:rowOff>
    </xdr:from>
    <xdr:to>
      <xdr:col>15</xdr:col>
      <xdr:colOff>101600</xdr:colOff>
      <xdr:row>73</xdr:row>
      <xdr:rowOff>118883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135410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130832</xdr:rowOff>
    </xdr:from>
    <xdr:to>
      <xdr:col>10</xdr:col>
      <xdr:colOff>165100</xdr:colOff>
      <xdr:row>74</xdr:row>
      <xdr:rowOff>60982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77509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84916</xdr:rowOff>
    </xdr:from>
    <xdr:to>
      <xdr:col>6</xdr:col>
      <xdr:colOff>38100</xdr:colOff>
      <xdr:row>75</xdr:row>
      <xdr:rowOff>15066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31593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164618</xdr:rowOff>
    </xdr:from>
    <xdr:to>
      <xdr:col>24</xdr:col>
      <xdr:colOff>63500</xdr:colOff>
      <xdr:row>91</xdr:row>
      <xdr:rowOff>37950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595118"/>
          <a:ext cx="8382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164618</xdr:rowOff>
    </xdr:from>
    <xdr:to>
      <xdr:col>19</xdr:col>
      <xdr:colOff>177800</xdr:colOff>
      <xdr:row>92</xdr:row>
      <xdr:rowOff>72034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595118"/>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41859</xdr:rowOff>
    </xdr:from>
    <xdr:to>
      <xdr:col>15</xdr:col>
      <xdr:colOff>50800</xdr:colOff>
      <xdr:row>92</xdr:row>
      <xdr:rowOff>72034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81525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41859</xdr:rowOff>
    </xdr:from>
    <xdr:to>
      <xdr:col>10</xdr:col>
      <xdr:colOff>114300</xdr:colOff>
      <xdr:row>94</xdr:row>
      <xdr:rowOff>62640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815259"/>
          <a:ext cx="889000" cy="3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158600</xdr:rowOff>
    </xdr:from>
    <xdr:to>
      <xdr:col>24</xdr:col>
      <xdr:colOff>114300</xdr:colOff>
      <xdr:row>91</xdr:row>
      <xdr:rowOff>88750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5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10027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4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113818</xdr:rowOff>
    </xdr:from>
    <xdr:to>
      <xdr:col>20</xdr:col>
      <xdr:colOff>38100</xdr:colOff>
      <xdr:row>91</xdr:row>
      <xdr:rowOff>43968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60495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3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21234</xdr:rowOff>
    </xdr:from>
    <xdr:to>
      <xdr:col>15</xdr:col>
      <xdr:colOff>101600</xdr:colOff>
      <xdr:row>92</xdr:row>
      <xdr:rowOff>122834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139361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162509</xdr:rowOff>
    </xdr:from>
    <xdr:to>
      <xdr:col>10</xdr:col>
      <xdr:colOff>165100</xdr:colOff>
      <xdr:row>92</xdr:row>
      <xdr:rowOff>92659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7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109186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11840</xdr:rowOff>
    </xdr:from>
    <xdr:to>
      <xdr:col>6</xdr:col>
      <xdr:colOff>38100</xdr:colOff>
      <xdr:row>94</xdr:row>
      <xdr:rowOff>113440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129967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135291</xdr:rowOff>
    </xdr:from>
    <xdr:to>
      <xdr:col>55</xdr:col>
      <xdr:colOff>0</xdr:colOff>
      <xdr:row>38</xdr:row>
      <xdr:rowOff>162887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0391"/>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162887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2736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144435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93490</xdr:rowOff>
    </xdr:from>
    <xdr:to>
      <xdr:col>41</xdr:col>
      <xdr:colOff>50800</xdr:colOff>
      <xdr:row>38</xdr:row>
      <xdr:rowOff>144435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859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84491</xdr:rowOff>
    </xdr:from>
    <xdr:to>
      <xdr:col>55</xdr:col>
      <xdr:colOff>50800</xdr:colOff>
      <xdr:row>39</xdr:row>
      <xdr:rowOff>14641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62918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112087</xdr:rowOff>
    </xdr:from>
    <xdr:to>
      <xdr:col>50</xdr:col>
      <xdr:colOff>165100</xdr:colOff>
      <xdr:row>39</xdr:row>
      <xdr:rowOff>42237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33364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93635</xdr:rowOff>
    </xdr:from>
    <xdr:to>
      <xdr:col>41</xdr:col>
      <xdr:colOff>101600</xdr:colOff>
      <xdr:row>39</xdr:row>
      <xdr:rowOff>23785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14912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42690</xdr:rowOff>
    </xdr:from>
    <xdr:to>
      <xdr:col>36</xdr:col>
      <xdr:colOff>165100</xdr:colOff>
      <xdr:row>38</xdr:row>
      <xdr:rowOff>144290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160817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72034</xdr:rowOff>
    </xdr:from>
    <xdr:to>
      <xdr:col>55</xdr:col>
      <xdr:colOff>0</xdr:colOff>
      <xdr:row>55</xdr:row>
      <xdr:rowOff>10788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815984"/>
          <a:ext cx="838200" cy="6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10788</xdr:rowOff>
    </xdr:from>
    <xdr:to>
      <xdr:col>50</xdr:col>
      <xdr:colOff>114300</xdr:colOff>
      <xdr:row>55</xdr:row>
      <xdr:rowOff>10788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4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99905</xdr:rowOff>
    </xdr:from>
    <xdr:to>
      <xdr:col>45</xdr:col>
      <xdr:colOff>177800</xdr:colOff>
      <xdr:row>55</xdr:row>
      <xdr:rowOff>10788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86755"/>
          <a:ext cx="889000" cy="2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99905</xdr:rowOff>
    </xdr:from>
    <xdr:to>
      <xdr:col>41</xdr:col>
      <xdr:colOff>50800</xdr:colOff>
      <xdr:row>54</xdr:row>
      <xdr:rowOff>153301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186755"/>
          <a:ext cx="889000" cy="2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21234</xdr:rowOff>
    </xdr:from>
    <xdr:to>
      <xdr:col>55</xdr:col>
      <xdr:colOff>50800</xdr:colOff>
      <xdr:row>51</xdr:row>
      <xdr:rowOff>122834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44111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6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131438</xdr:rowOff>
    </xdr:from>
    <xdr:to>
      <xdr:col>50</xdr:col>
      <xdr:colOff>165100</xdr:colOff>
      <xdr:row>55</xdr:row>
      <xdr:rowOff>61588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52715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131438</xdr:rowOff>
    </xdr:from>
    <xdr:to>
      <xdr:col>46</xdr:col>
      <xdr:colOff>38100</xdr:colOff>
      <xdr:row>55</xdr:row>
      <xdr:rowOff>61588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49105</xdr:rowOff>
    </xdr:from>
    <xdr:to>
      <xdr:col>41</xdr:col>
      <xdr:colOff>101600</xdr:colOff>
      <xdr:row>53</xdr:row>
      <xdr:rowOff>150705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167232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102501</xdr:rowOff>
    </xdr:from>
    <xdr:to>
      <xdr:col>36</xdr:col>
      <xdr:colOff>165100</xdr:colOff>
      <xdr:row>55</xdr:row>
      <xdr:rowOff>32651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49178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79959</xdr:rowOff>
    </xdr:from>
    <xdr:to>
      <xdr:col>55</xdr:col>
      <xdr:colOff>0</xdr:colOff>
      <xdr:row>77</xdr:row>
      <xdr:rowOff>151633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1609"/>
          <a:ext cx="8382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78122</xdr:rowOff>
    </xdr:from>
    <xdr:to>
      <xdr:col>50</xdr:col>
      <xdr:colOff>114300</xdr:colOff>
      <xdr:row>77</xdr:row>
      <xdr:rowOff>79959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79772"/>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78122</xdr:rowOff>
    </xdr:from>
    <xdr:to>
      <xdr:col>45</xdr:col>
      <xdr:colOff>177800</xdr:colOff>
      <xdr:row>78</xdr:row>
      <xdr:rowOff>71250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53487</xdr:rowOff>
    </xdr:from>
    <xdr:to>
      <xdr:col>41</xdr:col>
      <xdr:colOff>50800</xdr:colOff>
      <xdr:row>78</xdr:row>
      <xdr:rowOff>71250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26587"/>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100833</xdr:rowOff>
    </xdr:from>
    <xdr:to>
      <xdr:col>55</xdr:col>
      <xdr:colOff>50800</xdr:colOff>
      <xdr:row>78</xdr:row>
      <xdr:rowOff>30983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79260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29159</xdr:rowOff>
    </xdr:from>
    <xdr:to>
      <xdr:col>50</xdr:col>
      <xdr:colOff>165100</xdr:colOff>
      <xdr:row>77</xdr:row>
      <xdr:rowOff>130759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147286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27322</xdr:rowOff>
    </xdr:from>
    <xdr:to>
      <xdr:col>46</xdr:col>
      <xdr:colOff>38100</xdr:colOff>
      <xdr:row>77</xdr:row>
      <xdr:rowOff>128922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20450</xdr:rowOff>
    </xdr:from>
    <xdr:to>
      <xdr:col>41</xdr:col>
      <xdr:colOff>101600</xdr:colOff>
      <xdr:row>78</xdr:row>
      <xdr:rowOff>122050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2687</xdr:rowOff>
    </xdr:from>
    <xdr:to>
      <xdr:col>36</xdr:col>
      <xdr:colOff>165100</xdr:colOff>
      <xdr:row>78</xdr:row>
      <xdr:rowOff>104287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147816</xdr:rowOff>
    </xdr:from>
    <xdr:to>
      <xdr:col>55</xdr:col>
      <xdr:colOff>0</xdr:colOff>
      <xdr:row>97</xdr:row>
      <xdr:rowOff>2223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7016"/>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147816</xdr:rowOff>
    </xdr:from>
    <xdr:to>
      <xdr:col>50</xdr:col>
      <xdr:colOff>114300</xdr:colOff>
      <xdr:row>97</xdr:row>
      <xdr:rowOff>23089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7016"/>
          <a:ext cx="8890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23089</xdr:rowOff>
    </xdr:from>
    <xdr:to>
      <xdr:col>45</xdr:col>
      <xdr:colOff>177800</xdr:colOff>
      <xdr:row>97</xdr:row>
      <xdr:rowOff>74448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3739"/>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74448</xdr:rowOff>
    </xdr:from>
    <xdr:to>
      <xdr:col>41</xdr:col>
      <xdr:colOff>50800</xdr:colOff>
      <xdr:row>97</xdr:row>
      <xdr:rowOff>110744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5098"/>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122873</xdr:rowOff>
    </xdr:from>
    <xdr:to>
      <xdr:col>55</xdr:col>
      <xdr:colOff>50800</xdr:colOff>
      <xdr:row>97</xdr:row>
      <xdr:rowOff>53023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101300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97016</xdr:rowOff>
    </xdr:from>
    <xdr:to>
      <xdr:col>50</xdr:col>
      <xdr:colOff>165100</xdr:colOff>
      <xdr:row>97</xdr:row>
      <xdr:rowOff>27166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43693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143739</xdr:rowOff>
    </xdr:from>
    <xdr:to>
      <xdr:col>46</xdr:col>
      <xdr:colOff>38100</xdr:colOff>
      <xdr:row>97</xdr:row>
      <xdr:rowOff>73889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23648</xdr:rowOff>
    </xdr:from>
    <xdr:to>
      <xdr:col>41</xdr:col>
      <xdr:colOff>101600</xdr:colOff>
      <xdr:row>97</xdr:row>
      <xdr:rowOff>125248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59944</xdr:rowOff>
    </xdr:from>
    <xdr:to>
      <xdr:col>36</xdr:col>
      <xdr:colOff>165100</xdr:colOff>
      <xdr:row>97</xdr:row>
      <xdr:rowOff>161544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84188</xdr:rowOff>
    </xdr:from>
    <xdr:to>
      <xdr:col>85</xdr:col>
      <xdr:colOff>127000</xdr:colOff>
      <xdr:row>37</xdr:row>
      <xdr:rowOff>101638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2783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84188</xdr:rowOff>
    </xdr:from>
    <xdr:to>
      <xdr:col>81</xdr:col>
      <xdr:colOff>50800</xdr:colOff>
      <xdr:row>37</xdr:row>
      <xdr:rowOff>86055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783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56071</xdr:rowOff>
    </xdr:from>
    <xdr:to>
      <xdr:col>76</xdr:col>
      <xdr:colOff>114300</xdr:colOff>
      <xdr:row>37</xdr:row>
      <xdr:rowOff>86055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56071</xdr:rowOff>
    </xdr:from>
    <xdr:to>
      <xdr:col>71</xdr:col>
      <xdr:colOff>177800</xdr:colOff>
      <xdr:row>37</xdr:row>
      <xdr:rowOff>56604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997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50838</xdr:rowOff>
    </xdr:from>
    <xdr:to>
      <xdr:col>85</xdr:col>
      <xdr:colOff>177800</xdr:colOff>
      <xdr:row>37</xdr:row>
      <xdr:rowOff>152438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137215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33388</xdr:rowOff>
    </xdr:from>
    <xdr:to>
      <xdr:col>81</xdr:col>
      <xdr:colOff>101600</xdr:colOff>
      <xdr:row>37</xdr:row>
      <xdr:rowOff>134988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126116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35255</xdr:rowOff>
    </xdr:from>
    <xdr:to>
      <xdr:col>76</xdr:col>
      <xdr:colOff>165100</xdr:colOff>
      <xdr:row>37</xdr:row>
      <xdr:rowOff>136855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127982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5271</xdr:rowOff>
    </xdr:from>
    <xdr:to>
      <xdr:col>72</xdr:col>
      <xdr:colOff>38100</xdr:colOff>
      <xdr:row>37</xdr:row>
      <xdr:rowOff>106871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97998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5804</xdr:rowOff>
    </xdr:from>
    <xdr:to>
      <xdr:col>67</xdr:col>
      <xdr:colOff>101600</xdr:colOff>
      <xdr:row>37</xdr:row>
      <xdr:rowOff>107404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131188</xdr:rowOff>
    </xdr:from>
    <xdr:to>
      <xdr:col>85</xdr:col>
      <xdr:colOff>127000</xdr:colOff>
      <xdr:row>58</xdr:row>
      <xdr:rowOff>147251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75288"/>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63058</xdr:rowOff>
    </xdr:from>
    <xdr:to>
      <xdr:col>81</xdr:col>
      <xdr:colOff>50800</xdr:colOff>
      <xdr:row>58</xdr:row>
      <xdr:rowOff>147251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07158"/>
          <a:ext cx="8890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63058</xdr:rowOff>
    </xdr:from>
    <xdr:to>
      <xdr:col>76</xdr:col>
      <xdr:colOff>114300</xdr:colOff>
      <xdr:row>58</xdr:row>
      <xdr:rowOff>109327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071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109327</xdr:rowOff>
    </xdr:from>
    <xdr:to>
      <xdr:col>71</xdr:col>
      <xdr:colOff>177800</xdr:colOff>
      <xdr:row>58</xdr:row>
      <xdr:rowOff>170645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53427"/>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80388</xdr:rowOff>
    </xdr:from>
    <xdr:to>
      <xdr:col>85</xdr:col>
      <xdr:colOff>177800</xdr:colOff>
      <xdr:row>59</xdr:row>
      <xdr:rowOff>10538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58815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100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96451</xdr:rowOff>
    </xdr:from>
    <xdr:to>
      <xdr:col>81</xdr:col>
      <xdr:colOff>101600</xdr:colOff>
      <xdr:row>59</xdr:row>
      <xdr:rowOff>26601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17728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12258</xdr:rowOff>
    </xdr:from>
    <xdr:to>
      <xdr:col>76</xdr:col>
      <xdr:colOff>165100</xdr:colOff>
      <xdr:row>58</xdr:row>
      <xdr:rowOff>113858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104985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58527</xdr:rowOff>
    </xdr:from>
    <xdr:to>
      <xdr:col>72</xdr:col>
      <xdr:colOff>38100</xdr:colOff>
      <xdr:row>58</xdr:row>
      <xdr:rowOff>160127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151254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119845</xdr:rowOff>
    </xdr:from>
    <xdr:to>
      <xdr:col>67</xdr:col>
      <xdr:colOff>101600</xdr:colOff>
      <xdr:row>59</xdr:row>
      <xdr:rowOff>49995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41122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84759</xdr:rowOff>
    </xdr:from>
    <xdr:to>
      <xdr:col>85</xdr:col>
      <xdr:colOff>127000</xdr:colOff>
      <xdr:row>78</xdr:row>
      <xdr:rowOff>10046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86409"/>
          <a:ext cx="838200" cy="9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84759</xdr:rowOff>
    </xdr:from>
    <xdr:to>
      <xdr:col>81</xdr:col>
      <xdr:colOff>50800</xdr:colOff>
      <xdr:row>78</xdr:row>
      <xdr:rowOff>11188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86409"/>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155778</xdr:rowOff>
    </xdr:from>
    <xdr:to>
      <xdr:col>76</xdr:col>
      <xdr:colOff>114300</xdr:colOff>
      <xdr:row>78</xdr:row>
      <xdr:rowOff>11188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843078"/>
          <a:ext cx="889000" cy="5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155778</xdr:rowOff>
    </xdr:from>
    <xdr:to>
      <xdr:col>71</xdr:col>
      <xdr:colOff>177800</xdr:colOff>
      <xdr:row>76</xdr:row>
      <xdr:rowOff>18084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43078"/>
          <a:ext cx="889000" cy="2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152976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0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130696</xdr:rowOff>
    </xdr:from>
    <xdr:to>
      <xdr:col>85</xdr:col>
      <xdr:colOff>177800</xdr:colOff>
      <xdr:row>78</xdr:row>
      <xdr:rowOff>60846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153573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33959</xdr:rowOff>
    </xdr:from>
    <xdr:to>
      <xdr:col>81</xdr:col>
      <xdr:colOff>101600</xdr:colOff>
      <xdr:row>77</xdr:row>
      <xdr:rowOff>135559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152086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0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131838</xdr:rowOff>
    </xdr:from>
    <xdr:to>
      <xdr:col>76</xdr:col>
      <xdr:colOff>165100</xdr:colOff>
      <xdr:row>78</xdr:row>
      <xdr:rowOff>61988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53115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104978</xdr:rowOff>
    </xdr:from>
    <xdr:to>
      <xdr:col>72</xdr:col>
      <xdr:colOff>38100</xdr:colOff>
      <xdr:row>75</xdr:row>
      <xdr:rowOff>35128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7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51655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5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138735</xdr:rowOff>
    </xdr:from>
    <xdr:to>
      <xdr:col>67</xdr:col>
      <xdr:colOff>101600</xdr:colOff>
      <xdr:row>76</xdr:row>
      <xdr:rowOff>68886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85412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7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69830</xdr:rowOff>
    </xdr:from>
    <xdr:to>
      <xdr:col>85</xdr:col>
      <xdr:colOff>127000</xdr:colOff>
      <xdr:row>98</xdr:row>
      <xdr:rowOff>75136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871930"/>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69830</xdr:rowOff>
    </xdr:from>
    <xdr:to>
      <xdr:col>81</xdr:col>
      <xdr:colOff>50800</xdr:colOff>
      <xdr:row>98</xdr:row>
      <xdr:rowOff>91384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7193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91384</xdr:rowOff>
    </xdr:from>
    <xdr:to>
      <xdr:col>76</xdr:col>
      <xdr:colOff>114300</xdr:colOff>
      <xdr:row>98</xdr:row>
      <xdr:rowOff>105508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93484"/>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101164</xdr:rowOff>
    </xdr:from>
    <xdr:to>
      <xdr:col>71</xdr:col>
      <xdr:colOff>177800</xdr:colOff>
      <xdr:row>98</xdr:row>
      <xdr:rowOff>105508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90326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24336</xdr:rowOff>
    </xdr:from>
    <xdr:to>
      <xdr:col>85</xdr:col>
      <xdr:colOff>177800</xdr:colOff>
      <xdr:row>98</xdr:row>
      <xdr:rowOff>125936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110713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7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19030</xdr:rowOff>
    </xdr:from>
    <xdr:to>
      <xdr:col>81</xdr:col>
      <xdr:colOff>101600</xdr:colOff>
      <xdr:row>98</xdr:row>
      <xdr:rowOff>120630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8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111757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9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40584</xdr:rowOff>
    </xdr:from>
    <xdr:to>
      <xdr:col>76</xdr:col>
      <xdr:colOff>165100</xdr:colOff>
      <xdr:row>98</xdr:row>
      <xdr:rowOff>142184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133311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9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54708</xdr:rowOff>
    </xdr:from>
    <xdr:to>
      <xdr:col>72</xdr:col>
      <xdr:colOff>38100</xdr:colOff>
      <xdr:row>98</xdr:row>
      <xdr:rowOff>156308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8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147435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9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50364</xdr:rowOff>
    </xdr:from>
    <xdr:to>
      <xdr:col>67</xdr:col>
      <xdr:colOff>101600</xdr:colOff>
      <xdr:row>98</xdr:row>
      <xdr:rowOff>151964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8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9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199,412</a:t>
          </a:r>
          <a:r>
            <a:rPr kumimoji="1" lang="ja-JP" altLang="en-US" sz="1300">
              <a:latin typeface="ＭＳ Ｐゴシック" panose="020B0600070205080204" pitchFamily="50" charset="-128"/>
              <a:ea typeface="ＭＳ Ｐゴシック" panose="020B0600070205080204" pitchFamily="50" charset="-128"/>
            </a:rPr>
            <a:t>円で、類似団体平均、全国平均、宮崎県平均を上回っているが、令和元年度から開始した新庁舎建設事業（令和４年度で完了）やふるさと納税関連事業推進に伴うものである。また、平均を上回っているものの、令和２年度から減少しているのは、新庁舎建設事業の進捗（事業費ベース Ｒ１ </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百万円、Ｒ２　</a:t>
          </a:r>
          <a:r>
            <a:rPr kumimoji="1" lang="en-US" altLang="ja-JP" sz="1300">
              <a:latin typeface="ＭＳ Ｐゴシック" panose="020B0600070205080204" pitchFamily="50" charset="-128"/>
              <a:ea typeface="ＭＳ Ｐゴシック" panose="020B0600070205080204" pitchFamily="50" charset="-128"/>
            </a:rPr>
            <a:t>2,423</a:t>
          </a:r>
          <a:r>
            <a:rPr kumimoji="1" lang="ja-JP" altLang="en-US" sz="1300">
              <a:latin typeface="ＭＳ Ｐゴシック" panose="020B0600070205080204" pitchFamily="50" charset="-128"/>
              <a:ea typeface="ＭＳ Ｐゴシック" panose="020B0600070205080204" pitchFamily="50" charset="-128"/>
            </a:rPr>
            <a:t>百万円、Ｒ３　</a:t>
          </a:r>
          <a:r>
            <a:rPr kumimoji="1" lang="en-US" altLang="ja-JP" sz="1300">
              <a:latin typeface="ＭＳ Ｐゴシック" panose="020B0600070205080204" pitchFamily="50" charset="-128"/>
              <a:ea typeface="ＭＳ Ｐゴシック" panose="020B0600070205080204" pitchFamily="50" charset="-128"/>
            </a:rPr>
            <a:t>1,617</a:t>
          </a:r>
          <a:r>
            <a:rPr kumimoji="1" lang="ja-JP" altLang="en-US" sz="1300">
              <a:latin typeface="ＭＳ Ｐゴシック" panose="020B0600070205080204" pitchFamily="50" charset="-128"/>
              <a:ea typeface="ＭＳ Ｐゴシック" panose="020B0600070205080204" pitchFamily="50" charset="-128"/>
            </a:rPr>
            <a:t>百万円、Ｒ４　</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百万円）によるものである。次に民生費における住民一人当たりのコストは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239,596</a:t>
          </a:r>
          <a:r>
            <a:rPr kumimoji="1" lang="ja-JP" altLang="en-US" sz="1300">
              <a:latin typeface="ＭＳ Ｐゴシック" panose="020B0600070205080204" pitchFamily="50" charset="-128"/>
              <a:ea typeface="ＭＳ Ｐゴシック" panose="020B0600070205080204" pitchFamily="50" charset="-128"/>
            </a:rPr>
            <a:t>円で、これも類似団体平均、全国平均、宮崎県平均を上回っている。生活保護費や児童福祉費、国民健康保険事業特別会計や介護保険事業特別会計への繰出金に係る決算額の比率が高くなっているためである。農林水産業費の住民一人当たりのコストは</a:t>
          </a:r>
          <a:r>
            <a:rPr kumimoji="1" lang="en-US" altLang="ja-JP" sz="1300">
              <a:latin typeface="ＭＳ Ｐゴシック" panose="020B0600070205080204" pitchFamily="50" charset="-128"/>
              <a:ea typeface="ＭＳ Ｐゴシック" panose="020B0600070205080204" pitchFamily="50" charset="-128"/>
            </a:rPr>
            <a:t>70,552</a:t>
          </a:r>
          <a:r>
            <a:rPr kumimoji="1" lang="ja-JP" altLang="en-US" sz="1300">
              <a:latin typeface="ＭＳ Ｐゴシック" panose="020B0600070205080204" pitchFamily="50" charset="-128"/>
              <a:ea typeface="ＭＳ Ｐゴシック" panose="020B0600070205080204" pitchFamily="50" charset="-128"/>
            </a:rPr>
            <a:t>円と大きく伸びているが、これは食肉加工施設に対する補助が主な要因となっている。一方、公債費における住民一人当たりのコストは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31,954</a:t>
          </a:r>
          <a:r>
            <a:rPr kumimoji="1" lang="ja-JP" altLang="en-US" sz="1300">
              <a:latin typeface="ＭＳ Ｐゴシック" panose="020B0600070205080204" pitchFamily="50" charset="-128"/>
              <a:ea typeface="ＭＳ Ｐゴシック" panose="020B0600070205080204" pitchFamily="50" charset="-128"/>
            </a:rPr>
            <a:t>円であり、類似団体平均、全国平均、宮崎県平均をそれぞれ下回り、類似団体内では一番低い数値となっている。要因としては過去の繰上償還や起債抑制により地方債残高が低いことがあげられる。これから新庁舎建設事業による起債償還が本格化することから、引き続き新規の起債発行を適正額に留めるなど公債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itchFamily="49" charset="-128"/>
              <a:ea typeface="ＭＳ ゴシック" pitchFamily="49" charset="-128"/>
            </a:rPr>
            <a:t>　財政調整基金残高は、適切な財源確保と歳出の精査に努めた結果、令和４年度末は例年の水準となる標準財政規模の</a:t>
          </a:r>
          <a:r>
            <a:rPr kumimoji="1" lang="en-US" altLang="ja-JP" sz="1100" b="1">
              <a:latin typeface="ＭＳ ゴシック" pitchFamily="49" charset="-128"/>
              <a:ea typeface="ＭＳ ゴシック" pitchFamily="49" charset="-128"/>
            </a:rPr>
            <a:t>10</a:t>
          </a:r>
          <a:r>
            <a:rPr kumimoji="1" lang="ja-JP" altLang="en-US" sz="1100" b="1">
              <a:latin typeface="ＭＳ ゴシック" pitchFamily="49" charset="-128"/>
              <a:ea typeface="ＭＳ ゴシック" pitchFamily="49" charset="-128"/>
            </a:rPr>
            <a:t>％程度である９億</a:t>
          </a:r>
          <a:r>
            <a:rPr kumimoji="1" lang="en-US" altLang="ja-JP" sz="1100" b="1">
              <a:latin typeface="ＭＳ ゴシック" pitchFamily="49" charset="-128"/>
              <a:ea typeface="ＭＳ ゴシック" pitchFamily="49" charset="-128"/>
            </a:rPr>
            <a:t>27</a:t>
          </a:r>
          <a:r>
            <a:rPr kumimoji="1" lang="ja-JP" altLang="en-US" sz="1100" b="1">
              <a:latin typeface="ＭＳ ゴシック" pitchFamily="49" charset="-128"/>
              <a:ea typeface="ＭＳ ゴシック" pitchFamily="49" charset="-128"/>
            </a:rPr>
            <a:t>百万円となった。災害等不測の事態に備えるためこの水準を維持するように努める。</a:t>
          </a:r>
        </a:p>
        <a:p>
          <a:r>
            <a:rPr kumimoji="1" lang="ja-JP" altLang="en-US" sz="1100" b="1">
              <a:latin typeface="ＭＳ ゴシック" pitchFamily="49" charset="-128"/>
              <a:ea typeface="ＭＳ ゴシック" pitchFamily="49" charset="-128"/>
            </a:rPr>
            <a:t>　実質収支額は７億</a:t>
          </a:r>
          <a:r>
            <a:rPr kumimoji="1" lang="en-US" altLang="ja-JP" sz="1100" b="1">
              <a:latin typeface="ＭＳ ゴシック" pitchFamily="49" charset="-128"/>
              <a:ea typeface="ＭＳ ゴシック" pitchFamily="49" charset="-128"/>
            </a:rPr>
            <a:t>36</a:t>
          </a:r>
          <a:r>
            <a:rPr kumimoji="1" lang="ja-JP" altLang="en-US" sz="1100" b="1">
              <a:latin typeface="ＭＳ ゴシック" pitchFamily="49" charset="-128"/>
              <a:ea typeface="ＭＳ ゴシック" pitchFamily="49" charset="-128"/>
            </a:rPr>
            <a:t>百万円、標準財政規模比は</a:t>
          </a:r>
          <a:r>
            <a:rPr kumimoji="1" lang="en-US" altLang="ja-JP" sz="1100" b="1">
              <a:latin typeface="ＭＳ ゴシック" pitchFamily="49" charset="-128"/>
              <a:ea typeface="ＭＳ ゴシック" pitchFamily="49" charset="-128"/>
            </a:rPr>
            <a:t>8.04</a:t>
          </a:r>
          <a:r>
            <a:rPr kumimoji="1" lang="ja-JP" altLang="en-US" sz="1100" b="1">
              <a:latin typeface="ＭＳ ゴシック" pitchFamily="49" charset="-128"/>
              <a:ea typeface="ＭＳ ゴシック" pitchFamily="49" charset="-128"/>
            </a:rPr>
            <a:t>％となり前年度より</a:t>
          </a:r>
          <a:r>
            <a:rPr kumimoji="1" lang="en-US" altLang="ja-JP" sz="1100" b="1">
              <a:latin typeface="ＭＳ ゴシック" pitchFamily="49" charset="-128"/>
              <a:ea typeface="ＭＳ ゴシック" pitchFamily="49" charset="-128"/>
            </a:rPr>
            <a:t>0.33</a:t>
          </a:r>
          <a:r>
            <a:rPr kumimoji="1" lang="ja-JP" altLang="en-US" sz="1100" b="1">
              <a:latin typeface="ＭＳ ゴシック" pitchFamily="49" charset="-128"/>
              <a:ea typeface="ＭＳ ゴシック" pitchFamily="49" charset="-128"/>
            </a:rPr>
            <a:t>ポイント上昇し、例年同様高い水準となった。また、財政調整基金に台風</a:t>
          </a:r>
          <a:r>
            <a:rPr kumimoji="1" lang="en-US" altLang="ja-JP" sz="1100" b="1">
              <a:latin typeface="ＭＳ ゴシック" pitchFamily="49" charset="-128"/>
              <a:ea typeface="ＭＳ ゴシック" pitchFamily="49" charset="-128"/>
            </a:rPr>
            <a:t>14</a:t>
          </a:r>
          <a:r>
            <a:rPr kumimoji="1" lang="ja-JP" altLang="en-US" sz="1100" b="1">
              <a:latin typeface="ＭＳ ゴシック" pitchFamily="49" charset="-128"/>
              <a:ea typeface="ＭＳ ゴシック" pitchFamily="49" charset="-128"/>
            </a:rPr>
            <a:t>号の被害対策費として取り崩した金額相当額のみを積み立てたことにより、実質単年度収支は</a:t>
          </a:r>
          <a:r>
            <a:rPr kumimoji="1" lang="en-US" altLang="ja-JP" sz="1100" b="1">
              <a:latin typeface="ＭＳ ゴシック" pitchFamily="49" charset="-128"/>
              <a:ea typeface="ＭＳ ゴシック" pitchFamily="49" charset="-128"/>
            </a:rPr>
            <a:t>26</a:t>
          </a:r>
          <a:r>
            <a:rPr kumimoji="1" lang="ja-JP" altLang="en-US" sz="1100" b="1">
              <a:latin typeface="ＭＳ ゴシック" pitchFamily="49" charset="-128"/>
              <a:ea typeface="ＭＳ ゴシック" pitchFamily="49" charset="-128"/>
            </a:rPr>
            <a:t>百万円と前年度と比べ</a:t>
          </a:r>
          <a:r>
            <a:rPr kumimoji="1" lang="en-US" altLang="ja-JP" sz="1100" b="1">
              <a:latin typeface="ＭＳ ゴシック" pitchFamily="49" charset="-128"/>
              <a:ea typeface="ＭＳ ゴシック" pitchFamily="49" charset="-128"/>
            </a:rPr>
            <a:t>1</a:t>
          </a:r>
          <a:r>
            <a:rPr kumimoji="1" lang="ja-JP" altLang="en-US" sz="1100" b="1">
              <a:latin typeface="ＭＳ ゴシック" pitchFamily="49" charset="-128"/>
              <a:ea typeface="ＭＳ ゴシック" pitchFamily="49" charset="-128"/>
            </a:rPr>
            <a:t>億</a:t>
          </a:r>
          <a:r>
            <a:rPr kumimoji="1" lang="en-US" altLang="ja-JP" sz="1100" b="1">
              <a:latin typeface="ＭＳ ゴシック" pitchFamily="49" charset="-128"/>
              <a:ea typeface="ＭＳ ゴシック" pitchFamily="49" charset="-128"/>
            </a:rPr>
            <a:t>16</a:t>
          </a:r>
          <a:r>
            <a:rPr kumimoji="1" lang="ja-JP" altLang="en-US" sz="1100" b="1">
              <a:latin typeface="ＭＳ ゴシック" pitchFamily="49" charset="-128"/>
              <a:ea typeface="ＭＳ ゴシック" pitchFamily="49" charset="-128"/>
            </a:rPr>
            <a:t>百万円減少した。それにより実質単年度収支の標準財政規模比は前年度より</a:t>
          </a:r>
          <a:r>
            <a:rPr kumimoji="1" lang="en-US" altLang="ja-JP" sz="1100" b="1">
              <a:latin typeface="ＭＳ ゴシック" pitchFamily="49" charset="-128"/>
              <a:ea typeface="ＭＳ ゴシック" pitchFamily="49" charset="-128"/>
            </a:rPr>
            <a:t>1.23</a:t>
          </a:r>
          <a:r>
            <a:rPr kumimoji="1" lang="ja-JP" altLang="en-US" sz="1100" b="1">
              <a:latin typeface="ＭＳ ゴシック" pitchFamily="49" charset="-128"/>
              <a:ea typeface="ＭＳ ゴシック" pitchFamily="49" charset="-128"/>
            </a:rPr>
            <a:t>ポイント減の</a:t>
          </a:r>
          <a:r>
            <a:rPr kumimoji="1" lang="en-US" altLang="ja-JP" sz="1100" b="1">
              <a:latin typeface="ＭＳ ゴシック" pitchFamily="49" charset="-128"/>
              <a:ea typeface="ＭＳ ゴシック" pitchFamily="49" charset="-128"/>
            </a:rPr>
            <a:t>0.28</a:t>
          </a:r>
          <a:r>
            <a:rPr kumimoji="1" lang="ja-JP" altLang="en-US" sz="1100" b="1">
              <a:latin typeface="ＭＳ ゴシック" pitchFamily="49" charset="-128"/>
              <a:ea typeface="ＭＳ ゴシック" pitchFamily="49" charset="-128"/>
            </a:rPr>
            <a:t>％となった。</a:t>
          </a:r>
        </a:p>
        <a:p>
          <a:endParaRPr kumimoji="1" lang="ja-JP" altLang="en-US" sz="1100" b="1">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連結実質赤字比率の分子を構成する各会計の収支は全て黒字となっており、適正な財政運営が図られている。</a:t>
          </a:r>
        </a:p>
        <a:p>
          <a:r>
            <a:rPr kumimoji="1" lang="ja-JP" altLang="en-US" sz="1400">
              <a:latin typeface="ＭＳ ゴシック" pitchFamily="49" charset="-128"/>
              <a:ea typeface="ＭＳ ゴシック" pitchFamily="49" charset="-128"/>
            </a:rPr>
            <a:t>　一般会計においては、固定資産税の伸びやふるさと納税寄附金が増加したこと、また、介護保険事業特別会計においては、保険料は横ばいであるものの、国庫支出金や前年度からの繰越金の増加等で歳入全体が増加したことにより黒字額が増加した。</a:t>
          </a:r>
        </a:p>
        <a:p>
          <a:r>
            <a:rPr kumimoji="1" lang="ja-JP" altLang="en-US" sz="1400">
              <a:latin typeface="ＭＳ ゴシック" pitchFamily="49" charset="-128"/>
              <a:ea typeface="ＭＳ ゴシック" pitchFamily="49" charset="-128"/>
            </a:rPr>
            <a:t>　その他の会計では前年度と同程度で推移しているが、水道事業会計などインフラ資産を保有している会計においては、老朽化等による改修や耐震化工事といった費用が増加していく見込みであり、施設の集約化などによる物件費等支出の抑制や収納率の向上、滞納額の縮減、料金収入等の見直しなどを行っていく必要がある。</a:t>
          </a:r>
        </a:p>
        <a:p>
          <a:r>
            <a:rPr kumimoji="1" lang="ja-JP" altLang="en-US" sz="1400">
              <a:latin typeface="ＭＳ ゴシック" pitchFamily="49" charset="-128"/>
              <a:ea typeface="ＭＳ ゴシック" pitchFamily="49" charset="-128"/>
            </a:rPr>
            <a:t>　全会計において、これらの取り組みを通じて財政基盤の強化に努める。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b="1">
              <a:latin typeface="ＭＳ ゴシック" pitchFamily="49" charset="-128"/>
              <a:ea typeface="ＭＳ ゴシック" pitchFamily="49" charset="-128"/>
            </a:rPr>
            <a:t>元利償還金については、これまでの繰上償還や起債抑制により、普通会計の元利償還金が９億円台前半まで減少していたが、臨時財政対策債の増や新庁舎建設事業の利子償還が始まるなど</a:t>
          </a:r>
          <a:r>
            <a:rPr kumimoji="1" lang="ja-JP" altLang="en-US" sz="1200" b="1">
              <a:solidFill>
                <a:sysClr val="windowText" lastClr="000000"/>
              </a:solidFill>
              <a:latin typeface="ＭＳ ゴシック" pitchFamily="49" charset="-128"/>
              <a:ea typeface="ＭＳ ゴシック" pitchFamily="49" charset="-128"/>
            </a:rPr>
            <a:t>令和２年度から再び増加</a:t>
          </a:r>
          <a:r>
            <a:rPr kumimoji="1" lang="ja-JP" altLang="en-US" sz="1200" b="1">
              <a:latin typeface="ＭＳ ゴシック" pitchFamily="49" charset="-128"/>
              <a:ea typeface="ＭＳ ゴシック" pitchFamily="49" charset="-128"/>
            </a:rPr>
            <a:t>し、今後新庁舎建設事業の償還が本格化することから横ばい傾向が続くこととなる。</a:t>
          </a:r>
        </a:p>
        <a:p>
          <a:r>
            <a:rPr kumimoji="1" lang="ja-JP" altLang="en-US" sz="1200" b="1">
              <a:latin typeface="ＭＳ ゴシック" pitchFamily="49" charset="-128"/>
              <a:ea typeface="ＭＳ ゴシック" pitchFamily="49" charset="-128"/>
            </a:rPr>
            <a:t>　公営企業債の元利償還金に対する繰入金は、令和元年度から元利償還金の減少に伴い、「元利償還金等（Ａ）」全体では前年度から</a:t>
          </a:r>
          <a:r>
            <a:rPr kumimoji="1" lang="en-US" altLang="ja-JP" sz="1200" b="1">
              <a:latin typeface="ＭＳ ゴシック" pitchFamily="49" charset="-128"/>
              <a:ea typeface="ＭＳ ゴシック" pitchFamily="49" charset="-128"/>
            </a:rPr>
            <a:t>13</a:t>
          </a:r>
          <a:r>
            <a:rPr kumimoji="1" lang="ja-JP" altLang="en-US" sz="1200" b="1">
              <a:latin typeface="ＭＳ ゴシック" pitchFamily="49" charset="-128"/>
              <a:ea typeface="ＭＳ ゴシック" pitchFamily="49" charset="-128"/>
            </a:rPr>
            <a:t>百万円減の</a:t>
          </a:r>
          <a:r>
            <a:rPr kumimoji="1" lang="en-US" altLang="ja-JP" sz="1200" b="1">
              <a:latin typeface="ＭＳ ゴシック" pitchFamily="49" charset="-128"/>
              <a:ea typeface="ＭＳ ゴシック" pitchFamily="49" charset="-128"/>
            </a:rPr>
            <a:t>11</a:t>
          </a:r>
          <a:r>
            <a:rPr kumimoji="1" lang="ja-JP" altLang="en-US" sz="1200" b="1">
              <a:latin typeface="ＭＳ ゴシック" pitchFamily="49" charset="-128"/>
              <a:ea typeface="ＭＳ ゴシック" pitchFamily="49" charset="-128"/>
            </a:rPr>
            <a:t>億</a:t>
          </a:r>
          <a:r>
            <a:rPr kumimoji="1" lang="en-US" altLang="ja-JP" sz="1200" b="1">
              <a:latin typeface="ＭＳ ゴシック" pitchFamily="49" charset="-128"/>
              <a:ea typeface="ＭＳ ゴシック" pitchFamily="49" charset="-128"/>
            </a:rPr>
            <a:t>95</a:t>
          </a:r>
          <a:r>
            <a:rPr kumimoji="1" lang="ja-JP" altLang="en-US" sz="1200" b="1">
              <a:latin typeface="ＭＳ ゴシック" pitchFamily="49" charset="-128"/>
              <a:ea typeface="ＭＳ ゴシック" pitchFamily="49" charset="-128"/>
            </a:rPr>
            <a:t>百万円となった。また、「算入公債費等（Ｂ）」については、毎年減少傾向となっている。これらの結果、令和４年度は前年度から７百万円増の２億</a:t>
          </a:r>
          <a:r>
            <a:rPr kumimoji="1" lang="en-US" altLang="ja-JP" sz="1200" b="1">
              <a:latin typeface="ＭＳ ゴシック" pitchFamily="49" charset="-128"/>
              <a:ea typeface="ＭＳ ゴシック" pitchFamily="49" charset="-128"/>
            </a:rPr>
            <a:t>27</a:t>
          </a:r>
          <a:r>
            <a:rPr kumimoji="1" lang="ja-JP" altLang="en-US" sz="1200" b="1">
              <a:latin typeface="ＭＳ ゴシック" pitchFamily="49" charset="-128"/>
              <a:ea typeface="ＭＳ ゴシック" pitchFamily="49" charset="-128"/>
            </a:rPr>
            <a:t>百万円となった。</a:t>
          </a:r>
        </a:p>
        <a:p>
          <a:r>
            <a:rPr kumimoji="1" lang="ja-JP" altLang="en-US" sz="1200" b="1">
              <a:latin typeface="ＭＳ ゴシック" pitchFamily="49" charset="-128"/>
              <a:ea typeface="ＭＳ ゴシック" pitchFamily="49" charset="-128"/>
            </a:rPr>
            <a:t>　今後は前述のとおり、新庁舎建設事業の償還が本格化することから、引き続き適正な起債発行に努めていくこととする。</a:t>
          </a:r>
        </a:p>
        <a:p>
          <a:endParaRPr kumimoji="1" lang="ja-JP" altLang="en-US" sz="1200" b="1">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将来負担額（Ａ）は、新庁舎建設事業による一般会計等に係る地方債の現在高が増加していたが、令和４年度で完了したことにより３億</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百万円減少したこと、公営企業債残高の減少に伴い公営企業債等繰入見込額も減少していること等により７億</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億５百万円となった。</a:t>
          </a:r>
        </a:p>
        <a:p>
          <a:r>
            <a:rPr kumimoji="1" lang="ja-JP" altLang="en-US" sz="1400">
              <a:latin typeface="ＭＳ ゴシック" pitchFamily="49" charset="-128"/>
              <a:ea typeface="ＭＳ ゴシック" pitchFamily="49" charset="-128"/>
            </a:rPr>
            <a:t>　また、充当可能財源等（Ｂ）は、主にふるさと納税寄附金の堅調な伸びによるふるさと振興基金への積み増しや、今後予定されている中学校再編に伴う西都中学校改修の財源の一部として基金を積み立てていること等により増加が続いている。</a:t>
          </a:r>
        </a:p>
        <a:p>
          <a:r>
            <a:rPr kumimoji="1" lang="ja-JP" altLang="en-US" sz="1400">
              <a:latin typeface="ＭＳ ゴシック" pitchFamily="49" charset="-128"/>
              <a:ea typeface="ＭＳ ゴシック" pitchFamily="49" charset="-128"/>
            </a:rPr>
            <a:t>　これらの結果、令和４年度における将来負担比率の分子は引き続き「－（マイナス）」となる▲</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積立てるなど、全体で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百万円を積立てた。一方、公共施設整備等基金から新庁舎建設事業へ２億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百万円、環境整備事業基金から西都児湯環境整備事務組合負担金や下水道事業会計等へ５億６百万円、財政調整基金から台風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号に伴う被害対策費等へ３億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百万円を取崩した。これらの結果、基金全体としては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ふるさと納税寄附金の状況に大きく左右されるが、今後は新庁舎建設事業の起債償還の本格化、中学校再編に伴う校舎建設事業といった大型事業等も計画されているため、繰越金等を活用し、それぞれの基金への積増し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高齢者の在宅及び保健福祉の増進を目的とする基金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積増しを行った結果、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新庁舎建設事業の財源として活用したが、今後の大型事業に備えて積増しを行い、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定年退職者の年度毎の状況により基金残高を調整した結果、１億円の増額となった。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定額運用基金につき増減なし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環境事業に関する需要は未だ多いため、財源不足が解消すれば積増す方向で検討している。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新庁舎建設事業に伴い大きく減少しているが、今後は他の大型事業に備えて積立て予定。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退職者の状況に応じて必要額を積立て予定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基金の目的に資する事業の有無により年度毎に判断する。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年度に積み立てた臨時経済対策費分１億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百万円や、台風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号に伴う被害対策費分２億円など３億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百万円を取崩し、その取崩し相当額となる３億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百万円増の９億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近年勢いを増す災害や不安定な経済情勢への対応のため、過去の実績等も勘案しながら、基本的に標準財政規模の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％程度の基金残高水準を維持していくよう努めている。また、年度毎の財政事情に応じて積増しや取崩しを行うこととしている。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取崩し額は例年通り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億円とし、積立額は前年度からの純繰越金の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を積立てることとしている。今後は新庁舎建設事業に係る起債償還が本格化することや中学校再編事業といった大型事業も計画されているため、それらに備えた積増しを行うこととしている。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4F2D6B-A006-4213-B40F-FE86D326F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703042-4A92-4F60-86D2-A1B9B699B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33454FD-A522-491B-B6B8-8D238C13138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E2A6F74-96F5-483D-B535-C71CA66A54B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E572C9A-791D-4FAE-8D50-2558741F702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8897F4C-2BDF-4946-816F-AD1E55111FA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B5149A2-E0EE-4745-BE77-0AB5662DEB9B}"/>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0AE961D-1D8F-4F6F-AD98-C11635ED717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B738517-C7F9-487B-A54B-4388EE38588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1A6A9DB-1481-41BF-A396-768A242744A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1A3F052-F963-481A-B518-606CA5E3680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457820B-D1FC-4756-AD78-C591CE97E6A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5C26753-1EDE-400F-9316-88400854460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7BCF75D-9FDB-4F13-B6BE-584AD7B3CA9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CF9FD86-901C-418C-9B56-2282A54D83D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A3CD328-96CA-42FE-BBB8-D8B651F8515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3642176-ED7A-4448-AB5B-7FBF174204F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C066A75-9E1A-453D-B7D3-A268A15410B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3D66E44-664B-4ACB-844E-11F357859AF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ED1E738-87EE-4503-B255-6C8F408D27F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D4C33B4-2E88-4A87-8528-2897CB13221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538E7E2-9968-4590-8B19-437490D76FA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C87EE34-5BE5-4549-A6FC-2B6FB19E91A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153946E-ED52-4E30-A63A-380CD86968D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FC532E6-3CF5-4412-96AD-382716739A6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66299CC-39DB-4963-B267-2E8BC5954A3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0A58CA4-790E-422E-B6C1-81F295B7AA5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37BE441-45FF-4C1E-BEE8-A6A4E7C39A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9959823-845B-460B-93DC-44EB3A0EDEC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7911996-C060-4223-9973-006EB5230C7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D5E7775-540B-48AF-9EE6-68C21D6C6C8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190923E-8104-48D9-8089-7CC8307F455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6ED015C-BCBE-48A5-B2BA-9BE11BCFCBB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F3A2AE-7312-44AA-B7DB-241ED733AAC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82856DA-8633-4C5B-997D-55BD136488F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7BC25DC-6684-4D26-813D-E469FF07918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66F550F-8A31-48E1-A296-EFD030253B4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2D58917-629A-4D5E-9EEC-08CFA335862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AA18BF6-56F2-4658-8E37-032729ABFFD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6E22EE2-29BB-45E5-8DAF-F0CF535B2AB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C012B3AF-681D-480E-A3D8-494C633B4233}"/>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F260F91-75B3-4C45-8F16-384A3AC4385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1BC0DC2-E2E9-48FC-8C7A-FAC6000AA59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5FFF711-800C-4DF8-8E3C-5D659096B82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81BDD3F-B123-4FBA-892F-95EB70295A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C992BB0-DB1A-4C11-BC9C-BECDB08C7D9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B398F25-5A22-469C-A263-75736202370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7B2B22E-6C36-4F67-8F74-C0E61F550ED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308278E5-E2D1-4EBE-B64C-EFDF1BFA176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480E25C-1014-4486-AB4F-EAB1D1382F4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C01382A-5010-4AF1-AF9C-EB1E5805E68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22D9871-0FE6-4722-ACB2-353BAF99D95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6D0F853-1EAD-46CA-A69F-7703440974E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CBD0F6B-D35E-4506-A80B-C8B7F10CFFB7}"/>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EDE6F27-1150-40D4-A201-06141F98E1B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ポイント悪化した。令和３年度は新庁舎建設により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たところではあったが、それを上回る資産の老朽化が進んでいることになるため、令和３年度に改訂した公共施設等総合管理計画や各施設の個別計画に基づき、老朽化した施設の在り方や再編を進めていくことと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6443C84-B1B0-4085-9F37-4EF6540C63F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27D8523-EA59-49A7-8E0C-A5FBCB0734C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DE8DE0E-2B7F-4D20-9FCC-D069022E40E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C54B0754-B111-49BC-996C-E3656EA532FC}"/>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FD10FA3F-B213-418A-BD5A-3FCA6596DAEF}"/>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379D9125-B4DD-4DB4-B40D-B8BD3A3CAB4B}"/>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1423A37D-9C50-4E55-BF4D-9AA808EB7DC9}"/>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36E906B-7B72-4182-9FB3-9473B64BD0CC}"/>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E375B86A-779C-4FF9-B031-CE638DD0EFC7}"/>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DF3BF6B6-5921-44C3-83F7-43753FD3B4E2}"/>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A0C6ACC8-9770-427A-B372-CF1F10B5B0FC}"/>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401EBBF-0A76-473B-A769-297ECC61AE2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FB7DCB5-573F-4765-A20B-2895AEA7FCD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17B72BD-566E-4DE8-9869-7495F4C6B5A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3A013091-8D1F-42FD-962F-EC82F08BD676}"/>
            </a:ext>
          </a:extLst>
        </xdr:cNvPr>
        <xdr:cNvCxnSpPr/>
      </xdr:nvCxnSpPr>
      <xdr:spPr>
        <a:xfrm flipV="1">
          <a:off x="4206240" y="5461381"/>
          <a:ext cx="127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6663C36C-6DE5-4FBF-84F0-8954ED7FB68A}"/>
            </a:ext>
          </a:extLst>
        </xdr:cNvPr>
        <xdr:cNvSpPr txBox="1"/>
      </xdr:nvSpPr>
      <xdr:spPr>
        <a:xfrm>
          <a:off x="4258945" y="658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A4B4DEA0-5D4B-4EE2-9DBE-14081AEE75D4}"/>
            </a:ext>
          </a:extLst>
        </xdr:cNvPr>
        <xdr:cNvCxnSpPr/>
      </xdr:nvCxnSpPr>
      <xdr:spPr>
        <a:xfrm>
          <a:off x="4119245" y="65789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13EDCF20-28EC-4650-9A13-5D586CE1D03B}"/>
            </a:ext>
          </a:extLst>
        </xdr:cNvPr>
        <xdr:cNvSpPr txBox="1"/>
      </xdr:nvSpPr>
      <xdr:spPr>
        <a:xfrm>
          <a:off x="4258945" y="524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EEAD10E2-2252-4A59-8DFE-3CE932068EDA}"/>
            </a:ext>
          </a:extLst>
        </xdr:cNvPr>
        <xdr:cNvCxnSpPr/>
      </xdr:nvCxnSpPr>
      <xdr:spPr>
        <a:xfrm>
          <a:off x="4119245" y="54613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6" name="有形固定資産減価償却率平均値テキスト">
          <a:extLst>
            <a:ext uri="{FF2B5EF4-FFF2-40B4-BE49-F238E27FC236}">
              <a16:creationId xmlns:a16="http://schemas.microsoft.com/office/drawing/2014/main" id="{9BAF9046-AA0A-4F65-90DE-95E97CF7F43A}"/>
            </a:ext>
          </a:extLst>
        </xdr:cNvPr>
        <xdr:cNvSpPr txBox="1"/>
      </xdr:nvSpPr>
      <xdr:spPr>
        <a:xfrm>
          <a:off x="4258945" y="60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1544BC31-90B4-4701-A80D-D3FACF25333F}"/>
            </a:ext>
          </a:extLst>
        </xdr:cNvPr>
        <xdr:cNvSpPr/>
      </xdr:nvSpPr>
      <xdr:spPr>
        <a:xfrm>
          <a:off x="4157345" y="617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FDB482D3-F44F-4682-8B96-DAB779ADBE11}"/>
            </a:ext>
          </a:extLst>
        </xdr:cNvPr>
        <xdr:cNvSpPr/>
      </xdr:nvSpPr>
      <xdr:spPr>
        <a:xfrm>
          <a:off x="3537585" y="613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a:extLst>
            <a:ext uri="{FF2B5EF4-FFF2-40B4-BE49-F238E27FC236}">
              <a16:creationId xmlns:a16="http://schemas.microsoft.com/office/drawing/2014/main" id="{A9A59C05-1BC4-40F9-9CBD-DBBA2E3606BA}"/>
            </a:ext>
          </a:extLst>
        </xdr:cNvPr>
        <xdr:cNvSpPr/>
      </xdr:nvSpPr>
      <xdr:spPr>
        <a:xfrm>
          <a:off x="2867025" y="6030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0" name="フローチャート: 判断 79">
          <a:extLst>
            <a:ext uri="{FF2B5EF4-FFF2-40B4-BE49-F238E27FC236}">
              <a16:creationId xmlns:a16="http://schemas.microsoft.com/office/drawing/2014/main" id="{907A85C3-F78E-46E4-8CB4-8A4CD25CE291}"/>
            </a:ext>
          </a:extLst>
        </xdr:cNvPr>
        <xdr:cNvSpPr/>
      </xdr:nvSpPr>
      <xdr:spPr>
        <a:xfrm>
          <a:off x="2196465" y="601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1" name="フローチャート: 判断 80">
          <a:extLst>
            <a:ext uri="{FF2B5EF4-FFF2-40B4-BE49-F238E27FC236}">
              <a16:creationId xmlns:a16="http://schemas.microsoft.com/office/drawing/2014/main" id="{8EA38315-34FF-4794-9BD7-AEDB2A804121}"/>
            </a:ext>
          </a:extLst>
        </xdr:cNvPr>
        <xdr:cNvSpPr/>
      </xdr:nvSpPr>
      <xdr:spPr>
        <a:xfrm>
          <a:off x="1525905" y="5969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8A4E9FE-8F64-445D-AE56-BD272F863C8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22E2D0-6FE4-4B64-AA59-4B3F2CE84D5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2EB6B30-0A9D-4318-92D2-1876F0C9526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A58B4EB-F422-44DE-BC4E-0294F2F92BF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C0179C-4B04-40A7-9312-2514F1DD816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a:extLst>
            <a:ext uri="{FF2B5EF4-FFF2-40B4-BE49-F238E27FC236}">
              <a16:creationId xmlns:a16="http://schemas.microsoft.com/office/drawing/2014/main" id="{884ED418-5799-4E13-83AB-9F80F501E9E9}"/>
            </a:ext>
          </a:extLst>
        </xdr:cNvPr>
        <xdr:cNvSpPr/>
      </xdr:nvSpPr>
      <xdr:spPr>
        <a:xfrm>
          <a:off x="4157345"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8" name="有形固定資産減価償却率該当値テキスト">
          <a:extLst>
            <a:ext uri="{FF2B5EF4-FFF2-40B4-BE49-F238E27FC236}">
              <a16:creationId xmlns:a16="http://schemas.microsoft.com/office/drawing/2014/main" id="{C163065A-683B-4B34-9839-4467F3AE9B4A}"/>
            </a:ext>
          </a:extLst>
        </xdr:cNvPr>
        <xdr:cNvSpPr txBox="1"/>
      </xdr:nvSpPr>
      <xdr:spPr>
        <a:xfrm>
          <a:off x="4258945"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146939</xdr:rowOff>
    </xdr:from>
    <xdr:to>
      <xdr:col>19</xdr:col>
      <xdr:colOff>187325</xdr:colOff>
      <xdr:row>33</xdr:row>
      <xdr:rowOff>77089</xdr:rowOff>
    </xdr:to>
    <xdr:sp macro="" textlink="">
      <xdr:nvSpPr>
        <xdr:cNvPr id="89" name="楕円 88">
          <a:extLst>
            <a:ext uri="{FF2B5EF4-FFF2-40B4-BE49-F238E27FC236}">
              <a16:creationId xmlns:a16="http://schemas.microsoft.com/office/drawing/2014/main" id="{EA64B495-56D5-4B43-A646-610AB54E1153}"/>
            </a:ext>
          </a:extLst>
        </xdr:cNvPr>
        <xdr:cNvSpPr/>
      </xdr:nvSpPr>
      <xdr:spPr>
        <a:xfrm>
          <a:off x="3537585" y="6281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26289</xdr:rowOff>
    </xdr:from>
    <xdr:to>
      <xdr:col>23</xdr:col>
      <xdr:colOff>85725</xdr:colOff>
      <xdr:row>33</xdr:row>
      <xdr:rowOff>78105</xdr:rowOff>
    </xdr:to>
    <xdr:cxnSp macro="">
      <xdr:nvCxnSpPr>
        <xdr:cNvPr id="90" name="直線コネクタ 89">
          <a:extLst>
            <a:ext uri="{FF2B5EF4-FFF2-40B4-BE49-F238E27FC236}">
              <a16:creationId xmlns:a16="http://schemas.microsoft.com/office/drawing/2014/main" id="{A8A4C38C-8D71-4C42-BFB5-E2F4DAB08384}"/>
            </a:ext>
          </a:extLst>
        </xdr:cNvPr>
        <xdr:cNvCxnSpPr/>
      </xdr:nvCxnSpPr>
      <xdr:spPr>
        <a:xfrm>
          <a:off x="3588385" y="6328029"/>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91" name="楕円 90">
          <a:extLst>
            <a:ext uri="{FF2B5EF4-FFF2-40B4-BE49-F238E27FC236}">
              <a16:creationId xmlns:a16="http://schemas.microsoft.com/office/drawing/2014/main" id="{56B6AC32-44D5-4E2A-9BBB-57D382CF23E6}"/>
            </a:ext>
          </a:extLst>
        </xdr:cNvPr>
        <xdr:cNvSpPr/>
      </xdr:nvSpPr>
      <xdr:spPr>
        <a:xfrm>
          <a:off x="2867025" y="6311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26289</xdr:rowOff>
    </xdr:from>
    <xdr:to>
      <xdr:col>19</xdr:col>
      <xdr:colOff>136525</xdr:colOff>
      <xdr:row>33</xdr:row>
      <xdr:rowOff>60833</xdr:rowOff>
    </xdr:to>
    <xdr:cxnSp macro="">
      <xdr:nvCxnSpPr>
        <xdr:cNvPr id="92" name="直線コネクタ 91">
          <a:extLst>
            <a:ext uri="{FF2B5EF4-FFF2-40B4-BE49-F238E27FC236}">
              <a16:creationId xmlns:a16="http://schemas.microsoft.com/office/drawing/2014/main" id="{6AD1BCFD-9AE9-4F74-A7DD-DB89EE9360E1}"/>
            </a:ext>
          </a:extLst>
        </xdr:cNvPr>
        <xdr:cNvCxnSpPr/>
      </xdr:nvCxnSpPr>
      <xdr:spPr>
        <a:xfrm flipV="1">
          <a:off x="2917825" y="6328029"/>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138303</xdr:rowOff>
    </xdr:from>
    <xdr:to>
      <xdr:col>11</xdr:col>
      <xdr:colOff>187325</xdr:colOff>
      <xdr:row>33</xdr:row>
      <xdr:rowOff>68453</xdr:rowOff>
    </xdr:to>
    <xdr:sp macro="" textlink="">
      <xdr:nvSpPr>
        <xdr:cNvPr id="93" name="楕円 92">
          <a:extLst>
            <a:ext uri="{FF2B5EF4-FFF2-40B4-BE49-F238E27FC236}">
              <a16:creationId xmlns:a16="http://schemas.microsoft.com/office/drawing/2014/main" id="{C49EEF88-014A-410C-B86F-5B79C6D16801}"/>
            </a:ext>
          </a:extLst>
        </xdr:cNvPr>
        <xdr:cNvSpPr/>
      </xdr:nvSpPr>
      <xdr:spPr>
        <a:xfrm>
          <a:off x="2196465" y="6272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17653</xdr:rowOff>
    </xdr:from>
    <xdr:to>
      <xdr:col>15</xdr:col>
      <xdr:colOff>136525</xdr:colOff>
      <xdr:row>33</xdr:row>
      <xdr:rowOff>60833</xdr:rowOff>
    </xdr:to>
    <xdr:cxnSp macro="">
      <xdr:nvCxnSpPr>
        <xdr:cNvPr id="94" name="直線コネクタ 93">
          <a:extLst>
            <a:ext uri="{FF2B5EF4-FFF2-40B4-BE49-F238E27FC236}">
              <a16:creationId xmlns:a16="http://schemas.microsoft.com/office/drawing/2014/main" id="{4B9F2AFA-861F-4F00-8386-9052EB1AF612}"/>
            </a:ext>
          </a:extLst>
        </xdr:cNvPr>
        <xdr:cNvCxnSpPr/>
      </xdr:nvCxnSpPr>
      <xdr:spPr>
        <a:xfrm>
          <a:off x="2247265" y="631939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77851</xdr:rowOff>
    </xdr:from>
    <xdr:to>
      <xdr:col>7</xdr:col>
      <xdr:colOff>187325</xdr:colOff>
      <xdr:row>33</xdr:row>
      <xdr:rowOff>8001</xdr:rowOff>
    </xdr:to>
    <xdr:sp macro="" textlink="">
      <xdr:nvSpPr>
        <xdr:cNvPr id="95" name="楕円 94">
          <a:extLst>
            <a:ext uri="{FF2B5EF4-FFF2-40B4-BE49-F238E27FC236}">
              <a16:creationId xmlns:a16="http://schemas.microsoft.com/office/drawing/2014/main" id="{75481382-2047-4A3D-869F-9BD33B10FCDD}"/>
            </a:ext>
          </a:extLst>
        </xdr:cNvPr>
        <xdr:cNvSpPr/>
      </xdr:nvSpPr>
      <xdr:spPr>
        <a:xfrm>
          <a:off x="1525905" y="6211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128651</xdr:rowOff>
    </xdr:from>
    <xdr:to>
      <xdr:col>11</xdr:col>
      <xdr:colOff>136525</xdr:colOff>
      <xdr:row>33</xdr:row>
      <xdr:rowOff>17653</xdr:rowOff>
    </xdr:to>
    <xdr:cxnSp macro="">
      <xdr:nvCxnSpPr>
        <xdr:cNvPr id="96" name="直線コネクタ 95">
          <a:extLst>
            <a:ext uri="{FF2B5EF4-FFF2-40B4-BE49-F238E27FC236}">
              <a16:creationId xmlns:a16="http://schemas.microsoft.com/office/drawing/2014/main" id="{C777DE42-D9B9-47D5-94A8-2C58A0BC1FAB}"/>
            </a:ext>
          </a:extLst>
        </xdr:cNvPr>
        <xdr:cNvCxnSpPr/>
      </xdr:nvCxnSpPr>
      <xdr:spPr>
        <a:xfrm>
          <a:off x="1576705" y="6262751"/>
          <a:ext cx="67056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7" name="n_1aveValue有形固定資産減価償却率">
          <a:extLst>
            <a:ext uri="{FF2B5EF4-FFF2-40B4-BE49-F238E27FC236}">
              <a16:creationId xmlns:a16="http://schemas.microsoft.com/office/drawing/2014/main" id="{13AE68FD-540A-4230-844F-8DE7FFEA4B43}"/>
            </a:ext>
          </a:extLst>
        </xdr:cNvPr>
        <xdr:cNvSpPr txBox="1"/>
      </xdr:nvSpPr>
      <xdr:spPr>
        <a:xfrm>
          <a:off x="339598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8" name="n_2aveValue有形固定資産減価償却率">
          <a:extLst>
            <a:ext uri="{FF2B5EF4-FFF2-40B4-BE49-F238E27FC236}">
              <a16:creationId xmlns:a16="http://schemas.microsoft.com/office/drawing/2014/main" id="{F6F72B04-C993-4435-9076-515149130D7B}"/>
            </a:ext>
          </a:extLst>
        </xdr:cNvPr>
        <xdr:cNvSpPr txBox="1"/>
      </xdr:nvSpPr>
      <xdr:spPr>
        <a:xfrm>
          <a:off x="2738129" y="580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9" name="n_3aveValue有形固定資産減価償却率">
          <a:extLst>
            <a:ext uri="{FF2B5EF4-FFF2-40B4-BE49-F238E27FC236}">
              <a16:creationId xmlns:a16="http://schemas.microsoft.com/office/drawing/2014/main" id="{80AFB9DF-8250-44C5-8779-8160FAAFAA94}"/>
            </a:ext>
          </a:extLst>
        </xdr:cNvPr>
        <xdr:cNvSpPr txBox="1"/>
      </xdr:nvSpPr>
      <xdr:spPr>
        <a:xfrm>
          <a:off x="2067569"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0" name="n_4aveValue有形固定資産減価償却率">
          <a:extLst>
            <a:ext uri="{FF2B5EF4-FFF2-40B4-BE49-F238E27FC236}">
              <a16:creationId xmlns:a16="http://schemas.microsoft.com/office/drawing/2014/main" id="{6FACD7C5-6403-491B-8FFE-7C1ADC91F808}"/>
            </a:ext>
          </a:extLst>
        </xdr:cNvPr>
        <xdr:cNvSpPr txBox="1"/>
      </xdr:nvSpPr>
      <xdr:spPr>
        <a:xfrm>
          <a:off x="139700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68216</xdr:rowOff>
    </xdr:from>
    <xdr:ext cx="405111" cy="259045"/>
    <xdr:sp macro="" textlink="">
      <xdr:nvSpPr>
        <xdr:cNvPr id="101" name="n_1mainValue有形固定資産減価償却率">
          <a:extLst>
            <a:ext uri="{FF2B5EF4-FFF2-40B4-BE49-F238E27FC236}">
              <a16:creationId xmlns:a16="http://schemas.microsoft.com/office/drawing/2014/main" id="{6B5B1C3D-F6E1-43CC-BB6E-F1555266A6BC}"/>
            </a:ext>
          </a:extLst>
        </xdr:cNvPr>
        <xdr:cNvSpPr txBox="1"/>
      </xdr:nvSpPr>
      <xdr:spPr>
        <a:xfrm>
          <a:off x="3395989" y="6369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102" name="n_2mainValue有形固定資産減価償却率">
          <a:extLst>
            <a:ext uri="{FF2B5EF4-FFF2-40B4-BE49-F238E27FC236}">
              <a16:creationId xmlns:a16="http://schemas.microsoft.com/office/drawing/2014/main" id="{DDB4AD7A-0C37-4399-B200-2A9A42A0D2C7}"/>
            </a:ext>
          </a:extLst>
        </xdr:cNvPr>
        <xdr:cNvSpPr txBox="1"/>
      </xdr:nvSpPr>
      <xdr:spPr>
        <a:xfrm>
          <a:off x="2738129" y="64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59580</xdr:rowOff>
    </xdr:from>
    <xdr:ext cx="405111" cy="259045"/>
    <xdr:sp macro="" textlink="">
      <xdr:nvSpPr>
        <xdr:cNvPr id="103" name="n_3mainValue有形固定資産減価償却率">
          <a:extLst>
            <a:ext uri="{FF2B5EF4-FFF2-40B4-BE49-F238E27FC236}">
              <a16:creationId xmlns:a16="http://schemas.microsoft.com/office/drawing/2014/main" id="{4719AE99-AC20-4722-91C3-A79EEA78E7B1}"/>
            </a:ext>
          </a:extLst>
        </xdr:cNvPr>
        <xdr:cNvSpPr txBox="1"/>
      </xdr:nvSpPr>
      <xdr:spPr>
        <a:xfrm>
          <a:off x="2067569" y="636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170578</xdr:rowOff>
    </xdr:from>
    <xdr:ext cx="405111" cy="259045"/>
    <xdr:sp macro="" textlink="">
      <xdr:nvSpPr>
        <xdr:cNvPr id="104" name="n_4mainValue有形固定資産減価償却率">
          <a:extLst>
            <a:ext uri="{FF2B5EF4-FFF2-40B4-BE49-F238E27FC236}">
              <a16:creationId xmlns:a16="http://schemas.microsoft.com/office/drawing/2014/main" id="{26351E62-6174-4E39-B760-31D3FB687148}"/>
            </a:ext>
          </a:extLst>
        </xdr:cNvPr>
        <xdr:cNvSpPr txBox="1"/>
      </xdr:nvSpPr>
      <xdr:spPr>
        <a:xfrm>
          <a:off x="1397009" y="630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98297D5-FF5E-40A1-81AB-8BA66CD741F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25D5E8F-5253-4109-99D5-A9E63FD62BE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E6AD29E9-D2A2-4BE9-A0B0-90065E33AC9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EFCA079-1FFD-4058-80F8-7325555A397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EA8EC02-7462-434F-93F0-164B983E401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EF43364-2DF7-4BF8-9B38-5645217AAFF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905AA5F-22C9-4747-B5AE-CD6F499D5C2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9D9D7C69-82AE-437B-B458-60A40BF8177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3DBA237-10C5-4B81-B855-DA992CA7F4A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FFAE49E-2233-4495-AB8D-85860A620BA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5BD4D5C-AC2C-4216-8A66-59B91700A10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20EB4C9-19A3-4E8A-99F4-10CB368FF65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93236B-0620-49E2-995C-E75C9994AC2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こ数年全国平均や類似団体平均よりも低く、比較的良好な状態を維持している。しかし、有形固定資産減価償却率からもみてとれるように、今後は老朽化施設の改修等も想定されるため、施設の集約化・複合化や除却に努め、債務の積み上がりを極力抑えながらも充当可能財源を確保できるよう引き続き行財政改革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09D8817-FD38-4CC6-A591-114A5BABCD1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515F4208-1A86-41CA-BE7F-89524423142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47D2DBBF-2409-4A44-BF0C-7EE48DFD327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FCD4A553-DCAD-45D0-9D5D-BAD2A50E50E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AC42B95-A631-4E39-BA2D-1C5456301D8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E5B1EDF-AC42-47BE-ACD6-8811AD1C0A9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54B1FDCF-3E6B-4B22-A4A7-84F01AC2E97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0016CF4-4D51-4F72-9D53-22F31481B29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5333F114-364A-438A-8763-514D40264D4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C6B807E0-EA35-482D-BFA0-219AA658F8E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F979C6E7-4F77-419D-AE12-BFDF8609238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A97EF155-7F6F-4552-8579-C05185E97F0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C5BA4189-556C-4319-A423-50447888539D}"/>
            </a:ext>
          </a:extLst>
        </xdr:cNvPr>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87276BF-3EF8-4F5D-878C-BC85E664544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5EECF59D-D643-4677-9486-DC3458FA16CC}"/>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76BD59B6-CFAA-47C6-9A89-77E38C4012D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4" name="直線コネクタ 133">
          <a:extLst>
            <a:ext uri="{FF2B5EF4-FFF2-40B4-BE49-F238E27FC236}">
              <a16:creationId xmlns:a16="http://schemas.microsoft.com/office/drawing/2014/main" id="{BA7DE09D-5098-412C-AF1A-2729FD6F2D55}"/>
            </a:ext>
          </a:extLst>
        </xdr:cNvPr>
        <xdr:cNvCxnSpPr/>
      </xdr:nvCxnSpPr>
      <xdr:spPr>
        <a:xfrm flipV="1">
          <a:off x="13027660" y="5401289"/>
          <a:ext cx="1269" cy="123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5" name="債務償還比率最小値テキスト">
          <a:extLst>
            <a:ext uri="{FF2B5EF4-FFF2-40B4-BE49-F238E27FC236}">
              <a16:creationId xmlns:a16="http://schemas.microsoft.com/office/drawing/2014/main" id="{DA62353B-7CED-4FEE-A3A4-CB3F507FFC3C}"/>
            </a:ext>
          </a:extLst>
        </xdr:cNvPr>
        <xdr:cNvSpPr txBox="1"/>
      </xdr:nvSpPr>
      <xdr:spPr>
        <a:xfrm>
          <a:off x="13080365" y="6643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6" name="直線コネクタ 135">
          <a:extLst>
            <a:ext uri="{FF2B5EF4-FFF2-40B4-BE49-F238E27FC236}">
              <a16:creationId xmlns:a16="http://schemas.microsoft.com/office/drawing/2014/main" id="{2410B133-A3B7-4F52-8AF2-14527C75A65E}"/>
            </a:ext>
          </a:extLst>
        </xdr:cNvPr>
        <xdr:cNvCxnSpPr/>
      </xdr:nvCxnSpPr>
      <xdr:spPr>
        <a:xfrm>
          <a:off x="12963525" y="6639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7" name="債務償還比率最大値テキスト">
          <a:extLst>
            <a:ext uri="{FF2B5EF4-FFF2-40B4-BE49-F238E27FC236}">
              <a16:creationId xmlns:a16="http://schemas.microsoft.com/office/drawing/2014/main" id="{7980E4D8-9D99-4689-925C-2083748B2CEB}"/>
            </a:ext>
          </a:extLst>
        </xdr:cNvPr>
        <xdr:cNvSpPr txBox="1"/>
      </xdr:nvSpPr>
      <xdr:spPr>
        <a:xfrm>
          <a:off x="13080365" y="51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8" name="直線コネクタ 137">
          <a:extLst>
            <a:ext uri="{FF2B5EF4-FFF2-40B4-BE49-F238E27FC236}">
              <a16:creationId xmlns:a16="http://schemas.microsoft.com/office/drawing/2014/main" id="{613D167A-2C8A-4F64-890E-040C4297862E}"/>
            </a:ext>
          </a:extLst>
        </xdr:cNvPr>
        <xdr:cNvCxnSpPr/>
      </xdr:nvCxnSpPr>
      <xdr:spPr>
        <a:xfrm>
          <a:off x="12963525" y="5401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9" name="債務償還比率平均値テキスト">
          <a:extLst>
            <a:ext uri="{FF2B5EF4-FFF2-40B4-BE49-F238E27FC236}">
              <a16:creationId xmlns:a16="http://schemas.microsoft.com/office/drawing/2014/main" id="{00A4F618-8FF2-4A88-B589-6D43EC28E70B}"/>
            </a:ext>
          </a:extLst>
        </xdr:cNvPr>
        <xdr:cNvSpPr txBox="1"/>
      </xdr:nvSpPr>
      <xdr:spPr>
        <a:xfrm>
          <a:off x="13080365" y="5711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0" name="フローチャート: 判断 139">
          <a:extLst>
            <a:ext uri="{FF2B5EF4-FFF2-40B4-BE49-F238E27FC236}">
              <a16:creationId xmlns:a16="http://schemas.microsoft.com/office/drawing/2014/main" id="{479D8E40-B243-41D6-AE9A-5EF6EE810EE0}"/>
            </a:ext>
          </a:extLst>
        </xdr:cNvPr>
        <xdr:cNvSpPr/>
      </xdr:nvSpPr>
      <xdr:spPr>
        <a:xfrm>
          <a:off x="13001625" y="5733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1" name="フローチャート: 判断 140">
          <a:extLst>
            <a:ext uri="{FF2B5EF4-FFF2-40B4-BE49-F238E27FC236}">
              <a16:creationId xmlns:a16="http://schemas.microsoft.com/office/drawing/2014/main" id="{106E0E27-37BA-4324-9FD7-5D7D8D842BED}"/>
            </a:ext>
          </a:extLst>
        </xdr:cNvPr>
        <xdr:cNvSpPr/>
      </xdr:nvSpPr>
      <xdr:spPr>
        <a:xfrm>
          <a:off x="12359005" y="56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2" name="フローチャート: 判断 141">
          <a:extLst>
            <a:ext uri="{FF2B5EF4-FFF2-40B4-BE49-F238E27FC236}">
              <a16:creationId xmlns:a16="http://schemas.microsoft.com/office/drawing/2014/main" id="{A7E985AC-6E6C-4F99-9609-5982DB7D962D}"/>
            </a:ext>
          </a:extLst>
        </xdr:cNvPr>
        <xdr:cNvSpPr/>
      </xdr:nvSpPr>
      <xdr:spPr>
        <a:xfrm>
          <a:off x="1168844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3" name="フローチャート: 判断 142">
          <a:extLst>
            <a:ext uri="{FF2B5EF4-FFF2-40B4-BE49-F238E27FC236}">
              <a16:creationId xmlns:a16="http://schemas.microsoft.com/office/drawing/2014/main" id="{32B5501C-C517-41D6-84BD-13651594154E}"/>
            </a:ext>
          </a:extLst>
        </xdr:cNvPr>
        <xdr:cNvSpPr/>
      </xdr:nvSpPr>
      <xdr:spPr>
        <a:xfrm>
          <a:off x="1101788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4" name="フローチャート: 判断 143">
          <a:extLst>
            <a:ext uri="{FF2B5EF4-FFF2-40B4-BE49-F238E27FC236}">
              <a16:creationId xmlns:a16="http://schemas.microsoft.com/office/drawing/2014/main" id="{8BD90D15-7308-4537-B47B-BD7AE5B0971D}"/>
            </a:ext>
          </a:extLst>
        </xdr:cNvPr>
        <xdr:cNvSpPr/>
      </xdr:nvSpPr>
      <xdr:spPr>
        <a:xfrm>
          <a:off x="1034732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7D77F06-9659-44F5-9035-BDDEC2F957B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EB3AD7A-A915-41B8-BA76-B54EC0A5DC7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D9D5F9F-BB92-4E5C-9328-833DB6F616E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118062D-AFB5-45E3-9BC6-3465FDDF08D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50B5E56-CFFD-4C6F-B619-D1989042FB4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132673</xdr:rowOff>
    </xdr:from>
    <xdr:to>
      <xdr:col>76</xdr:col>
      <xdr:colOff>73025</xdr:colOff>
      <xdr:row>28</xdr:row>
      <xdr:rowOff>62823</xdr:rowOff>
    </xdr:to>
    <xdr:sp macro="" textlink="">
      <xdr:nvSpPr>
        <xdr:cNvPr id="150" name="楕円 149">
          <a:extLst>
            <a:ext uri="{FF2B5EF4-FFF2-40B4-BE49-F238E27FC236}">
              <a16:creationId xmlns:a16="http://schemas.microsoft.com/office/drawing/2014/main" id="{B2E03A2F-5BF1-421F-9F77-BA896CA01850}"/>
            </a:ext>
          </a:extLst>
        </xdr:cNvPr>
        <xdr:cNvSpPr/>
      </xdr:nvSpPr>
      <xdr:spPr>
        <a:xfrm>
          <a:off x="13001625" y="5428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47600</xdr:rowOff>
    </xdr:from>
    <xdr:ext cx="469744" cy="259045"/>
    <xdr:sp macro="" textlink="">
      <xdr:nvSpPr>
        <xdr:cNvPr id="151" name="債務償還比率該当値テキスト">
          <a:extLst>
            <a:ext uri="{FF2B5EF4-FFF2-40B4-BE49-F238E27FC236}">
              <a16:creationId xmlns:a16="http://schemas.microsoft.com/office/drawing/2014/main" id="{2981612E-14DE-4CC4-89A6-771EDFB10F1F}"/>
            </a:ext>
          </a:extLst>
        </xdr:cNvPr>
        <xdr:cNvSpPr txBox="1"/>
      </xdr:nvSpPr>
      <xdr:spPr>
        <a:xfrm>
          <a:off x="13080365" y="53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12499</xdr:rowOff>
    </xdr:from>
    <xdr:to>
      <xdr:col>72</xdr:col>
      <xdr:colOff>123825</xdr:colOff>
      <xdr:row>28</xdr:row>
      <xdr:rowOff>114099</xdr:rowOff>
    </xdr:to>
    <xdr:sp macro="" textlink="">
      <xdr:nvSpPr>
        <xdr:cNvPr id="152" name="楕円 151">
          <a:extLst>
            <a:ext uri="{FF2B5EF4-FFF2-40B4-BE49-F238E27FC236}">
              <a16:creationId xmlns:a16="http://schemas.microsoft.com/office/drawing/2014/main" id="{BA3C51E2-9AAB-46F7-B2F2-E117CF24B6F3}"/>
            </a:ext>
          </a:extLst>
        </xdr:cNvPr>
        <xdr:cNvSpPr/>
      </xdr:nvSpPr>
      <xdr:spPr>
        <a:xfrm>
          <a:off x="12359005" y="54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12023</xdr:rowOff>
    </xdr:from>
    <xdr:to>
      <xdr:col>76</xdr:col>
      <xdr:colOff>22225</xdr:colOff>
      <xdr:row>28</xdr:row>
      <xdr:rowOff>63299</xdr:rowOff>
    </xdr:to>
    <xdr:cxnSp macro="">
      <xdr:nvCxnSpPr>
        <xdr:cNvPr id="153" name="直線コネクタ 152">
          <a:extLst>
            <a:ext uri="{FF2B5EF4-FFF2-40B4-BE49-F238E27FC236}">
              <a16:creationId xmlns:a16="http://schemas.microsoft.com/office/drawing/2014/main" id="{8D27916E-15B9-4BC9-BC59-B119E64D6A43}"/>
            </a:ext>
          </a:extLst>
        </xdr:cNvPr>
        <xdr:cNvCxnSpPr/>
      </xdr:nvCxnSpPr>
      <xdr:spPr>
        <a:xfrm flipV="1">
          <a:off x="12409805" y="5475563"/>
          <a:ext cx="61976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25643</xdr:rowOff>
    </xdr:from>
    <xdr:to>
      <xdr:col>68</xdr:col>
      <xdr:colOff>123825</xdr:colOff>
      <xdr:row>29</xdr:row>
      <xdr:rowOff>127243</xdr:rowOff>
    </xdr:to>
    <xdr:sp macro="" textlink="">
      <xdr:nvSpPr>
        <xdr:cNvPr id="154" name="楕円 153">
          <a:extLst>
            <a:ext uri="{FF2B5EF4-FFF2-40B4-BE49-F238E27FC236}">
              <a16:creationId xmlns:a16="http://schemas.microsoft.com/office/drawing/2014/main" id="{36A68952-BB0B-4F98-B0AF-223AE9921A5B}"/>
            </a:ext>
          </a:extLst>
        </xdr:cNvPr>
        <xdr:cNvSpPr/>
      </xdr:nvSpPr>
      <xdr:spPr>
        <a:xfrm>
          <a:off x="11688445" y="56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63299</xdr:rowOff>
    </xdr:from>
    <xdr:to>
      <xdr:col>72</xdr:col>
      <xdr:colOff>73025</xdr:colOff>
      <xdr:row>29</xdr:row>
      <xdr:rowOff>76443</xdr:rowOff>
    </xdr:to>
    <xdr:cxnSp macro="">
      <xdr:nvCxnSpPr>
        <xdr:cNvPr id="155" name="直線コネクタ 154">
          <a:extLst>
            <a:ext uri="{FF2B5EF4-FFF2-40B4-BE49-F238E27FC236}">
              <a16:creationId xmlns:a16="http://schemas.microsoft.com/office/drawing/2014/main" id="{DBBEDE89-C665-4A88-B40C-FFE4427C0F52}"/>
            </a:ext>
          </a:extLst>
        </xdr:cNvPr>
        <xdr:cNvCxnSpPr/>
      </xdr:nvCxnSpPr>
      <xdr:spPr>
        <a:xfrm flipV="1">
          <a:off x="11739245" y="5526839"/>
          <a:ext cx="67056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86275</xdr:rowOff>
    </xdr:from>
    <xdr:to>
      <xdr:col>64</xdr:col>
      <xdr:colOff>123825</xdr:colOff>
      <xdr:row>30</xdr:row>
      <xdr:rowOff>16425</xdr:rowOff>
    </xdr:to>
    <xdr:sp macro="" textlink="">
      <xdr:nvSpPr>
        <xdr:cNvPr id="156" name="楕円 155">
          <a:extLst>
            <a:ext uri="{FF2B5EF4-FFF2-40B4-BE49-F238E27FC236}">
              <a16:creationId xmlns:a16="http://schemas.microsoft.com/office/drawing/2014/main" id="{3B624DF5-2F2D-49DB-AA18-FF66F3D12DBA}"/>
            </a:ext>
          </a:extLst>
        </xdr:cNvPr>
        <xdr:cNvSpPr/>
      </xdr:nvSpPr>
      <xdr:spPr>
        <a:xfrm>
          <a:off x="11017885" y="571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76443</xdr:rowOff>
    </xdr:from>
    <xdr:to>
      <xdr:col>68</xdr:col>
      <xdr:colOff>73025</xdr:colOff>
      <xdr:row>29</xdr:row>
      <xdr:rowOff>137075</xdr:rowOff>
    </xdr:to>
    <xdr:cxnSp macro="">
      <xdr:nvCxnSpPr>
        <xdr:cNvPr id="157" name="直線コネクタ 156">
          <a:extLst>
            <a:ext uri="{FF2B5EF4-FFF2-40B4-BE49-F238E27FC236}">
              <a16:creationId xmlns:a16="http://schemas.microsoft.com/office/drawing/2014/main" id="{CE774D7C-CD99-4C89-8C7D-3AA1CD002E6C}"/>
            </a:ext>
          </a:extLst>
        </xdr:cNvPr>
        <xdr:cNvCxnSpPr/>
      </xdr:nvCxnSpPr>
      <xdr:spPr>
        <a:xfrm flipV="1">
          <a:off x="11068685" y="5707623"/>
          <a:ext cx="67056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124058</xdr:rowOff>
    </xdr:from>
    <xdr:to>
      <xdr:col>60</xdr:col>
      <xdr:colOff>123825</xdr:colOff>
      <xdr:row>30</xdr:row>
      <xdr:rowOff>54208</xdr:rowOff>
    </xdr:to>
    <xdr:sp macro="" textlink="">
      <xdr:nvSpPr>
        <xdr:cNvPr id="158" name="楕円 157">
          <a:extLst>
            <a:ext uri="{FF2B5EF4-FFF2-40B4-BE49-F238E27FC236}">
              <a16:creationId xmlns:a16="http://schemas.microsoft.com/office/drawing/2014/main" id="{BFF2187C-62C6-44E4-B4B9-F5336CDA59CD}"/>
            </a:ext>
          </a:extLst>
        </xdr:cNvPr>
        <xdr:cNvSpPr/>
      </xdr:nvSpPr>
      <xdr:spPr>
        <a:xfrm>
          <a:off x="10347325" y="5755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137075</xdr:rowOff>
    </xdr:from>
    <xdr:to>
      <xdr:col>64</xdr:col>
      <xdr:colOff>73025</xdr:colOff>
      <xdr:row>30</xdr:row>
      <xdr:rowOff>3408</xdr:rowOff>
    </xdr:to>
    <xdr:cxnSp macro="">
      <xdr:nvCxnSpPr>
        <xdr:cNvPr id="159" name="直線コネクタ 158">
          <a:extLst>
            <a:ext uri="{FF2B5EF4-FFF2-40B4-BE49-F238E27FC236}">
              <a16:creationId xmlns:a16="http://schemas.microsoft.com/office/drawing/2014/main" id="{91592E9B-05F8-4470-82A2-BE955F9247E3}"/>
            </a:ext>
          </a:extLst>
        </xdr:cNvPr>
        <xdr:cNvCxnSpPr/>
      </xdr:nvCxnSpPr>
      <xdr:spPr>
        <a:xfrm flipV="1">
          <a:off x="10398125" y="5768255"/>
          <a:ext cx="67056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0" name="n_1aveValue債務償還比率">
          <a:extLst>
            <a:ext uri="{FF2B5EF4-FFF2-40B4-BE49-F238E27FC236}">
              <a16:creationId xmlns:a16="http://schemas.microsoft.com/office/drawing/2014/main" id="{A0B08737-82B3-4184-A1E6-EB7E817F009A}"/>
            </a:ext>
          </a:extLst>
        </xdr:cNvPr>
        <xdr:cNvSpPr txBox="1"/>
      </xdr:nvSpPr>
      <xdr:spPr>
        <a:xfrm>
          <a:off x="12185092" y="57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1" name="n_2aveValue債務償還比率">
          <a:extLst>
            <a:ext uri="{FF2B5EF4-FFF2-40B4-BE49-F238E27FC236}">
              <a16:creationId xmlns:a16="http://schemas.microsoft.com/office/drawing/2014/main" id="{72A7F544-F34E-47A0-B358-A01BE162B854}"/>
            </a:ext>
          </a:extLst>
        </xdr:cNvPr>
        <xdr:cNvSpPr txBox="1"/>
      </xdr:nvSpPr>
      <xdr:spPr>
        <a:xfrm>
          <a:off x="11527232" y="59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2" name="n_3aveValue債務償還比率">
          <a:extLst>
            <a:ext uri="{FF2B5EF4-FFF2-40B4-BE49-F238E27FC236}">
              <a16:creationId xmlns:a16="http://schemas.microsoft.com/office/drawing/2014/main" id="{88E46C23-244A-41DD-AC48-A849AD545A1A}"/>
            </a:ext>
          </a:extLst>
        </xdr:cNvPr>
        <xdr:cNvSpPr txBox="1"/>
      </xdr:nvSpPr>
      <xdr:spPr>
        <a:xfrm>
          <a:off x="10856672" y="59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3" name="n_4aveValue債務償還比率">
          <a:extLst>
            <a:ext uri="{FF2B5EF4-FFF2-40B4-BE49-F238E27FC236}">
              <a16:creationId xmlns:a16="http://schemas.microsoft.com/office/drawing/2014/main" id="{3E52C2DD-FC3E-4EC5-82D6-FD3424A0EAE3}"/>
            </a:ext>
          </a:extLst>
        </xdr:cNvPr>
        <xdr:cNvSpPr txBox="1"/>
      </xdr:nvSpPr>
      <xdr:spPr>
        <a:xfrm>
          <a:off x="10186112" y="5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130626</xdr:rowOff>
    </xdr:from>
    <xdr:ext cx="469744" cy="259045"/>
    <xdr:sp macro="" textlink="">
      <xdr:nvSpPr>
        <xdr:cNvPr id="164" name="n_1mainValue債務償還比率">
          <a:extLst>
            <a:ext uri="{FF2B5EF4-FFF2-40B4-BE49-F238E27FC236}">
              <a16:creationId xmlns:a16="http://schemas.microsoft.com/office/drawing/2014/main" id="{D3303E4A-4D7F-4342-96D6-48AB8D3E2ECB}"/>
            </a:ext>
          </a:extLst>
        </xdr:cNvPr>
        <xdr:cNvSpPr txBox="1"/>
      </xdr:nvSpPr>
      <xdr:spPr>
        <a:xfrm>
          <a:off x="12185092" y="525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143770</xdr:rowOff>
    </xdr:from>
    <xdr:ext cx="469744" cy="259045"/>
    <xdr:sp macro="" textlink="">
      <xdr:nvSpPr>
        <xdr:cNvPr id="165" name="n_2mainValue債務償還比率">
          <a:extLst>
            <a:ext uri="{FF2B5EF4-FFF2-40B4-BE49-F238E27FC236}">
              <a16:creationId xmlns:a16="http://schemas.microsoft.com/office/drawing/2014/main" id="{7B6A0F85-EE85-4F8C-92BE-B719D56A0D35}"/>
            </a:ext>
          </a:extLst>
        </xdr:cNvPr>
        <xdr:cNvSpPr txBox="1"/>
      </xdr:nvSpPr>
      <xdr:spPr>
        <a:xfrm>
          <a:off x="11527232" y="54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32952</xdr:rowOff>
    </xdr:from>
    <xdr:ext cx="469744" cy="259045"/>
    <xdr:sp macro="" textlink="">
      <xdr:nvSpPr>
        <xdr:cNvPr id="166" name="n_3mainValue債務償還比率">
          <a:extLst>
            <a:ext uri="{FF2B5EF4-FFF2-40B4-BE49-F238E27FC236}">
              <a16:creationId xmlns:a16="http://schemas.microsoft.com/office/drawing/2014/main" id="{2CF27A12-CF6C-4561-96A5-F6CEA92BA45B}"/>
            </a:ext>
          </a:extLst>
        </xdr:cNvPr>
        <xdr:cNvSpPr txBox="1"/>
      </xdr:nvSpPr>
      <xdr:spPr>
        <a:xfrm>
          <a:off x="10856672" y="5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70735</xdr:rowOff>
    </xdr:from>
    <xdr:ext cx="469744" cy="259045"/>
    <xdr:sp macro="" textlink="">
      <xdr:nvSpPr>
        <xdr:cNvPr id="167" name="n_4mainValue債務償還比率">
          <a:extLst>
            <a:ext uri="{FF2B5EF4-FFF2-40B4-BE49-F238E27FC236}">
              <a16:creationId xmlns:a16="http://schemas.microsoft.com/office/drawing/2014/main" id="{49B979F6-D8E6-418D-8AEB-8F0B9A4C1611}"/>
            </a:ext>
          </a:extLst>
        </xdr:cNvPr>
        <xdr:cNvSpPr txBox="1"/>
      </xdr:nvSpPr>
      <xdr:spPr>
        <a:xfrm>
          <a:off x="10186112" y="553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3EF00833-B6C5-4EC9-A900-E7AA054D4E7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D99D415E-76E0-48FD-940C-5870FBCF0B2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B16ACC51-E368-433B-AA39-DECD4F4AF75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1F4AF4A2-7A31-40B7-BD32-7AFA65854B4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80DB220B-4746-4233-8F70-DA1E017D235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5DBD29C5-5E30-4A02-BA26-B7861BA9B6B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B0E930-4206-4C1E-96D5-D83B4428BA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657DD5-BBB4-471A-9A7D-05BE38A93D8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7019FD-A0DA-43C5-9883-EC1B451D96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18F292-0194-4DE3-808A-B0FE43247B6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BAADE5-885C-4D75-BD9D-EA1C1BE92CB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54365B-2764-494E-9C0D-6272BC7BD2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A742BB-C699-4A77-9E4C-EA3982400D3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703C18-B227-44E4-999F-6FA6E25F6A3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F9EFA4-DA66-4A74-BF0E-77B43DDEDC3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B90AE0-5C8F-4F9B-9802-155A6CAA144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B1EAE8-FB66-400B-938F-99D20829B6D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A44886-8405-418E-A5BE-8DB9146BE1D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0B281C-84E3-4D85-82DF-C02CE3B8AB3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21747C-48FD-4695-9430-4E8FF63B49F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2A80D2-31CF-4D60-AA0B-C599FA8337F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CDF001-4685-48AF-A5E6-656C2D58057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7EF452-CBD0-4FA4-95C2-35CE7B4A26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9937E8-FA36-4D15-9555-470EDFE4B9A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82B22C-7A8F-4C74-BD20-D47ADB90EC4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C2C91C-B0E8-4853-B555-D1D1D91F2F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ECD598-7062-43B6-AF98-97EE8E48172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0F639B-6F4C-4226-983A-DAA8FAEE8CE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2C1DBF-C922-4EAF-9892-8132EFC8B82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1384C2-EE77-4C74-8D61-86B16488D8F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D34DA5-984A-48A0-8634-E05A3BF002B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D2FB97-7628-40B6-9822-4079E3A47DB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1CD6F7-2843-4F46-8F4D-09A80C9A6FF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193175-4739-4163-B292-DE3A59269F5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08271F-DA35-4DCF-B289-7EB6F9C9042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225FA4-B97A-4220-85CB-FF440C01433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F171A4-2935-4E26-8832-791456BE456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7293EE-F7B1-46C2-97B9-F201D3595A7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C949FD-CDB8-4B38-934B-9663D753865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CBEF45-BD33-4ACF-9A52-2FDA87880AA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03D10B-C546-48B0-B5B1-BAB43FD826C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86DE47-E09F-4D0D-A4C5-EA5CF6CCE9B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35283E-4E2C-494E-84E4-890E596AC36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738393-84C9-4073-A51E-E0CB2C713D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A0D38A-33C6-4831-BD55-318C3DD8BE4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F05FBE-E100-4B94-83D6-6BAB311451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3863EF-B9BB-487D-B325-C158265B946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8958FAA-48EA-47CE-B6DD-24E2BEA84896}"/>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0A4B8AB-3F03-4832-A9FB-497F9D95E83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761A5C6-FDB3-401E-B8EC-26B3AE04A1FA}"/>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60131A-6182-40C8-933D-639325AB0BC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B7650A-BE80-47AD-B3B9-3AA01E89AAE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15F5E1-4FE5-4ADD-B837-F5AF6B91916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AFEB1F-6EF6-489F-86D1-8771EABE63F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C184C0-C8DF-43F1-92B3-BFCD47163E5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A73A2C-CE09-4976-91BB-2E09EA4D9DC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6A2AB4D-8654-45D4-949E-8E17F8534E9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D46C4E6-A619-4979-B2FC-A2814CA80DD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FB14DC-2FBF-4056-BF0D-D507082672A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5F243AF-706A-4A24-88E8-C54F8D87D2FD}"/>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4A6451-6471-4925-AE32-0F5EC889B31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7D33AFA3-BC20-40CD-B993-E99A6F754E75}"/>
            </a:ext>
          </a:extLst>
        </xdr:cNvPr>
        <xdr:cNvCxnSpPr/>
      </xdr:nvCxnSpPr>
      <xdr:spPr>
        <a:xfrm flipV="1">
          <a:off x="4086225" y="570357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18B8FAC2-AE78-4F05-99F9-D3D4DDF87794}"/>
            </a:ext>
          </a:extLst>
        </xdr:cNvPr>
        <xdr:cNvSpPr txBox="1"/>
      </xdr:nvSpPr>
      <xdr:spPr>
        <a:xfrm>
          <a:off x="412496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63119199-6F06-45F1-B990-4159EF49247B}"/>
            </a:ext>
          </a:extLst>
        </xdr:cNvPr>
        <xdr:cNvCxnSpPr/>
      </xdr:nvCxnSpPr>
      <xdr:spPr>
        <a:xfrm>
          <a:off x="4020820" y="680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C10DAF9C-6F5D-40B1-8578-52B1297E973E}"/>
            </a:ext>
          </a:extLst>
        </xdr:cNvPr>
        <xdr:cNvSpPr txBox="1"/>
      </xdr:nvSpPr>
      <xdr:spPr>
        <a:xfrm>
          <a:off x="412496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ED50FF70-5D97-44BC-976B-22B47D356806}"/>
            </a:ext>
          </a:extLst>
        </xdr:cNvPr>
        <xdr:cNvCxnSpPr/>
      </xdr:nvCxnSpPr>
      <xdr:spPr>
        <a:xfrm>
          <a:off x="402082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6D80FB36-D4D3-4D83-9E77-B7EBB04A9015}"/>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AF9D4421-7541-4654-8324-A4F5B68EBCCE}"/>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6CB2EBC7-A46E-446B-AA48-2334C5FE2310}"/>
            </a:ext>
          </a:extLst>
        </xdr:cNvPr>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8E3EA7EF-C046-40CC-961C-9D35B7FA5B81}"/>
            </a:ext>
          </a:extLst>
        </xdr:cNvPr>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CC7B1B51-C60D-4135-BC7E-6BA4648978AD}"/>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4A068826-FB4C-4C50-BA69-5BA222F4A575}"/>
            </a:ext>
          </a:extLst>
        </xdr:cNvPr>
        <xdr:cNvSpPr/>
      </xdr:nvSpPr>
      <xdr:spPr>
        <a:xfrm>
          <a:off x="965200" y="613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07496F-AC01-48AB-A026-601AD8B1F95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C11A5C-D1F9-41DF-8F90-1D5BBD51787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B8E64B-FBC8-4FAD-9829-9FB8C759191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A2E34F-10F8-47FF-BDCD-E8323E48125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1DB1F2-954D-45DD-953C-9D8F8FF6259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5379BBBF-7CCE-4C5B-8964-97B6795B89A4}"/>
            </a:ext>
          </a:extLst>
        </xdr:cNvPr>
        <xdr:cNvSpPr/>
      </xdr:nvSpPr>
      <xdr:spPr>
        <a:xfrm>
          <a:off x="403606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9491982D-3999-491C-8625-AF458A05B239}"/>
            </a:ext>
          </a:extLst>
        </xdr:cNvPr>
        <xdr:cNvSpPr txBox="1"/>
      </xdr:nvSpPr>
      <xdr:spPr>
        <a:xfrm>
          <a:off x="412496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E9283FAA-8863-4FF9-AB85-5B05F1E9D6C4}"/>
            </a:ext>
          </a:extLst>
        </xdr:cNvPr>
        <xdr:cNvSpPr/>
      </xdr:nvSpPr>
      <xdr:spPr>
        <a:xfrm>
          <a:off x="331216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56DAC26C-6904-40E8-AB51-5AAE04B3AFBF}"/>
            </a:ext>
          </a:extLst>
        </xdr:cNvPr>
        <xdr:cNvCxnSpPr/>
      </xdr:nvCxnSpPr>
      <xdr:spPr>
        <a:xfrm>
          <a:off x="3355340" y="646176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AFF90C17-496F-42D5-AA75-5765A9C3C115}"/>
            </a:ext>
          </a:extLst>
        </xdr:cNvPr>
        <xdr:cNvSpPr/>
      </xdr:nvSpPr>
      <xdr:spPr>
        <a:xfrm>
          <a:off x="25146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AC371B45-A2E6-4299-BE6B-5E3DB5442A9C}"/>
            </a:ext>
          </a:extLst>
        </xdr:cNvPr>
        <xdr:cNvCxnSpPr/>
      </xdr:nvCxnSpPr>
      <xdr:spPr>
        <a:xfrm>
          <a:off x="2565400" y="640461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9633CC88-8189-49CB-A927-0F4A148FD84B}"/>
            </a:ext>
          </a:extLst>
        </xdr:cNvPr>
        <xdr:cNvSpPr/>
      </xdr:nvSpPr>
      <xdr:spPr>
        <a:xfrm>
          <a:off x="173990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FD8C7A8D-90EF-46BC-BCD7-A01C2246A810}"/>
            </a:ext>
          </a:extLst>
        </xdr:cNvPr>
        <xdr:cNvCxnSpPr/>
      </xdr:nvCxnSpPr>
      <xdr:spPr>
        <a:xfrm>
          <a:off x="1790700" y="635508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F981072C-C59A-46DF-B6FA-FB35FE0C480D}"/>
            </a:ext>
          </a:extLst>
        </xdr:cNvPr>
        <xdr:cNvSpPr/>
      </xdr:nvSpPr>
      <xdr:spPr>
        <a:xfrm>
          <a:off x="9652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993BE48F-6277-41B5-8005-96733DE1A165}"/>
            </a:ext>
          </a:extLst>
        </xdr:cNvPr>
        <xdr:cNvCxnSpPr/>
      </xdr:nvCxnSpPr>
      <xdr:spPr>
        <a:xfrm>
          <a:off x="1008380" y="629793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975963BE-83F6-4815-852A-B886B683C7AA}"/>
            </a:ext>
          </a:extLst>
        </xdr:cNvPr>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E79D5FF4-03B8-403E-AACB-E7504BF99979}"/>
            </a:ext>
          </a:extLst>
        </xdr:cNvPr>
        <xdr:cNvSpPr txBox="1"/>
      </xdr:nvSpPr>
      <xdr:spPr>
        <a:xfrm>
          <a:off x="23857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1C9F878A-337F-4F21-9B9A-7884D0381BE3}"/>
            </a:ext>
          </a:extLst>
        </xdr:cNvPr>
        <xdr:cNvSpPr txBox="1"/>
      </xdr:nvSpPr>
      <xdr:spPr>
        <a:xfrm>
          <a:off x="16110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A3A21E60-2FFD-4166-80C0-B702C6A7A6BB}"/>
            </a:ext>
          </a:extLst>
        </xdr:cNvPr>
        <xdr:cNvSpPr txBox="1"/>
      </xdr:nvSpPr>
      <xdr:spPr>
        <a:xfrm>
          <a:off x="83630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50366640-8C90-465F-9AFE-E5651CF833AD}"/>
            </a:ext>
          </a:extLst>
        </xdr:cNvPr>
        <xdr:cNvSpPr txBox="1"/>
      </xdr:nvSpPr>
      <xdr:spPr>
        <a:xfrm>
          <a:off x="317056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14FC4C29-2417-49D4-9507-23D719EED608}"/>
            </a:ext>
          </a:extLst>
        </xdr:cNvPr>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9EC082C8-1115-4361-9F79-2ADAF7864864}"/>
            </a:ext>
          </a:extLst>
        </xdr:cNvPr>
        <xdr:cNvSpPr txBox="1"/>
      </xdr:nvSpPr>
      <xdr:spPr>
        <a:xfrm>
          <a:off x="16110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90" name="n_4mainValue【道路】&#10;有形固定資産減価償却率">
          <a:extLst>
            <a:ext uri="{FF2B5EF4-FFF2-40B4-BE49-F238E27FC236}">
              <a16:creationId xmlns:a16="http://schemas.microsoft.com/office/drawing/2014/main" id="{6A4019CF-2756-46F8-9830-7D5743849247}"/>
            </a:ext>
          </a:extLst>
        </xdr:cNvPr>
        <xdr:cNvSpPr txBox="1"/>
      </xdr:nvSpPr>
      <xdr:spPr>
        <a:xfrm>
          <a:off x="8363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4C63EA5-295A-48CA-B826-283FAB9FB41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BD7D504-799F-4BDC-8052-4C77C819140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BCEA85-DC28-4D41-962A-5A5350F15EA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B59738-C2EC-4A50-8C2B-85CB4272194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A710ED1-E9BD-45CE-B803-F8792AECAFD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002037-1BF0-49A2-BE9E-09FA0CA7EE1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56AD00-8CA2-479C-B04D-9E219E6039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4FAF6B-38FF-435B-A7F9-235193BDA88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1C0EC1-B200-47CC-975B-8A22E86F7D9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8F8991B-617B-4A97-9816-38A3B8C7844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89EFAFB-1BC8-4C73-858D-5298B544032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4507DE9-470C-400C-8866-51604D42C84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96F1AF5-A1F3-4C67-95E0-BDB3ABB4EBB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00608EE-74DA-4D40-A999-4B9CEC9F2F2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FF0C836-03DA-4E06-AC18-6D2AA7A96EC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A0E1101-2C2D-4CF1-9A48-EC819541A2A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6FD83F5-0974-4E01-A389-011117F9E1E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34776C8-4588-4E73-AEB5-94661289967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C36D7E3-F964-4CAA-803A-BDAF9153499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DCE5519-D981-48BF-8601-E3E0065544C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306F9A-7CC5-4F5B-B068-07C7458B15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F41C5E5-430C-4B7E-80FD-79F86B38447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EEA9EE7-FB81-4B6B-8DB6-2DED162CC1D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27487F64-33BA-439F-A3F1-29EE33FA7D2E}"/>
            </a:ext>
          </a:extLst>
        </xdr:cNvPr>
        <xdr:cNvCxnSpPr/>
      </xdr:nvCxnSpPr>
      <xdr:spPr>
        <a:xfrm flipV="1">
          <a:off x="9219565" y="5850007"/>
          <a:ext cx="0" cy="108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C3044453-F970-447C-B63B-19291A0FD176}"/>
            </a:ext>
          </a:extLst>
        </xdr:cNvPr>
        <xdr:cNvSpPr txBox="1"/>
      </xdr:nvSpPr>
      <xdr:spPr>
        <a:xfrm>
          <a:off x="9258300" y="6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F7B4BF31-69DF-4F0E-B45C-C8B3361D3EF0}"/>
            </a:ext>
          </a:extLst>
        </xdr:cNvPr>
        <xdr:cNvCxnSpPr/>
      </xdr:nvCxnSpPr>
      <xdr:spPr>
        <a:xfrm>
          <a:off x="9154160" y="693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8F9B259A-E6C5-4A0F-AB2F-CE90F681BCDC}"/>
            </a:ext>
          </a:extLst>
        </xdr:cNvPr>
        <xdr:cNvSpPr txBox="1"/>
      </xdr:nvSpPr>
      <xdr:spPr>
        <a:xfrm>
          <a:off x="9258300" y="56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B91890D5-9633-4AF1-8987-E936C88E26FD}"/>
            </a:ext>
          </a:extLst>
        </xdr:cNvPr>
        <xdr:cNvCxnSpPr/>
      </xdr:nvCxnSpPr>
      <xdr:spPr>
        <a:xfrm>
          <a:off x="9154160" y="585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C348C97C-623E-4D03-BD4E-ADCF3EF86723}"/>
            </a:ext>
          </a:extLst>
        </xdr:cNvPr>
        <xdr:cNvSpPr txBox="1"/>
      </xdr:nvSpPr>
      <xdr:spPr>
        <a:xfrm>
          <a:off x="9258300" y="627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CBE9144B-726A-418C-9239-7C16DF28E499}"/>
            </a:ext>
          </a:extLst>
        </xdr:cNvPr>
        <xdr:cNvSpPr/>
      </xdr:nvSpPr>
      <xdr:spPr>
        <a:xfrm>
          <a:off x="9192260" y="6419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660B5BE2-55D3-44DC-BFBC-69DA167C2785}"/>
            </a:ext>
          </a:extLst>
        </xdr:cNvPr>
        <xdr:cNvSpPr/>
      </xdr:nvSpPr>
      <xdr:spPr>
        <a:xfrm>
          <a:off x="8445500" y="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A25DF415-68D6-4A40-B61F-4402C90B045F}"/>
            </a:ext>
          </a:extLst>
        </xdr:cNvPr>
        <xdr:cNvSpPr/>
      </xdr:nvSpPr>
      <xdr:spPr>
        <a:xfrm>
          <a:off x="7670800" y="6429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549C2441-47B5-4F87-BEBD-116B0288EB2E}"/>
            </a:ext>
          </a:extLst>
        </xdr:cNvPr>
        <xdr:cNvSpPr/>
      </xdr:nvSpPr>
      <xdr:spPr>
        <a:xfrm>
          <a:off x="6873240" y="6457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13F72E0E-D910-4B96-B385-95FA2E7B51F5}"/>
            </a:ext>
          </a:extLst>
        </xdr:cNvPr>
        <xdr:cNvSpPr/>
      </xdr:nvSpPr>
      <xdr:spPr>
        <a:xfrm>
          <a:off x="6098540" y="64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7324E2-E420-4808-AC2F-EA104082C91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EB77E8-F3B1-4D2C-97E0-A3B3446657D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6DF3EF-5680-48DD-98B1-9D6A5A82CB7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503AB0-29A9-4DCD-8C22-87E5CED0160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825739-E86B-42AE-8F42-73782FA9D1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30" name="楕円 129">
          <a:extLst>
            <a:ext uri="{FF2B5EF4-FFF2-40B4-BE49-F238E27FC236}">
              <a16:creationId xmlns:a16="http://schemas.microsoft.com/office/drawing/2014/main" id="{A0A64AE5-3BEB-43DE-B865-1608BBF6E72D}"/>
            </a:ext>
          </a:extLst>
        </xdr:cNvPr>
        <xdr:cNvSpPr/>
      </xdr:nvSpPr>
      <xdr:spPr>
        <a:xfrm>
          <a:off x="9192260" y="6474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82694</xdr:rowOff>
    </xdr:from>
    <xdr:ext cx="534377" cy="259045"/>
    <xdr:sp macro="" textlink="">
      <xdr:nvSpPr>
        <xdr:cNvPr id="131" name="【道路】&#10;一人当たり延長該当値テキスト">
          <a:extLst>
            <a:ext uri="{FF2B5EF4-FFF2-40B4-BE49-F238E27FC236}">
              <a16:creationId xmlns:a16="http://schemas.microsoft.com/office/drawing/2014/main" id="{52E925E3-9329-4A8C-AA76-05A1E902AD5C}"/>
            </a:ext>
          </a:extLst>
        </xdr:cNvPr>
        <xdr:cNvSpPr txBox="1"/>
      </xdr:nvSpPr>
      <xdr:spPr>
        <a:xfrm>
          <a:off x="9258300" y="64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110992</xdr:rowOff>
    </xdr:from>
    <xdr:to>
      <xdr:col>50</xdr:col>
      <xdr:colOff>165100</xdr:colOff>
      <xdr:row>39</xdr:row>
      <xdr:rowOff>41142</xdr:rowOff>
    </xdr:to>
    <xdr:sp macro="" textlink="">
      <xdr:nvSpPr>
        <xdr:cNvPr id="132" name="楕円 131">
          <a:extLst>
            <a:ext uri="{FF2B5EF4-FFF2-40B4-BE49-F238E27FC236}">
              <a16:creationId xmlns:a16="http://schemas.microsoft.com/office/drawing/2014/main" id="{12B7BB04-4354-4EFA-96CF-6EB742F84B21}"/>
            </a:ext>
          </a:extLst>
        </xdr:cNvPr>
        <xdr:cNvSpPr/>
      </xdr:nvSpPr>
      <xdr:spPr>
        <a:xfrm>
          <a:off x="8445500" y="6481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155067</xdr:rowOff>
    </xdr:from>
    <xdr:to>
      <xdr:col>55</xdr:col>
      <xdr:colOff>0</xdr:colOff>
      <xdr:row>38</xdr:row>
      <xdr:rowOff>161792</xdr:rowOff>
    </xdr:to>
    <xdr:cxnSp macro="">
      <xdr:nvCxnSpPr>
        <xdr:cNvPr id="133" name="直線コネクタ 132">
          <a:extLst>
            <a:ext uri="{FF2B5EF4-FFF2-40B4-BE49-F238E27FC236}">
              <a16:creationId xmlns:a16="http://schemas.microsoft.com/office/drawing/2014/main" id="{0FD6A682-EAFA-4792-A5C1-99260CE73EF3}"/>
            </a:ext>
          </a:extLst>
        </xdr:cNvPr>
        <xdr:cNvCxnSpPr/>
      </xdr:nvCxnSpPr>
      <xdr:spPr>
        <a:xfrm flipV="1">
          <a:off x="8496300" y="6525387"/>
          <a:ext cx="7239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119240</xdr:rowOff>
    </xdr:from>
    <xdr:to>
      <xdr:col>46</xdr:col>
      <xdr:colOff>38100</xdr:colOff>
      <xdr:row>39</xdr:row>
      <xdr:rowOff>49390</xdr:rowOff>
    </xdr:to>
    <xdr:sp macro="" textlink="">
      <xdr:nvSpPr>
        <xdr:cNvPr id="134" name="楕円 133">
          <a:extLst>
            <a:ext uri="{FF2B5EF4-FFF2-40B4-BE49-F238E27FC236}">
              <a16:creationId xmlns:a16="http://schemas.microsoft.com/office/drawing/2014/main" id="{EE130B18-AA54-40C1-A4D1-2EF655A3A119}"/>
            </a:ext>
          </a:extLst>
        </xdr:cNvPr>
        <xdr:cNvSpPr/>
      </xdr:nvSpPr>
      <xdr:spPr>
        <a:xfrm>
          <a:off x="7670800" y="648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161792</xdr:rowOff>
    </xdr:from>
    <xdr:to>
      <xdr:col>50</xdr:col>
      <xdr:colOff>114300</xdr:colOff>
      <xdr:row>38</xdr:row>
      <xdr:rowOff>170040</xdr:rowOff>
    </xdr:to>
    <xdr:cxnSp macro="">
      <xdr:nvCxnSpPr>
        <xdr:cNvPr id="135" name="直線コネクタ 134">
          <a:extLst>
            <a:ext uri="{FF2B5EF4-FFF2-40B4-BE49-F238E27FC236}">
              <a16:creationId xmlns:a16="http://schemas.microsoft.com/office/drawing/2014/main" id="{6F30D293-5AE5-418E-9816-AE116C5EAD0B}"/>
            </a:ext>
          </a:extLst>
        </xdr:cNvPr>
        <xdr:cNvCxnSpPr/>
      </xdr:nvCxnSpPr>
      <xdr:spPr>
        <a:xfrm flipV="1">
          <a:off x="7713980" y="6532112"/>
          <a:ext cx="78232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126574</xdr:rowOff>
    </xdr:from>
    <xdr:to>
      <xdr:col>41</xdr:col>
      <xdr:colOff>101600</xdr:colOff>
      <xdr:row>39</xdr:row>
      <xdr:rowOff>56724</xdr:rowOff>
    </xdr:to>
    <xdr:sp macro="" textlink="">
      <xdr:nvSpPr>
        <xdr:cNvPr id="136" name="楕円 135">
          <a:extLst>
            <a:ext uri="{FF2B5EF4-FFF2-40B4-BE49-F238E27FC236}">
              <a16:creationId xmlns:a16="http://schemas.microsoft.com/office/drawing/2014/main" id="{43874DAE-2A5B-4F0E-B0CC-FAD8999169E2}"/>
            </a:ext>
          </a:extLst>
        </xdr:cNvPr>
        <xdr:cNvSpPr/>
      </xdr:nvSpPr>
      <xdr:spPr>
        <a:xfrm>
          <a:off x="6873240" y="6496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170040</xdr:rowOff>
    </xdr:from>
    <xdr:to>
      <xdr:col>45</xdr:col>
      <xdr:colOff>177800</xdr:colOff>
      <xdr:row>39</xdr:row>
      <xdr:rowOff>5924</xdr:rowOff>
    </xdr:to>
    <xdr:cxnSp macro="">
      <xdr:nvCxnSpPr>
        <xdr:cNvPr id="137" name="直線コネクタ 136">
          <a:extLst>
            <a:ext uri="{FF2B5EF4-FFF2-40B4-BE49-F238E27FC236}">
              <a16:creationId xmlns:a16="http://schemas.microsoft.com/office/drawing/2014/main" id="{388F3D8A-922F-4E3C-B6A1-D52282324B41}"/>
            </a:ext>
          </a:extLst>
        </xdr:cNvPr>
        <xdr:cNvCxnSpPr/>
      </xdr:nvCxnSpPr>
      <xdr:spPr>
        <a:xfrm flipV="1">
          <a:off x="6924040" y="6540360"/>
          <a:ext cx="78994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121393</xdr:rowOff>
    </xdr:from>
    <xdr:to>
      <xdr:col>36</xdr:col>
      <xdr:colOff>165100</xdr:colOff>
      <xdr:row>39</xdr:row>
      <xdr:rowOff>51543</xdr:rowOff>
    </xdr:to>
    <xdr:sp macro="" textlink="">
      <xdr:nvSpPr>
        <xdr:cNvPr id="138" name="楕円 137">
          <a:extLst>
            <a:ext uri="{FF2B5EF4-FFF2-40B4-BE49-F238E27FC236}">
              <a16:creationId xmlns:a16="http://schemas.microsoft.com/office/drawing/2014/main" id="{4C359396-2053-4028-91C0-735F09F1634E}"/>
            </a:ext>
          </a:extLst>
        </xdr:cNvPr>
        <xdr:cNvSpPr/>
      </xdr:nvSpPr>
      <xdr:spPr>
        <a:xfrm>
          <a:off x="6098540" y="6491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743</xdr:rowOff>
    </xdr:from>
    <xdr:to>
      <xdr:col>41</xdr:col>
      <xdr:colOff>50800</xdr:colOff>
      <xdr:row>39</xdr:row>
      <xdr:rowOff>5924</xdr:rowOff>
    </xdr:to>
    <xdr:cxnSp macro="">
      <xdr:nvCxnSpPr>
        <xdr:cNvPr id="139" name="直線コネクタ 138">
          <a:extLst>
            <a:ext uri="{FF2B5EF4-FFF2-40B4-BE49-F238E27FC236}">
              <a16:creationId xmlns:a16="http://schemas.microsoft.com/office/drawing/2014/main" id="{586166AD-5E27-450A-8946-F08D5D1F7EFC}"/>
            </a:ext>
          </a:extLst>
        </xdr:cNvPr>
        <xdr:cNvCxnSpPr/>
      </xdr:nvCxnSpPr>
      <xdr:spPr>
        <a:xfrm>
          <a:off x="6149340" y="6538703"/>
          <a:ext cx="7747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CE0372D6-B4F0-48F3-B0CB-084A041C2474}"/>
            </a:ext>
          </a:extLst>
        </xdr:cNvPr>
        <xdr:cNvSpPr txBox="1"/>
      </xdr:nvSpPr>
      <xdr:spPr>
        <a:xfrm>
          <a:off x="8239271" y="61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911EBE0A-63B7-48C2-8DB8-C752F6AD7B64}"/>
            </a:ext>
          </a:extLst>
        </xdr:cNvPr>
        <xdr:cNvSpPr txBox="1"/>
      </xdr:nvSpPr>
      <xdr:spPr>
        <a:xfrm>
          <a:off x="7477271" y="62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AD881378-181D-4643-9A26-57C6E0CBE58C}"/>
            </a:ext>
          </a:extLst>
        </xdr:cNvPr>
        <xdr:cNvSpPr txBox="1"/>
      </xdr:nvSpPr>
      <xdr:spPr>
        <a:xfrm>
          <a:off x="6702571" y="62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1DC5DDA0-B26D-495E-9E7A-1732B402379A}"/>
            </a:ext>
          </a:extLst>
        </xdr:cNvPr>
        <xdr:cNvSpPr txBox="1"/>
      </xdr:nvSpPr>
      <xdr:spPr>
        <a:xfrm>
          <a:off x="5905011" y="62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32269</xdr:rowOff>
    </xdr:from>
    <xdr:ext cx="534377" cy="259045"/>
    <xdr:sp macro="" textlink="">
      <xdr:nvSpPr>
        <xdr:cNvPr id="144" name="n_1mainValue【道路】&#10;一人当たり延長">
          <a:extLst>
            <a:ext uri="{FF2B5EF4-FFF2-40B4-BE49-F238E27FC236}">
              <a16:creationId xmlns:a16="http://schemas.microsoft.com/office/drawing/2014/main" id="{2F75B28B-B8CA-4A1B-A831-FB365EE67174}"/>
            </a:ext>
          </a:extLst>
        </xdr:cNvPr>
        <xdr:cNvSpPr txBox="1"/>
      </xdr:nvSpPr>
      <xdr:spPr>
        <a:xfrm>
          <a:off x="8239271" y="65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40517</xdr:rowOff>
    </xdr:from>
    <xdr:ext cx="534377" cy="259045"/>
    <xdr:sp macro="" textlink="">
      <xdr:nvSpPr>
        <xdr:cNvPr id="145" name="n_2mainValue【道路】&#10;一人当たり延長">
          <a:extLst>
            <a:ext uri="{FF2B5EF4-FFF2-40B4-BE49-F238E27FC236}">
              <a16:creationId xmlns:a16="http://schemas.microsoft.com/office/drawing/2014/main" id="{2CC8C82A-6389-4A42-8760-4D6C275CF714}"/>
            </a:ext>
          </a:extLst>
        </xdr:cNvPr>
        <xdr:cNvSpPr txBox="1"/>
      </xdr:nvSpPr>
      <xdr:spPr>
        <a:xfrm>
          <a:off x="7477271" y="65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47851</xdr:rowOff>
    </xdr:from>
    <xdr:ext cx="534377" cy="259045"/>
    <xdr:sp macro="" textlink="">
      <xdr:nvSpPr>
        <xdr:cNvPr id="146" name="n_3mainValue【道路】&#10;一人当たり延長">
          <a:extLst>
            <a:ext uri="{FF2B5EF4-FFF2-40B4-BE49-F238E27FC236}">
              <a16:creationId xmlns:a16="http://schemas.microsoft.com/office/drawing/2014/main" id="{35C834C8-A6C2-4B3B-969C-846C91956C48}"/>
            </a:ext>
          </a:extLst>
        </xdr:cNvPr>
        <xdr:cNvSpPr txBox="1"/>
      </xdr:nvSpPr>
      <xdr:spPr>
        <a:xfrm>
          <a:off x="6702571" y="65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42670</xdr:rowOff>
    </xdr:from>
    <xdr:ext cx="534377" cy="259045"/>
    <xdr:sp macro="" textlink="">
      <xdr:nvSpPr>
        <xdr:cNvPr id="147" name="n_4mainValue【道路】&#10;一人当たり延長">
          <a:extLst>
            <a:ext uri="{FF2B5EF4-FFF2-40B4-BE49-F238E27FC236}">
              <a16:creationId xmlns:a16="http://schemas.microsoft.com/office/drawing/2014/main" id="{4C544DEA-75DF-4AB2-A6F4-71CB5A13D277}"/>
            </a:ext>
          </a:extLst>
        </xdr:cNvPr>
        <xdr:cNvSpPr txBox="1"/>
      </xdr:nvSpPr>
      <xdr:spPr>
        <a:xfrm>
          <a:off x="5905011" y="65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F97435D-3A83-43E2-A8B6-AC57FABEE65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8A69087-B1B3-46D2-966E-0D778A33C5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5F9CA1-E12A-4D69-B67D-E35922FC48C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922FFBF-E6D2-440D-A3BE-C19FAB3170F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8524A24-38D1-4834-B32C-F7E3E67FEF1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6823A6-E1FE-4686-A611-923DB98D78C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B40E61E-4EBC-4C6A-8999-2995CB79A1E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098FAB6-228D-4A85-A9AB-4AFD0FADD77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ABECE29-369F-4F5B-8B93-E1F8F762DB3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6EFEF0D-B2B3-4241-A9F4-F6AF56C3F3F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D0501BF-5F64-417D-A316-44192EEC2C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986A917-0C17-4AAE-AFF6-98525784724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AB6A39F8-F605-424D-9EF8-2465A2BCFC2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E11BB75-A2EE-4874-80D8-1D825400CEE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FEC42B4-76D3-403A-945F-5514DBD60AE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63C5F69-50AD-433A-8052-66E9B72B07A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34D64CF-D064-4E01-8ACE-50064FB48C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09DBF53-B41A-44CD-B3D4-31BCDF67DBE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6ADCC93-7CB5-4685-962E-A7E8575F1AB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A40B44A-1897-4B52-A2D0-2A8F84BED40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3B331330-14DC-4D46-A5AB-EF32CCF85208}"/>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CED925-7D05-46B0-9E61-C00EDAFD6F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E312F56-4D96-47A8-AA1A-517FE7453E2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D2E1AE2D-3EB5-4799-8740-808B60CB6696}"/>
            </a:ext>
          </a:extLst>
        </xdr:cNvPr>
        <xdr:cNvCxnSpPr/>
      </xdr:nvCxnSpPr>
      <xdr:spPr>
        <a:xfrm flipV="1">
          <a:off x="4086225" y="947166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277AA6D-E732-4148-A1AC-46B339C9E67C}"/>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2D393044-CA08-4C0C-95D2-2BA967765467}"/>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ED8B163-0F7E-49CD-914B-42A8FC7C1799}"/>
            </a:ext>
          </a:extLst>
        </xdr:cNvPr>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BC8C5AD7-C21C-47FD-B2F3-10EE8547C84D}"/>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4F4A19F-D7DD-4B17-99E0-9409E44D1CD5}"/>
            </a:ext>
          </a:extLst>
        </xdr:cNvPr>
        <xdr:cNvSpPr txBox="1"/>
      </xdr:nvSpPr>
      <xdr:spPr>
        <a:xfrm>
          <a:off x="4124960" y="1034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7037F7A3-AB81-4A21-BB5B-7B61946413C2}"/>
            </a:ext>
          </a:extLst>
        </xdr:cNvPr>
        <xdr:cNvSpPr/>
      </xdr:nvSpPr>
      <xdr:spPr>
        <a:xfrm>
          <a:off x="4036060" y="1048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79DA4B9E-9118-4E35-B1D4-A4054C727811}"/>
            </a:ext>
          </a:extLst>
        </xdr:cNvPr>
        <xdr:cNvSpPr/>
      </xdr:nvSpPr>
      <xdr:spPr>
        <a:xfrm>
          <a:off x="3312160" y="10485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B81AF37D-F0CE-43F5-9074-10B453EB8B48}"/>
            </a:ext>
          </a:extLst>
        </xdr:cNvPr>
        <xdr:cNvSpPr/>
      </xdr:nvSpPr>
      <xdr:spPr>
        <a:xfrm>
          <a:off x="25146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AEC89439-7B9E-4893-9B39-3FB606F3385F}"/>
            </a:ext>
          </a:extLst>
        </xdr:cNvPr>
        <xdr:cNvSpPr/>
      </xdr:nvSpPr>
      <xdr:spPr>
        <a:xfrm>
          <a:off x="17399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26A6818F-C367-4F81-A5BF-6BB6A36AD4FE}"/>
            </a:ext>
          </a:extLst>
        </xdr:cNvPr>
        <xdr:cNvSpPr/>
      </xdr:nvSpPr>
      <xdr:spPr>
        <a:xfrm>
          <a:off x="96520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BD0D04-45CC-4A06-8124-DFC99DEAE4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34C04B-30EE-4F9B-9CC9-9555A659B8F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0AE1E9-58EB-4BB5-B6AB-5F41DCE91A8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CF72C9-9CDA-4404-9002-02F089CF1A8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266840-90AB-4F27-8686-8486C38F236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87" name="楕円 186">
          <a:extLst>
            <a:ext uri="{FF2B5EF4-FFF2-40B4-BE49-F238E27FC236}">
              <a16:creationId xmlns:a16="http://schemas.microsoft.com/office/drawing/2014/main" id="{3DCCDA26-C003-4841-996D-9481BBC4839D}"/>
            </a:ext>
          </a:extLst>
        </xdr:cNvPr>
        <xdr:cNvSpPr/>
      </xdr:nvSpPr>
      <xdr:spPr>
        <a:xfrm>
          <a:off x="403606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E4AF36B-1E32-4044-BA2D-FF55AD7127F6}"/>
            </a:ext>
          </a:extLst>
        </xdr:cNvPr>
        <xdr:cNvSpPr txBox="1"/>
      </xdr:nvSpPr>
      <xdr:spPr>
        <a:xfrm>
          <a:off x="412496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9" name="楕円 188">
          <a:extLst>
            <a:ext uri="{FF2B5EF4-FFF2-40B4-BE49-F238E27FC236}">
              <a16:creationId xmlns:a16="http://schemas.microsoft.com/office/drawing/2014/main" id="{3A9843FC-0B60-4AD7-8165-1F908ABEDCD5}"/>
            </a:ext>
          </a:extLst>
        </xdr:cNvPr>
        <xdr:cNvSpPr/>
      </xdr:nvSpPr>
      <xdr:spPr>
        <a:xfrm>
          <a:off x="3312160" y="10565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76200</xdr:rowOff>
    </xdr:to>
    <xdr:cxnSp macro="">
      <xdr:nvCxnSpPr>
        <xdr:cNvPr id="190" name="直線コネクタ 189">
          <a:extLst>
            <a:ext uri="{FF2B5EF4-FFF2-40B4-BE49-F238E27FC236}">
              <a16:creationId xmlns:a16="http://schemas.microsoft.com/office/drawing/2014/main" id="{77685EBA-B98D-491D-A023-C426815E75CE}"/>
            </a:ext>
          </a:extLst>
        </xdr:cNvPr>
        <xdr:cNvCxnSpPr/>
      </xdr:nvCxnSpPr>
      <xdr:spPr>
        <a:xfrm>
          <a:off x="3355340" y="1061656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91" name="楕円 190">
          <a:extLst>
            <a:ext uri="{FF2B5EF4-FFF2-40B4-BE49-F238E27FC236}">
              <a16:creationId xmlns:a16="http://schemas.microsoft.com/office/drawing/2014/main" id="{D15F4383-7945-49BF-9BE6-FA95108585F4}"/>
            </a:ext>
          </a:extLst>
        </xdr:cNvPr>
        <xdr:cNvSpPr/>
      </xdr:nvSpPr>
      <xdr:spPr>
        <a:xfrm>
          <a:off x="251460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55245</xdr:rowOff>
    </xdr:to>
    <xdr:cxnSp macro="">
      <xdr:nvCxnSpPr>
        <xdr:cNvPr id="192" name="直線コネクタ 191">
          <a:extLst>
            <a:ext uri="{FF2B5EF4-FFF2-40B4-BE49-F238E27FC236}">
              <a16:creationId xmlns:a16="http://schemas.microsoft.com/office/drawing/2014/main" id="{8833DC7B-A4C9-4195-A86E-52F05C43D484}"/>
            </a:ext>
          </a:extLst>
        </xdr:cNvPr>
        <xdr:cNvCxnSpPr/>
      </xdr:nvCxnSpPr>
      <xdr:spPr>
        <a:xfrm>
          <a:off x="2565400" y="106070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a:extLst>
            <a:ext uri="{FF2B5EF4-FFF2-40B4-BE49-F238E27FC236}">
              <a16:creationId xmlns:a16="http://schemas.microsoft.com/office/drawing/2014/main" id="{96686BB0-2DBC-4069-8351-1D97DFFD6745}"/>
            </a:ext>
          </a:extLst>
        </xdr:cNvPr>
        <xdr:cNvSpPr/>
      </xdr:nvSpPr>
      <xdr:spPr>
        <a:xfrm>
          <a:off x="17399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53340</xdr:rowOff>
    </xdr:to>
    <xdr:cxnSp macro="">
      <xdr:nvCxnSpPr>
        <xdr:cNvPr id="194" name="直線コネクタ 193">
          <a:extLst>
            <a:ext uri="{FF2B5EF4-FFF2-40B4-BE49-F238E27FC236}">
              <a16:creationId xmlns:a16="http://schemas.microsoft.com/office/drawing/2014/main" id="{736170DB-0E99-4EE0-A740-DBF3026472B7}"/>
            </a:ext>
          </a:extLst>
        </xdr:cNvPr>
        <xdr:cNvCxnSpPr/>
      </xdr:nvCxnSpPr>
      <xdr:spPr>
        <a:xfrm flipV="1">
          <a:off x="1790700" y="106070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5" name="楕円 194">
          <a:extLst>
            <a:ext uri="{FF2B5EF4-FFF2-40B4-BE49-F238E27FC236}">
              <a16:creationId xmlns:a16="http://schemas.microsoft.com/office/drawing/2014/main" id="{E1A4F0F2-07DE-4E62-AD40-F53693D400F2}"/>
            </a:ext>
          </a:extLst>
        </xdr:cNvPr>
        <xdr:cNvSpPr/>
      </xdr:nvSpPr>
      <xdr:spPr>
        <a:xfrm>
          <a:off x="96520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53340</xdr:rowOff>
    </xdr:to>
    <xdr:cxnSp macro="">
      <xdr:nvCxnSpPr>
        <xdr:cNvPr id="196" name="直線コネクタ 195">
          <a:extLst>
            <a:ext uri="{FF2B5EF4-FFF2-40B4-BE49-F238E27FC236}">
              <a16:creationId xmlns:a16="http://schemas.microsoft.com/office/drawing/2014/main" id="{F1013838-0DD2-4212-8ECF-9A1C01D0D356}"/>
            </a:ext>
          </a:extLst>
        </xdr:cNvPr>
        <xdr:cNvCxnSpPr/>
      </xdr:nvCxnSpPr>
      <xdr:spPr>
        <a:xfrm>
          <a:off x="1008380" y="105956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43FB433-ABC7-4F5C-8F42-8928CC8C69C3}"/>
            </a:ext>
          </a:extLst>
        </xdr:cNvPr>
        <xdr:cNvSpPr txBox="1"/>
      </xdr:nvSpPr>
      <xdr:spPr>
        <a:xfrm>
          <a:off x="317056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6FC8253-C88E-4335-8DD0-ACA972C56B53}"/>
            </a:ext>
          </a:extLst>
        </xdr:cNvPr>
        <xdr:cNvSpPr txBox="1"/>
      </xdr:nvSpPr>
      <xdr:spPr>
        <a:xfrm>
          <a:off x="238570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347A06F-013E-426F-BE64-337F7FF3E039}"/>
            </a:ext>
          </a:extLst>
        </xdr:cNvPr>
        <xdr:cNvSpPr txBox="1"/>
      </xdr:nvSpPr>
      <xdr:spPr>
        <a:xfrm>
          <a:off x="161100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8B409F3-A192-4A55-9517-61236FB19767}"/>
            </a:ext>
          </a:extLst>
        </xdr:cNvPr>
        <xdr:cNvSpPr txBox="1"/>
      </xdr:nvSpPr>
      <xdr:spPr>
        <a:xfrm>
          <a:off x="8363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9F36760-EF49-4F27-816C-4B883D910477}"/>
            </a:ext>
          </a:extLst>
        </xdr:cNvPr>
        <xdr:cNvSpPr txBox="1"/>
      </xdr:nvSpPr>
      <xdr:spPr>
        <a:xfrm>
          <a:off x="317056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3E23D23-D664-45A5-8C6F-DBA821537AA9}"/>
            </a:ext>
          </a:extLst>
        </xdr:cNvPr>
        <xdr:cNvSpPr txBox="1"/>
      </xdr:nvSpPr>
      <xdr:spPr>
        <a:xfrm>
          <a:off x="238570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C312D40-1183-42B9-9684-89104B7A3BEE}"/>
            </a:ext>
          </a:extLst>
        </xdr:cNvPr>
        <xdr:cNvSpPr txBox="1"/>
      </xdr:nvSpPr>
      <xdr:spPr>
        <a:xfrm>
          <a:off x="16110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76CC1FA-EE17-4615-84B6-99A3A81CA890}"/>
            </a:ext>
          </a:extLst>
        </xdr:cNvPr>
        <xdr:cNvSpPr txBox="1"/>
      </xdr:nvSpPr>
      <xdr:spPr>
        <a:xfrm>
          <a:off x="8363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8DD639E-C614-4855-BCB6-BE07955AAC0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BECA9BA-145D-4FE6-AC69-D5DF18725A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7E8EE03-1FBB-4305-8814-46DAB83BF08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576A394-AAA9-4CD6-864F-7F9BF12E93B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5627033-8D08-45CA-A8FF-0E0400D3145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62BE44C-433A-47A4-BB7B-F6714288C3E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3086F92-4353-4FCE-B1A6-4B1AB069F98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D4A41BE-8C0E-48CE-8628-EDD378A86BA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DDE3386-E227-4AB1-911F-B0D67E88677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0F8693D-9AB0-4FA7-86FE-68A5BFB08D7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85B4F85-9A9B-4628-A423-34AACAE4EFC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2EC4963-3D13-478C-812D-05B62E004D77}"/>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9E534DD-FF0E-4F6F-8D0D-A861007E38A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F59F249E-4AC0-4891-8BB5-F4FDAECE4F85}"/>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849CC00-EB24-4903-A68E-C0A74FE66445}"/>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74760CAC-F08B-4023-A107-F93E3676C6E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4D45B21-F151-494D-990D-7C601257FD7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8463810F-F06B-427D-AFD6-6B4148DFE7DB}"/>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F7CF27F-E071-4BF3-A593-612A59BE16B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4B0B6BB9-C996-497B-98AF-367F0122493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510475E-CDE3-4AF0-8722-C811646DBE5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F2F7AA1E-5452-4CD3-98A5-ECC1FD95F982}"/>
            </a:ext>
          </a:extLst>
        </xdr:cNvPr>
        <xdr:cNvCxnSpPr/>
      </xdr:nvCxnSpPr>
      <xdr:spPr>
        <a:xfrm flipV="1">
          <a:off x="9219565" y="9311726"/>
          <a:ext cx="0" cy="1406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46235A0-8167-4818-B6D9-F41D3438B006}"/>
            </a:ext>
          </a:extLst>
        </xdr:cNvPr>
        <xdr:cNvSpPr txBox="1"/>
      </xdr:nvSpPr>
      <xdr:spPr>
        <a:xfrm>
          <a:off x="9258300" y="107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7DA2C1FA-FDCF-4493-A96A-D728C4926A6B}"/>
            </a:ext>
          </a:extLst>
        </xdr:cNvPr>
        <xdr:cNvCxnSpPr/>
      </xdr:nvCxnSpPr>
      <xdr:spPr>
        <a:xfrm>
          <a:off x="9154160" y="1071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C8A70EA4-2CE1-457E-AA77-A918BE804BAD}"/>
            </a:ext>
          </a:extLst>
        </xdr:cNvPr>
        <xdr:cNvSpPr txBox="1"/>
      </xdr:nvSpPr>
      <xdr:spPr>
        <a:xfrm>
          <a:off x="9258300" y="9090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2CC6CD15-18BC-4B5C-BA72-6570D71BDE07}"/>
            </a:ext>
          </a:extLst>
        </xdr:cNvPr>
        <xdr:cNvCxnSpPr/>
      </xdr:nvCxnSpPr>
      <xdr:spPr>
        <a:xfrm>
          <a:off x="9154160" y="931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41DE90BB-0EB2-4D90-9078-723D6746A56A}"/>
            </a:ext>
          </a:extLst>
        </xdr:cNvPr>
        <xdr:cNvSpPr txBox="1"/>
      </xdr:nvSpPr>
      <xdr:spPr>
        <a:xfrm>
          <a:off x="9258300" y="10347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EA0BCA18-608E-423C-9B56-41E91B84D97E}"/>
            </a:ext>
          </a:extLst>
        </xdr:cNvPr>
        <xdr:cNvSpPr/>
      </xdr:nvSpPr>
      <xdr:spPr>
        <a:xfrm>
          <a:off x="9192260" y="10368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947833FA-32F0-47AF-8DCE-E1A0083A76AD}"/>
            </a:ext>
          </a:extLst>
        </xdr:cNvPr>
        <xdr:cNvSpPr/>
      </xdr:nvSpPr>
      <xdr:spPr>
        <a:xfrm>
          <a:off x="8445500" y="10380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658D1D1B-8557-4E4F-9D0D-F400A8E30EE4}"/>
            </a:ext>
          </a:extLst>
        </xdr:cNvPr>
        <xdr:cNvSpPr/>
      </xdr:nvSpPr>
      <xdr:spPr>
        <a:xfrm>
          <a:off x="7670800" y="10377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753DC1A8-FB04-4697-A838-BDB122472126}"/>
            </a:ext>
          </a:extLst>
        </xdr:cNvPr>
        <xdr:cNvSpPr/>
      </xdr:nvSpPr>
      <xdr:spPr>
        <a:xfrm>
          <a:off x="6873240" y="1038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90C01335-65DF-42B0-A290-7393C4E59608}"/>
            </a:ext>
          </a:extLst>
        </xdr:cNvPr>
        <xdr:cNvSpPr/>
      </xdr:nvSpPr>
      <xdr:spPr>
        <a:xfrm>
          <a:off x="6098540" y="1040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CD7B7B5-2B81-4403-B717-BAFD2561672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9E61312-E4A7-40D6-BA04-9FF8643C1B4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1C83854-F290-4EC5-A036-3FEAC5F4608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9343F6-DDB2-466B-A930-3568C924B58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F36980-D8D7-46BC-9221-6F00016469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85482</xdr:rowOff>
    </xdr:from>
    <xdr:to>
      <xdr:col>55</xdr:col>
      <xdr:colOff>50800</xdr:colOff>
      <xdr:row>61</xdr:row>
      <xdr:rowOff>15632</xdr:rowOff>
    </xdr:to>
    <xdr:sp macro="" textlink="">
      <xdr:nvSpPr>
        <xdr:cNvPr id="242" name="楕円 241">
          <a:extLst>
            <a:ext uri="{FF2B5EF4-FFF2-40B4-BE49-F238E27FC236}">
              <a16:creationId xmlns:a16="http://schemas.microsoft.com/office/drawing/2014/main" id="{ADD86245-65BE-4C08-A74C-C021BD24B7F4}"/>
            </a:ext>
          </a:extLst>
        </xdr:cNvPr>
        <xdr:cNvSpPr/>
      </xdr:nvSpPr>
      <xdr:spPr>
        <a:xfrm>
          <a:off x="9192260" y="10143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108359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C36D15C5-FC09-4E40-94AE-256043439027}"/>
            </a:ext>
          </a:extLst>
        </xdr:cNvPr>
        <xdr:cNvSpPr txBox="1"/>
      </xdr:nvSpPr>
      <xdr:spPr>
        <a:xfrm>
          <a:off x="9258300" y="999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91563</xdr:rowOff>
    </xdr:from>
    <xdr:to>
      <xdr:col>50</xdr:col>
      <xdr:colOff>165100</xdr:colOff>
      <xdr:row>61</xdr:row>
      <xdr:rowOff>21713</xdr:rowOff>
    </xdr:to>
    <xdr:sp macro="" textlink="">
      <xdr:nvSpPr>
        <xdr:cNvPr id="244" name="楕円 243">
          <a:extLst>
            <a:ext uri="{FF2B5EF4-FFF2-40B4-BE49-F238E27FC236}">
              <a16:creationId xmlns:a16="http://schemas.microsoft.com/office/drawing/2014/main" id="{8B3230CD-C4B3-4AD5-A0CF-06D6B9041E95}"/>
            </a:ext>
          </a:extLst>
        </xdr:cNvPr>
        <xdr:cNvSpPr/>
      </xdr:nvSpPr>
      <xdr:spPr>
        <a:xfrm>
          <a:off x="8445500" y="10149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136282</xdr:rowOff>
    </xdr:from>
    <xdr:to>
      <xdr:col>55</xdr:col>
      <xdr:colOff>0</xdr:colOff>
      <xdr:row>60</xdr:row>
      <xdr:rowOff>142363</xdr:rowOff>
    </xdr:to>
    <xdr:cxnSp macro="">
      <xdr:nvCxnSpPr>
        <xdr:cNvPr id="245" name="直線コネクタ 244">
          <a:extLst>
            <a:ext uri="{FF2B5EF4-FFF2-40B4-BE49-F238E27FC236}">
              <a16:creationId xmlns:a16="http://schemas.microsoft.com/office/drawing/2014/main" id="{F72F23B1-15F4-4C1C-9E72-5EC6C2E5336D}"/>
            </a:ext>
          </a:extLst>
        </xdr:cNvPr>
        <xdr:cNvCxnSpPr/>
      </xdr:nvCxnSpPr>
      <xdr:spPr>
        <a:xfrm flipV="1">
          <a:off x="8496300" y="10194682"/>
          <a:ext cx="7239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95269</xdr:rowOff>
    </xdr:from>
    <xdr:to>
      <xdr:col>46</xdr:col>
      <xdr:colOff>38100</xdr:colOff>
      <xdr:row>61</xdr:row>
      <xdr:rowOff>25419</xdr:rowOff>
    </xdr:to>
    <xdr:sp macro="" textlink="">
      <xdr:nvSpPr>
        <xdr:cNvPr id="246" name="楕円 245">
          <a:extLst>
            <a:ext uri="{FF2B5EF4-FFF2-40B4-BE49-F238E27FC236}">
              <a16:creationId xmlns:a16="http://schemas.microsoft.com/office/drawing/2014/main" id="{7EEC6DB4-2269-45EA-84FC-A5120BBCB4C6}"/>
            </a:ext>
          </a:extLst>
        </xdr:cNvPr>
        <xdr:cNvSpPr/>
      </xdr:nvSpPr>
      <xdr:spPr>
        <a:xfrm>
          <a:off x="7670800" y="10153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142363</xdr:rowOff>
    </xdr:from>
    <xdr:to>
      <xdr:col>50</xdr:col>
      <xdr:colOff>114300</xdr:colOff>
      <xdr:row>60</xdr:row>
      <xdr:rowOff>146069</xdr:rowOff>
    </xdr:to>
    <xdr:cxnSp macro="">
      <xdr:nvCxnSpPr>
        <xdr:cNvPr id="247" name="直線コネクタ 246">
          <a:extLst>
            <a:ext uri="{FF2B5EF4-FFF2-40B4-BE49-F238E27FC236}">
              <a16:creationId xmlns:a16="http://schemas.microsoft.com/office/drawing/2014/main" id="{2CC01604-C23A-4D87-9929-52096968A27B}"/>
            </a:ext>
          </a:extLst>
        </xdr:cNvPr>
        <xdr:cNvCxnSpPr/>
      </xdr:nvCxnSpPr>
      <xdr:spPr>
        <a:xfrm flipV="1">
          <a:off x="7713980" y="10200763"/>
          <a:ext cx="78232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114793</xdr:rowOff>
    </xdr:from>
    <xdr:to>
      <xdr:col>41</xdr:col>
      <xdr:colOff>101600</xdr:colOff>
      <xdr:row>61</xdr:row>
      <xdr:rowOff>44943</xdr:rowOff>
    </xdr:to>
    <xdr:sp macro="" textlink="">
      <xdr:nvSpPr>
        <xdr:cNvPr id="248" name="楕円 247">
          <a:extLst>
            <a:ext uri="{FF2B5EF4-FFF2-40B4-BE49-F238E27FC236}">
              <a16:creationId xmlns:a16="http://schemas.microsoft.com/office/drawing/2014/main" id="{7F317811-7760-4E31-AC36-518D954D182A}"/>
            </a:ext>
          </a:extLst>
        </xdr:cNvPr>
        <xdr:cNvSpPr/>
      </xdr:nvSpPr>
      <xdr:spPr>
        <a:xfrm>
          <a:off x="6873240" y="10173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146069</xdr:rowOff>
    </xdr:from>
    <xdr:to>
      <xdr:col>45</xdr:col>
      <xdr:colOff>177800</xdr:colOff>
      <xdr:row>60</xdr:row>
      <xdr:rowOff>165593</xdr:rowOff>
    </xdr:to>
    <xdr:cxnSp macro="">
      <xdr:nvCxnSpPr>
        <xdr:cNvPr id="249" name="直線コネクタ 248">
          <a:extLst>
            <a:ext uri="{FF2B5EF4-FFF2-40B4-BE49-F238E27FC236}">
              <a16:creationId xmlns:a16="http://schemas.microsoft.com/office/drawing/2014/main" id="{1EB75DE4-B820-4D21-A3BD-F429C7238A5C}"/>
            </a:ext>
          </a:extLst>
        </xdr:cNvPr>
        <xdr:cNvCxnSpPr/>
      </xdr:nvCxnSpPr>
      <xdr:spPr>
        <a:xfrm flipV="1">
          <a:off x="6924040" y="10204469"/>
          <a:ext cx="78994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123878</xdr:rowOff>
    </xdr:from>
    <xdr:to>
      <xdr:col>36</xdr:col>
      <xdr:colOff>165100</xdr:colOff>
      <xdr:row>61</xdr:row>
      <xdr:rowOff>54028</xdr:rowOff>
    </xdr:to>
    <xdr:sp macro="" textlink="">
      <xdr:nvSpPr>
        <xdr:cNvPr id="250" name="楕円 249">
          <a:extLst>
            <a:ext uri="{FF2B5EF4-FFF2-40B4-BE49-F238E27FC236}">
              <a16:creationId xmlns:a16="http://schemas.microsoft.com/office/drawing/2014/main" id="{B2160654-1052-46A3-9344-C88160BDB35F}"/>
            </a:ext>
          </a:extLst>
        </xdr:cNvPr>
        <xdr:cNvSpPr/>
      </xdr:nvSpPr>
      <xdr:spPr>
        <a:xfrm>
          <a:off x="6098540" y="10182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165593</xdr:rowOff>
    </xdr:from>
    <xdr:to>
      <xdr:col>41</xdr:col>
      <xdr:colOff>50800</xdr:colOff>
      <xdr:row>61</xdr:row>
      <xdr:rowOff>3228</xdr:rowOff>
    </xdr:to>
    <xdr:cxnSp macro="">
      <xdr:nvCxnSpPr>
        <xdr:cNvPr id="251" name="直線コネクタ 250">
          <a:extLst>
            <a:ext uri="{FF2B5EF4-FFF2-40B4-BE49-F238E27FC236}">
              <a16:creationId xmlns:a16="http://schemas.microsoft.com/office/drawing/2014/main" id="{9554910C-C188-4706-910D-E59CB7FCDB7C}"/>
            </a:ext>
          </a:extLst>
        </xdr:cNvPr>
        <xdr:cNvCxnSpPr/>
      </xdr:nvCxnSpPr>
      <xdr:spPr>
        <a:xfrm flipV="1">
          <a:off x="6149340" y="10223993"/>
          <a:ext cx="7747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FAFC244-05A3-4963-83C1-CF4A1612F11C}"/>
            </a:ext>
          </a:extLst>
        </xdr:cNvPr>
        <xdr:cNvSpPr txBox="1"/>
      </xdr:nvSpPr>
      <xdr:spPr>
        <a:xfrm>
          <a:off x="8214575" y="104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47BE054-51EC-401B-B9DB-0745076399DC}"/>
            </a:ext>
          </a:extLst>
        </xdr:cNvPr>
        <xdr:cNvSpPr txBox="1"/>
      </xdr:nvSpPr>
      <xdr:spPr>
        <a:xfrm>
          <a:off x="7444955" y="104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AA4E168-9847-4B23-A59A-207F9A9B4239}"/>
            </a:ext>
          </a:extLst>
        </xdr:cNvPr>
        <xdr:cNvSpPr txBox="1"/>
      </xdr:nvSpPr>
      <xdr:spPr>
        <a:xfrm>
          <a:off x="667025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8E2A34C-83C4-4976-84E9-B5B91ADA60A5}"/>
            </a:ext>
          </a:extLst>
        </xdr:cNvPr>
        <xdr:cNvSpPr txBox="1"/>
      </xdr:nvSpPr>
      <xdr:spPr>
        <a:xfrm>
          <a:off x="587269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38240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80B8CD4-09FC-4DFE-A8A3-8D4B7C24B82D}"/>
            </a:ext>
          </a:extLst>
        </xdr:cNvPr>
        <xdr:cNvSpPr txBox="1"/>
      </xdr:nvSpPr>
      <xdr:spPr>
        <a:xfrm>
          <a:off x="8214575" y="99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41946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5D8974E-A0B1-4F06-843A-186B3203124A}"/>
            </a:ext>
          </a:extLst>
        </xdr:cNvPr>
        <xdr:cNvSpPr txBox="1"/>
      </xdr:nvSpPr>
      <xdr:spPr>
        <a:xfrm>
          <a:off x="7444955" y="99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61470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B06FE920-1A8D-49BF-95CF-1C9DF5BA61CE}"/>
            </a:ext>
          </a:extLst>
        </xdr:cNvPr>
        <xdr:cNvSpPr txBox="1"/>
      </xdr:nvSpPr>
      <xdr:spPr>
        <a:xfrm>
          <a:off x="6670255" y="99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70555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63B04628-7653-458C-B528-B95EC9AAAE73}"/>
            </a:ext>
          </a:extLst>
        </xdr:cNvPr>
        <xdr:cNvSpPr txBox="1"/>
      </xdr:nvSpPr>
      <xdr:spPr>
        <a:xfrm>
          <a:off x="5872695" y="99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42D963F-79D0-445F-B88A-2D3BFA16BF5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EEC3F71-E904-4069-B8F9-ADCC17D6796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17553DD-14B7-4761-A2FF-389ABBFCB08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55871F7-3370-4086-9738-C25E8ACD84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9EEA5AE-4B34-4670-9C7F-54D45BA4EB9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2C3B1E0-A872-46AB-8719-61EAB24596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79E8001-C48E-4A28-9169-51F1182DA86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BBEC078-9469-41FE-9046-DC3E93F2D95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88E2D8F-94CA-4876-B0F6-847C2DE4F99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09BE411-5B89-467D-B003-35744C39BB1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8A0550B-7A5B-497D-ABCC-A03BDA854CD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F3E0057-A448-4256-9B46-B7867B867FC4}"/>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1B52CD16-26CE-410D-9447-5D147D0B22C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1248DC5-D55E-4D98-8B7F-B60D6239FB6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BD32ECC-CCF2-4C90-986E-575C665EC89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FE5E4142-3E23-4DDB-B585-829FE743E5C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CF21D285-EAB9-43D8-8B9E-20716A59ACA3}"/>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A78D53D2-E300-45AC-99CB-4672CC3BC42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D476543-11F2-4476-B80E-85DA3F4643F6}"/>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BE0096B2-786D-48E1-B441-094762FE63C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6F2EA92-A2A6-4B9A-BC74-14CAC1A43F0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523E825-12B5-4AC6-9E28-42411F49487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62198B0C-AF04-4248-9BE2-C5648E483259}"/>
            </a:ext>
          </a:extLst>
        </xdr:cNvPr>
        <xdr:cNvCxnSpPr/>
      </xdr:nvCxnSpPr>
      <xdr:spPr>
        <a:xfrm flipV="1">
          <a:off x="4086225" y="13272516"/>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8638A66E-E877-42ED-8D26-64ACD8A9A687}"/>
            </a:ext>
          </a:extLst>
        </xdr:cNvPr>
        <xdr:cNvSpPr txBox="1"/>
      </xdr:nvSpPr>
      <xdr:spPr>
        <a:xfrm>
          <a:off x="4124960" y="144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CB6DE2B3-7C5E-41C3-B2D9-C5A8655875AC}"/>
            </a:ext>
          </a:extLst>
        </xdr:cNvPr>
        <xdr:cNvCxnSpPr/>
      </xdr:nvCxnSpPr>
      <xdr:spPr>
        <a:xfrm>
          <a:off x="402082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B167EC94-720F-4649-AFA0-30E2F7240F2A}"/>
            </a:ext>
          </a:extLst>
        </xdr:cNvPr>
        <xdr:cNvSpPr txBox="1"/>
      </xdr:nvSpPr>
      <xdr:spPr>
        <a:xfrm>
          <a:off x="4124960" y="130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761B09E3-9EF6-4BA9-B487-A07B986AC48F}"/>
            </a:ext>
          </a:extLst>
        </xdr:cNvPr>
        <xdr:cNvCxnSpPr/>
      </xdr:nvCxnSpPr>
      <xdr:spPr>
        <a:xfrm>
          <a:off x="4020820" y="1327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7E93E447-D91B-40DC-9CEC-4BCD16FAEC3E}"/>
            </a:ext>
          </a:extLst>
        </xdr:cNvPr>
        <xdr:cNvSpPr txBox="1"/>
      </xdr:nvSpPr>
      <xdr:spPr>
        <a:xfrm>
          <a:off x="4124960" y="13696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D727A4CD-C9FF-4AF1-9F2D-3E3BADE9B304}"/>
            </a:ext>
          </a:extLst>
        </xdr:cNvPr>
        <xdr:cNvSpPr/>
      </xdr:nvSpPr>
      <xdr:spPr>
        <a:xfrm>
          <a:off x="4036060" y="13841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96681E3A-A463-4773-A8AA-48DC2B95D88F}"/>
            </a:ext>
          </a:extLst>
        </xdr:cNvPr>
        <xdr:cNvSpPr/>
      </xdr:nvSpPr>
      <xdr:spPr>
        <a:xfrm>
          <a:off x="3312160" y="13777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B0D026E5-C110-493A-A8CB-C35992592FA9}"/>
            </a:ext>
          </a:extLst>
        </xdr:cNvPr>
        <xdr:cNvSpPr/>
      </xdr:nvSpPr>
      <xdr:spPr>
        <a:xfrm>
          <a:off x="2514600" y="13701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58CE9655-52DD-4FCE-8A6E-9D5DDE6DAAC3}"/>
            </a:ext>
          </a:extLst>
        </xdr:cNvPr>
        <xdr:cNvSpPr/>
      </xdr:nvSpPr>
      <xdr:spPr>
        <a:xfrm>
          <a:off x="17399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F398FC28-1F40-4909-B3F6-6144913C913E}"/>
            </a:ext>
          </a:extLst>
        </xdr:cNvPr>
        <xdr:cNvSpPr/>
      </xdr:nvSpPr>
      <xdr:spPr>
        <a:xfrm>
          <a:off x="96520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9F89AAD-6EC5-41CE-A7F6-41AF493F73D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E7C6538-16C5-4B94-B984-283DFE2DE9C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4037FC2-3963-47C0-9BC5-38B97B89DB5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C6E048B-783B-4087-99D8-D1B070327F9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FA74369-7EE8-42E5-8A7D-AE6CE660608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298" name="楕円 297">
          <a:extLst>
            <a:ext uri="{FF2B5EF4-FFF2-40B4-BE49-F238E27FC236}">
              <a16:creationId xmlns:a16="http://schemas.microsoft.com/office/drawing/2014/main" id="{FB2A43D6-9A9D-4B79-9040-4DB1889D7D8B}"/>
            </a:ext>
          </a:extLst>
        </xdr:cNvPr>
        <xdr:cNvSpPr/>
      </xdr:nvSpPr>
      <xdr:spPr>
        <a:xfrm>
          <a:off x="403606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D4A1923-7F56-4647-B936-1E3D8324CD43}"/>
            </a:ext>
          </a:extLst>
        </xdr:cNvPr>
        <xdr:cNvSpPr txBox="1"/>
      </xdr:nvSpPr>
      <xdr:spPr>
        <a:xfrm>
          <a:off x="4124960"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300" name="楕円 299">
          <a:extLst>
            <a:ext uri="{FF2B5EF4-FFF2-40B4-BE49-F238E27FC236}">
              <a16:creationId xmlns:a16="http://schemas.microsoft.com/office/drawing/2014/main" id="{F1658DC8-867C-4871-97DA-06A0DA8D00B1}"/>
            </a:ext>
          </a:extLst>
        </xdr:cNvPr>
        <xdr:cNvSpPr/>
      </xdr:nvSpPr>
      <xdr:spPr>
        <a:xfrm>
          <a:off x="3312160" y="1390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88392</xdr:rowOff>
    </xdr:to>
    <xdr:cxnSp macro="">
      <xdr:nvCxnSpPr>
        <xdr:cNvPr id="301" name="直線コネクタ 300">
          <a:extLst>
            <a:ext uri="{FF2B5EF4-FFF2-40B4-BE49-F238E27FC236}">
              <a16:creationId xmlns:a16="http://schemas.microsoft.com/office/drawing/2014/main" id="{C22EACAA-CFFC-4083-8FC8-54B2AE322631}"/>
            </a:ext>
          </a:extLst>
        </xdr:cNvPr>
        <xdr:cNvCxnSpPr/>
      </xdr:nvCxnSpPr>
      <xdr:spPr>
        <a:xfrm>
          <a:off x="3355340" y="13954507"/>
          <a:ext cx="73152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2" name="楕円 301">
          <a:extLst>
            <a:ext uri="{FF2B5EF4-FFF2-40B4-BE49-F238E27FC236}">
              <a16:creationId xmlns:a16="http://schemas.microsoft.com/office/drawing/2014/main" id="{9D4FE410-B396-46E2-86AD-6847815966EE}"/>
            </a:ext>
          </a:extLst>
        </xdr:cNvPr>
        <xdr:cNvSpPr/>
      </xdr:nvSpPr>
      <xdr:spPr>
        <a:xfrm>
          <a:off x="251460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40387</xdr:rowOff>
    </xdr:to>
    <xdr:cxnSp macro="">
      <xdr:nvCxnSpPr>
        <xdr:cNvPr id="303" name="直線コネクタ 302">
          <a:extLst>
            <a:ext uri="{FF2B5EF4-FFF2-40B4-BE49-F238E27FC236}">
              <a16:creationId xmlns:a16="http://schemas.microsoft.com/office/drawing/2014/main" id="{B295EAE1-8B8F-4D0E-A9A5-A79F1BDF1026}"/>
            </a:ext>
          </a:extLst>
        </xdr:cNvPr>
        <xdr:cNvCxnSpPr/>
      </xdr:nvCxnSpPr>
      <xdr:spPr>
        <a:xfrm>
          <a:off x="2565400" y="13910310"/>
          <a:ext cx="78994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81026</xdr:rowOff>
    </xdr:from>
    <xdr:to>
      <xdr:col>10</xdr:col>
      <xdr:colOff>165100</xdr:colOff>
      <xdr:row>83</xdr:row>
      <xdr:rowOff>11176</xdr:rowOff>
    </xdr:to>
    <xdr:sp macro="" textlink="">
      <xdr:nvSpPr>
        <xdr:cNvPr id="304" name="楕円 303">
          <a:extLst>
            <a:ext uri="{FF2B5EF4-FFF2-40B4-BE49-F238E27FC236}">
              <a16:creationId xmlns:a16="http://schemas.microsoft.com/office/drawing/2014/main" id="{4E571491-0676-4E42-8B32-7CFB50E604DB}"/>
            </a:ext>
          </a:extLst>
        </xdr:cNvPr>
        <xdr:cNvSpPr/>
      </xdr:nvSpPr>
      <xdr:spPr>
        <a:xfrm>
          <a:off x="1739900" y="1382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131826</xdr:rowOff>
    </xdr:from>
    <xdr:to>
      <xdr:col>15</xdr:col>
      <xdr:colOff>50800</xdr:colOff>
      <xdr:row>82</xdr:row>
      <xdr:rowOff>163830</xdr:rowOff>
    </xdr:to>
    <xdr:cxnSp macro="">
      <xdr:nvCxnSpPr>
        <xdr:cNvPr id="305" name="直線コネクタ 304">
          <a:extLst>
            <a:ext uri="{FF2B5EF4-FFF2-40B4-BE49-F238E27FC236}">
              <a16:creationId xmlns:a16="http://schemas.microsoft.com/office/drawing/2014/main" id="{A3606F6C-4A06-4570-852B-665143AA4E21}"/>
            </a:ext>
          </a:extLst>
        </xdr:cNvPr>
        <xdr:cNvCxnSpPr/>
      </xdr:nvCxnSpPr>
      <xdr:spPr>
        <a:xfrm>
          <a:off x="1790700" y="1387830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6" name="楕円 305">
          <a:extLst>
            <a:ext uri="{FF2B5EF4-FFF2-40B4-BE49-F238E27FC236}">
              <a16:creationId xmlns:a16="http://schemas.microsoft.com/office/drawing/2014/main" id="{A67A3DBE-B63B-4D31-B4A9-79E96944061A}"/>
            </a:ext>
          </a:extLst>
        </xdr:cNvPr>
        <xdr:cNvSpPr/>
      </xdr:nvSpPr>
      <xdr:spPr>
        <a:xfrm>
          <a:off x="96520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131826</xdr:rowOff>
    </xdr:to>
    <xdr:cxnSp macro="">
      <xdr:nvCxnSpPr>
        <xdr:cNvPr id="307" name="直線コネクタ 306">
          <a:extLst>
            <a:ext uri="{FF2B5EF4-FFF2-40B4-BE49-F238E27FC236}">
              <a16:creationId xmlns:a16="http://schemas.microsoft.com/office/drawing/2014/main" id="{C4D2E700-60A4-4909-B7A0-4186517C8F6B}"/>
            </a:ext>
          </a:extLst>
        </xdr:cNvPr>
        <xdr:cNvCxnSpPr/>
      </xdr:nvCxnSpPr>
      <xdr:spPr>
        <a:xfrm>
          <a:off x="1008380" y="1383030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EEDDBC66-6E95-4A52-82D8-D3EC375A2D52}"/>
            </a:ext>
          </a:extLst>
        </xdr:cNvPr>
        <xdr:cNvSpPr txBox="1"/>
      </xdr:nvSpPr>
      <xdr:spPr>
        <a:xfrm>
          <a:off x="3170564" y="135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7668B7B8-2001-46F6-9A32-A1D3B28BE7CC}"/>
            </a:ext>
          </a:extLst>
        </xdr:cNvPr>
        <xdr:cNvSpPr txBox="1"/>
      </xdr:nvSpPr>
      <xdr:spPr>
        <a:xfrm>
          <a:off x="23857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D37C29EE-979F-4205-BE35-30B17033A4E7}"/>
            </a:ext>
          </a:extLst>
        </xdr:cNvPr>
        <xdr:cNvSpPr txBox="1"/>
      </xdr:nvSpPr>
      <xdr:spPr>
        <a:xfrm>
          <a:off x="161100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4BEB3BC3-DE66-4DE8-BAC5-934E5D961ABC}"/>
            </a:ext>
          </a:extLst>
        </xdr:cNvPr>
        <xdr:cNvSpPr txBox="1"/>
      </xdr:nvSpPr>
      <xdr:spPr>
        <a:xfrm>
          <a:off x="8363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312" name="n_1mainValue【公営住宅】&#10;有形固定資産減価償却率">
          <a:extLst>
            <a:ext uri="{FF2B5EF4-FFF2-40B4-BE49-F238E27FC236}">
              <a16:creationId xmlns:a16="http://schemas.microsoft.com/office/drawing/2014/main" id="{4F258829-E1F0-4AD4-8CBD-FD3FFB4C6CED}"/>
            </a:ext>
          </a:extLst>
        </xdr:cNvPr>
        <xdr:cNvSpPr txBox="1"/>
      </xdr:nvSpPr>
      <xdr:spPr>
        <a:xfrm>
          <a:off x="3170564" y="1399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3" name="n_2mainValue【公営住宅】&#10;有形固定資産減価償却率">
          <a:extLst>
            <a:ext uri="{FF2B5EF4-FFF2-40B4-BE49-F238E27FC236}">
              <a16:creationId xmlns:a16="http://schemas.microsoft.com/office/drawing/2014/main" id="{935333FC-07B4-4855-B50E-A662FDDDE841}"/>
            </a:ext>
          </a:extLst>
        </xdr:cNvPr>
        <xdr:cNvSpPr txBox="1"/>
      </xdr:nvSpPr>
      <xdr:spPr>
        <a:xfrm>
          <a:off x="23857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2303</xdr:rowOff>
    </xdr:from>
    <xdr:ext cx="405111" cy="259045"/>
    <xdr:sp macro="" textlink="">
      <xdr:nvSpPr>
        <xdr:cNvPr id="314" name="n_3mainValue【公営住宅】&#10;有形固定資産減価償却率">
          <a:extLst>
            <a:ext uri="{FF2B5EF4-FFF2-40B4-BE49-F238E27FC236}">
              <a16:creationId xmlns:a16="http://schemas.microsoft.com/office/drawing/2014/main" id="{D275197A-5CB8-4730-87BE-37C863C960AD}"/>
            </a:ext>
          </a:extLst>
        </xdr:cNvPr>
        <xdr:cNvSpPr txBox="1"/>
      </xdr:nvSpPr>
      <xdr:spPr>
        <a:xfrm>
          <a:off x="161100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5" name="n_4mainValue【公営住宅】&#10;有形固定資産減価償却率">
          <a:extLst>
            <a:ext uri="{FF2B5EF4-FFF2-40B4-BE49-F238E27FC236}">
              <a16:creationId xmlns:a16="http://schemas.microsoft.com/office/drawing/2014/main" id="{9651CD59-B5FD-422B-A594-EA99FFB48992}"/>
            </a:ext>
          </a:extLst>
        </xdr:cNvPr>
        <xdr:cNvSpPr txBox="1"/>
      </xdr:nvSpPr>
      <xdr:spPr>
        <a:xfrm>
          <a:off x="8363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D88372D-7988-4D9D-B3CE-CB5FE7EAA55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A5C7C06-7C78-4431-91FA-C709ACCCDC0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8558FFB-0D45-4E0A-9633-687077C3EF9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4C4006E-A545-44C9-BED0-FED270AC285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53B371B-5702-4048-8F8F-AB0F541F452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7C2578B-C396-4AF8-A107-15FE90BA1F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5A565AC5-FB57-4D73-AA37-7DA99814361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041AEBC-5CD8-4F42-9969-5EBEB445FF8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8903C52-CC4D-44A8-9823-3D7EECBA68F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7623772-49A0-47CD-A55D-BE1EFACF559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68D7FAC4-74EC-450E-9601-3D70F4E721D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9ECE2A3C-82BA-4189-9B1C-123B635F115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E3D3DE1-1F7F-45B9-9DD1-36AA86E337C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BF94B92E-463D-4092-A0C0-009C7E5D63C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706E8E7-4650-4AC9-9B90-D8D3A7BC3E2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DE9960C8-02C9-4C98-A085-BCC5431F05A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AB3D2D52-3B3C-4F97-B3C9-7795B63F647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F8D006CC-9206-4EC8-9387-01849DF6E4C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2A8A084-3709-4187-9F25-078979CDE71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59D221A-0D04-4B10-9CEF-12C8BCB06B0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FF8601F9-B20D-4E0C-9E32-3149D609FAE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37F5132A-F93D-4324-BB92-FDA1F864F2F0}"/>
            </a:ext>
          </a:extLst>
        </xdr:cNvPr>
        <xdr:cNvCxnSpPr/>
      </xdr:nvCxnSpPr>
      <xdr:spPr>
        <a:xfrm flipV="1">
          <a:off x="9219565" y="12998501"/>
          <a:ext cx="0" cy="14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AC9B804F-BD7B-42C8-B0FB-6F80C0A6F06E}"/>
            </a:ext>
          </a:extLst>
        </xdr:cNvPr>
        <xdr:cNvSpPr txBox="1"/>
      </xdr:nvSpPr>
      <xdr:spPr>
        <a:xfrm>
          <a:off x="9258300" y="14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D250F784-FC7D-4964-9F44-5E18DB4329F1}"/>
            </a:ext>
          </a:extLst>
        </xdr:cNvPr>
        <xdr:cNvCxnSpPr/>
      </xdr:nvCxnSpPr>
      <xdr:spPr>
        <a:xfrm>
          <a:off x="9154160" y="1441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D5856916-6535-4FA1-B47B-E3C54C7F2EEF}"/>
            </a:ext>
          </a:extLst>
        </xdr:cNvPr>
        <xdr:cNvSpPr txBox="1"/>
      </xdr:nvSpPr>
      <xdr:spPr>
        <a:xfrm>
          <a:off x="9258300" y="127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9198CF42-01D6-4A30-804F-1595DD867E93}"/>
            </a:ext>
          </a:extLst>
        </xdr:cNvPr>
        <xdr:cNvCxnSpPr/>
      </xdr:nvCxnSpPr>
      <xdr:spPr>
        <a:xfrm>
          <a:off x="9154160" y="12998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3A05C6B6-6DF4-483C-98A0-5F055F707981}"/>
            </a:ext>
          </a:extLst>
        </xdr:cNvPr>
        <xdr:cNvSpPr txBox="1"/>
      </xdr:nvSpPr>
      <xdr:spPr>
        <a:xfrm>
          <a:off x="9258300" y="13930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A3B78D7D-037A-47CB-A813-80C16E49900A}"/>
            </a:ext>
          </a:extLst>
        </xdr:cNvPr>
        <xdr:cNvSpPr/>
      </xdr:nvSpPr>
      <xdr:spPr>
        <a:xfrm>
          <a:off x="9192260" y="13952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A369F37D-1721-4C57-B432-298B0410A8DD}"/>
            </a:ext>
          </a:extLst>
        </xdr:cNvPr>
        <xdr:cNvSpPr/>
      </xdr:nvSpPr>
      <xdr:spPr>
        <a:xfrm>
          <a:off x="8445500" y="139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DD666DAD-D8A8-4C3F-8BEB-971DC3375BD2}"/>
            </a:ext>
          </a:extLst>
        </xdr:cNvPr>
        <xdr:cNvSpPr/>
      </xdr:nvSpPr>
      <xdr:spPr>
        <a:xfrm>
          <a:off x="7670800" y="1398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C1709429-1637-409F-B31C-5D2292538AB2}"/>
            </a:ext>
          </a:extLst>
        </xdr:cNvPr>
        <xdr:cNvSpPr/>
      </xdr:nvSpPr>
      <xdr:spPr>
        <a:xfrm>
          <a:off x="6873240" y="139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C33DD795-9A67-49C7-BFC8-0012C19D40D8}"/>
            </a:ext>
          </a:extLst>
        </xdr:cNvPr>
        <xdr:cNvSpPr/>
      </xdr:nvSpPr>
      <xdr:spPr>
        <a:xfrm>
          <a:off x="609854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90F9BE7-DAA2-46A0-8C29-66502C727DF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06C8FD5-F90E-4294-99CA-267BCE017C4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09BCB5A-649C-48ED-82DA-D30968DC7AB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E83BC1-104F-4F17-AA87-9CE80F544C0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A307AE-9BA9-417C-913A-53B719A8BA6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120802</xdr:rowOff>
    </xdr:from>
    <xdr:to>
      <xdr:col>55</xdr:col>
      <xdr:colOff>50800</xdr:colOff>
      <xdr:row>80</xdr:row>
      <xdr:rowOff>50952</xdr:rowOff>
    </xdr:to>
    <xdr:sp macro="" textlink="">
      <xdr:nvSpPr>
        <xdr:cNvPr id="353" name="楕円 352">
          <a:extLst>
            <a:ext uri="{FF2B5EF4-FFF2-40B4-BE49-F238E27FC236}">
              <a16:creationId xmlns:a16="http://schemas.microsoft.com/office/drawing/2014/main" id="{9EE4FB2C-AC95-4957-9821-FC19B025D70D}"/>
            </a:ext>
          </a:extLst>
        </xdr:cNvPr>
        <xdr:cNvSpPr/>
      </xdr:nvSpPr>
      <xdr:spPr>
        <a:xfrm>
          <a:off x="9192260" y="13364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143679</xdr:rowOff>
    </xdr:from>
    <xdr:ext cx="469744" cy="259045"/>
    <xdr:sp macro="" textlink="">
      <xdr:nvSpPr>
        <xdr:cNvPr id="354" name="【公営住宅】&#10;一人当たり面積該当値テキスト">
          <a:extLst>
            <a:ext uri="{FF2B5EF4-FFF2-40B4-BE49-F238E27FC236}">
              <a16:creationId xmlns:a16="http://schemas.microsoft.com/office/drawing/2014/main" id="{E055F233-9255-47FB-8944-BD58354EA20A}"/>
            </a:ext>
          </a:extLst>
        </xdr:cNvPr>
        <xdr:cNvSpPr txBox="1"/>
      </xdr:nvSpPr>
      <xdr:spPr>
        <a:xfrm>
          <a:off x="9258300" y="132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132690</xdr:rowOff>
    </xdr:from>
    <xdr:to>
      <xdr:col>50</xdr:col>
      <xdr:colOff>165100</xdr:colOff>
      <xdr:row>80</xdr:row>
      <xdr:rowOff>62840</xdr:rowOff>
    </xdr:to>
    <xdr:sp macro="" textlink="">
      <xdr:nvSpPr>
        <xdr:cNvPr id="355" name="楕円 354">
          <a:extLst>
            <a:ext uri="{FF2B5EF4-FFF2-40B4-BE49-F238E27FC236}">
              <a16:creationId xmlns:a16="http://schemas.microsoft.com/office/drawing/2014/main" id="{6D2AEC42-D91C-48BD-9888-E0D06C247E32}"/>
            </a:ext>
          </a:extLst>
        </xdr:cNvPr>
        <xdr:cNvSpPr/>
      </xdr:nvSpPr>
      <xdr:spPr>
        <a:xfrm>
          <a:off x="8445500" y="1337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xdr:rowOff>
    </xdr:from>
    <xdr:to>
      <xdr:col>55</xdr:col>
      <xdr:colOff>0</xdr:colOff>
      <xdr:row>80</xdr:row>
      <xdr:rowOff>12040</xdr:rowOff>
    </xdr:to>
    <xdr:cxnSp macro="">
      <xdr:nvCxnSpPr>
        <xdr:cNvPr id="356" name="直線コネクタ 355">
          <a:extLst>
            <a:ext uri="{FF2B5EF4-FFF2-40B4-BE49-F238E27FC236}">
              <a16:creationId xmlns:a16="http://schemas.microsoft.com/office/drawing/2014/main" id="{3D26BB11-67E1-48B2-A9A7-A810BFAB8656}"/>
            </a:ext>
          </a:extLst>
        </xdr:cNvPr>
        <xdr:cNvCxnSpPr/>
      </xdr:nvCxnSpPr>
      <xdr:spPr>
        <a:xfrm flipV="1">
          <a:off x="8496300" y="13411352"/>
          <a:ext cx="7239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148692</xdr:rowOff>
    </xdr:from>
    <xdr:to>
      <xdr:col>46</xdr:col>
      <xdr:colOff>38100</xdr:colOff>
      <xdr:row>80</xdr:row>
      <xdr:rowOff>78842</xdr:rowOff>
    </xdr:to>
    <xdr:sp macro="" textlink="">
      <xdr:nvSpPr>
        <xdr:cNvPr id="357" name="楕円 356">
          <a:extLst>
            <a:ext uri="{FF2B5EF4-FFF2-40B4-BE49-F238E27FC236}">
              <a16:creationId xmlns:a16="http://schemas.microsoft.com/office/drawing/2014/main" id="{CD0EAF50-D460-4EEE-8C20-C780EC9EDC69}"/>
            </a:ext>
          </a:extLst>
        </xdr:cNvPr>
        <xdr:cNvSpPr/>
      </xdr:nvSpPr>
      <xdr:spPr>
        <a:xfrm>
          <a:off x="7670800" y="13392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12040</xdr:rowOff>
    </xdr:from>
    <xdr:to>
      <xdr:col>50</xdr:col>
      <xdr:colOff>114300</xdr:colOff>
      <xdr:row>80</xdr:row>
      <xdr:rowOff>28042</xdr:rowOff>
    </xdr:to>
    <xdr:cxnSp macro="">
      <xdr:nvCxnSpPr>
        <xdr:cNvPr id="358" name="直線コネクタ 357">
          <a:extLst>
            <a:ext uri="{FF2B5EF4-FFF2-40B4-BE49-F238E27FC236}">
              <a16:creationId xmlns:a16="http://schemas.microsoft.com/office/drawing/2014/main" id="{A15E799A-4AF5-49E2-89B9-724C0B7E06A9}"/>
            </a:ext>
          </a:extLst>
        </xdr:cNvPr>
        <xdr:cNvCxnSpPr/>
      </xdr:nvCxnSpPr>
      <xdr:spPr>
        <a:xfrm flipV="1">
          <a:off x="7713980" y="1342324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155550</xdr:rowOff>
    </xdr:from>
    <xdr:to>
      <xdr:col>41</xdr:col>
      <xdr:colOff>101600</xdr:colOff>
      <xdr:row>80</xdr:row>
      <xdr:rowOff>85700</xdr:rowOff>
    </xdr:to>
    <xdr:sp macro="" textlink="">
      <xdr:nvSpPr>
        <xdr:cNvPr id="359" name="楕円 358">
          <a:extLst>
            <a:ext uri="{FF2B5EF4-FFF2-40B4-BE49-F238E27FC236}">
              <a16:creationId xmlns:a16="http://schemas.microsoft.com/office/drawing/2014/main" id="{6B222AE2-FF8A-4F0A-8800-74E9638EA6EC}"/>
            </a:ext>
          </a:extLst>
        </xdr:cNvPr>
        <xdr:cNvSpPr/>
      </xdr:nvSpPr>
      <xdr:spPr>
        <a:xfrm>
          <a:off x="6873240" y="1339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28042</xdr:rowOff>
    </xdr:from>
    <xdr:to>
      <xdr:col>45</xdr:col>
      <xdr:colOff>177800</xdr:colOff>
      <xdr:row>80</xdr:row>
      <xdr:rowOff>34900</xdr:rowOff>
    </xdr:to>
    <xdr:cxnSp macro="">
      <xdr:nvCxnSpPr>
        <xdr:cNvPr id="360" name="直線コネクタ 359">
          <a:extLst>
            <a:ext uri="{FF2B5EF4-FFF2-40B4-BE49-F238E27FC236}">
              <a16:creationId xmlns:a16="http://schemas.microsoft.com/office/drawing/2014/main" id="{B8CD574C-C783-4211-81CE-8278E4361C24}"/>
            </a:ext>
          </a:extLst>
        </xdr:cNvPr>
        <xdr:cNvCxnSpPr/>
      </xdr:nvCxnSpPr>
      <xdr:spPr>
        <a:xfrm flipV="1">
          <a:off x="6924040" y="1343924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171095</xdr:rowOff>
    </xdr:from>
    <xdr:to>
      <xdr:col>36</xdr:col>
      <xdr:colOff>165100</xdr:colOff>
      <xdr:row>80</xdr:row>
      <xdr:rowOff>101245</xdr:rowOff>
    </xdr:to>
    <xdr:sp macro="" textlink="">
      <xdr:nvSpPr>
        <xdr:cNvPr id="361" name="楕円 360">
          <a:extLst>
            <a:ext uri="{FF2B5EF4-FFF2-40B4-BE49-F238E27FC236}">
              <a16:creationId xmlns:a16="http://schemas.microsoft.com/office/drawing/2014/main" id="{83104301-B900-4522-BA57-545C2251DF3E}"/>
            </a:ext>
          </a:extLst>
        </xdr:cNvPr>
        <xdr:cNvSpPr/>
      </xdr:nvSpPr>
      <xdr:spPr>
        <a:xfrm>
          <a:off x="6098540" y="1341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34900</xdr:rowOff>
    </xdr:from>
    <xdr:to>
      <xdr:col>41</xdr:col>
      <xdr:colOff>50800</xdr:colOff>
      <xdr:row>80</xdr:row>
      <xdr:rowOff>50445</xdr:rowOff>
    </xdr:to>
    <xdr:cxnSp macro="">
      <xdr:nvCxnSpPr>
        <xdr:cNvPr id="362" name="直線コネクタ 361">
          <a:extLst>
            <a:ext uri="{FF2B5EF4-FFF2-40B4-BE49-F238E27FC236}">
              <a16:creationId xmlns:a16="http://schemas.microsoft.com/office/drawing/2014/main" id="{F2A394D5-5637-4116-ACCB-7FC64D67552C}"/>
            </a:ext>
          </a:extLst>
        </xdr:cNvPr>
        <xdr:cNvCxnSpPr/>
      </xdr:nvCxnSpPr>
      <xdr:spPr>
        <a:xfrm flipV="1">
          <a:off x="6149340" y="13446100"/>
          <a:ext cx="7747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1463D7EB-DE5A-4C7B-B3F2-AE7364848B1C}"/>
            </a:ext>
          </a:extLst>
        </xdr:cNvPr>
        <xdr:cNvSpPr txBox="1"/>
      </xdr:nvSpPr>
      <xdr:spPr>
        <a:xfrm>
          <a:off x="8271587" y="140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B841FE4-9688-421B-87C9-4D603C0A24EE}"/>
            </a:ext>
          </a:extLst>
        </xdr:cNvPr>
        <xdr:cNvSpPr txBox="1"/>
      </xdr:nvSpPr>
      <xdr:spPr>
        <a:xfrm>
          <a:off x="7509587" y="140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2E6A0584-5CB8-445E-A024-F88F8DABBA4C}"/>
            </a:ext>
          </a:extLst>
        </xdr:cNvPr>
        <xdr:cNvSpPr txBox="1"/>
      </xdr:nvSpPr>
      <xdr:spPr>
        <a:xfrm>
          <a:off x="671202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917F6565-8073-482D-93A1-820E410C07DC}"/>
            </a:ext>
          </a:extLst>
        </xdr:cNvPr>
        <xdr:cNvSpPr txBox="1"/>
      </xdr:nvSpPr>
      <xdr:spPr>
        <a:xfrm>
          <a:off x="593732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79367</xdr:rowOff>
    </xdr:from>
    <xdr:ext cx="469744" cy="259045"/>
    <xdr:sp macro="" textlink="">
      <xdr:nvSpPr>
        <xdr:cNvPr id="367" name="n_1mainValue【公営住宅】&#10;一人当たり面積">
          <a:extLst>
            <a:ext uri="{FF2B5EF4-FFF2-40B4-BE49-F238E27FC236}">
              <a16:creationId xmlns:a16="http://schemas.microsoft.com/office/drawing/2014/main" id="{E6D92857-DF6C-48AF-8D53-DD5C321EFE09}"/>
            </a:ext>
          </a:extLst>
        </xdr:cNvPr>
        <xdr:cNvSpPr txBox="1"/>
      </xdr:nvSpPr>
      <xdr:spPr>
        <a:xfrm>
          <a:off x="8271587" y="131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95369</xdr:rowOff>
    </xdr:from>
    <xdr:ext cx="469744" cy="259045"/>
    <xdr:sp macro="" textlink="">
      <xdr:nvSpPr>
        <xdr:cNvPr id="368" name="n_2mainValue【公営住宅】&#10;一人当たり面積">
          <a:extLst>
            <a:ext uri="{FF2B5EF4-FFF2-40B4-BE49-F238E27FC236}">
              <a16:creationId xmlns:a16="http://schemas.microsoft.com/office/drawing/2014/main" id="{32314982-6688-440D-8A61-8FE94EF4CD2B}"/>
            </a:ext>
          </a:extLst>
        </xdr:cNvPr>
        <xdr:cNvSpPr txBox="1"/>
      </xdr:nvSpPr>
      <xdr:spPr>
        <a:xfrm>
          <a:off x="7509587" y="131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102227</xdr:rowOff>
    </xdr:from>
    <xdr:ext cx="469744" cy="259045"/>
    <xdr:sp macro="" textlink="">
      <xdr:nvSpPr>
        <xdr:cNvPr id="369" name="n_3mainValue【公営住宅】&#10;一人当たり面積">
          <a:extLst>
            <a:ext uri="{FF2B5EF4-FFF2-40B4-BE49-F238E27FC236}">
              <a16:creationId xmlns:a16="http://schemas.microsoft.com/office/drawing/2014/main" id="{798E2E9B-5A87-4A62-8A11-CA63FDE47269}"/>
            </a:ext>
          </a:extLst>
        </xdr:cNvPr>
        <xdr:cNvSpPr txBox="1"/>
      </xdr:nvSpPr>
      <xdr:spPr>
        <a:xfrm>
          <a:off x="67120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117772</xdr:rowOff>
    </xdr:from>
    <xdr:ext cx="469744" cy="259045"/>
    <xdr:sp macro="" textlink="">
      <xdr:nvSpPr>
        <xdr:cNvPr id="370" name="n_4mainValue【公営住宅】&#10;一人当たり面積">
          <a:extLst>
            <a:ext uri="{FF2B5EF4-FFF2-40B4-BE49-F238E27FC236}">
              <a16:creationId xmlns:a16="http://schemas.microsoft.com/office/drawing/2014/main" id="{7ACDD094-F2FC-498E-854A-E724C76AC0F3}"/>
            </a:ext>
          </a:extLst>
        </xdr:cNvPr>
        <xdr:cNvSpPr txBox="1"/>
      </xdr:nvSpPr>
      <xdr:spPr>
        <a:xfrm>
          <a:off x="5937327" y="131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2EEB302-15DF-447F-A122-26334C182D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30432B7-E4AE-4389-9847-2517D3010C0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D4D542A-47B4-457A-9D9D-F5A48804036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C700486-DED4-42B0-B501-9253EF43E1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0A6FB26-4F35-4D52-918E-937DA948F1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1A8ADCB-1EDE-4737-ACAD-22EEBD09C72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8DE1595-B204-4718-B270-52D592FA18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8820A48-589B-493B-B3DB-C63016AF1FA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58E4B8F-7B1E-4DB0-A218-01F76962511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A95E6CBB-23A1-4E89-AD8B-C59B5CD33C8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CFCDBCB-840C-46CF-9455-44E12FCF746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4B39482D-D1C5-4902-A6DB-E7A59B77693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A8524F54-FC84-416F-914A-936913CEC72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87E7CBC-2A7F-4EAE-9136-5A1C3E80D6E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B7E0EE13-81E7-44D9-B6B7-FCB16A5592A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964FCCB3-B60F-45BF-A03C-C0BC308B9F0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9DCC21E-B344-4E87-AA5B-CFD0266B868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67C36E3A-119E-480E-B7EF-F58B6CB92B1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6ACBE69F-E34A-4A09-BF64-A9872789206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D2C08786-306C-4104-80C5-24A4EBC4542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10065059-39BD-456D-9596-E630F52E439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7FFF492-4455-466C-9AC4-7306355D77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682F8F39-0F1D-45D3-ADA6-38F0BF37DEE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6C290EC-3E6E-4F6B-8D72-22420F1E6CC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D94F8142-4DF5-4D2B-949F-4713BA43ABE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3A997DD8-CFC1-4E1D-BF8F-E70E09918C1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535A751-EE10-406F-9C81-133A85FBAF4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EF006E65-F4DF-4FEC-85D9-661C128106F2}"/>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BD13C293-A877-495B-B48D-CC1E109F8EFD}"/>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9BF9965D-1708-4717-B74C-BA9DDCD7C049}"/>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74C595D3-D02E-4AFD-9633-80CC1E888689}"/>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26839CDE-B6DA-4D21-9DA2-74DC756811AE}"/>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791DB36E-940E-4578-9A46-0BB9509A8D16}"/>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43B58171-FD12-4199-9743-CD2B28F5591F}"/>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5084EA79-4EFE-4B65-9070-0744674063A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89C9D5FC-C648-4C1A-84C7-F75B24C1FC1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05B0B583-1A7C-416E-80CE-4DF2F0B350B2}"/>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FAD706C3-7529-4189-BFBC-1A2B9FAEE6C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6BED1AA4-6BC4-4324-9F12-7B9CBBC8DC03}"/>
            </a:ext>
          </a:extLst>
        </xdr:cNvPr>
        <xdr:cNvCxnSpPr/>
      </xdr:nvCxnSpPr>
      <xdr:spPr>
        <a:xfrm flipV="1">
          <a:off x="14375764" y="5569458"/>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4769D590-4A52-430F-B1E5-F42DAB577AB7}"/>
            </a:ext>
          </a:extLst>
        </xdr:cNvPr>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3E02CFA4-A0A8-4FA7-9A21-F79007712393}"/>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1C846365-7EDC-40C2-9BBD-16EDE974AE17}"/>
            </a:ext>
          </a:extLst>
        </xdr:cNvPr>
        <xdr:cNvSpPr txBox="1"/>
      </xdr:nvSpPr>
      <xdr:spPr>
        <a:xfrm>
          <a:off x="1441450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7FA5F8B8-51CA-4116-B815-A1366103441C}"/>
            </a:ext>
          </a:extLst>
        </xdr:cNvPr>
        <xdr:cNvCxnSpPr/>
      </xdr:nvCxnSpPr>
      <xdr:spPr>
        <a:xfrm>
          <a:off x="142875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9233BE27-DC88-4A24-8429-AB3872053B58}"/>
            </a:ext>
          </a:extLst>
        </xdr:cNvPr>
        <xdr:cNvSpPr txBox="1"/>
      </xdr:nvSpPr>
      <xdr:spPr>
        <a:xfrm>
          <a:off x="14414500" y="5931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53DC9D49-A72B-42D2-B98A-33DBFF29127E}"/>
            </a:ext>
          </a:extLst>
        </xdr:cNvPr>
        <xdr:cNvSpPr/>
      </xdr:nvSpPr>
      <xdr:spPr>
        <a:xfrm>
          <a:off x="14325600" y="60764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11CF246B-A700-4B90-BCFE-14C5F847DA12}"/>
            </a:ext>
          </a:extLst>
        </xdr:cNvPr>
        <xdr:cNvSpPr/>
      </xdr:nvSpPr>
      <xdr:spPr>
        <a:xfrm>
          <a:off x="13578840" y="5988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C99C3227-21EB-4334-BE4F-F6021541DF82}"/>
            </a:ext>
          </a:extLst>
        </xdr:cNvPr>
        <xdr:cNvSpPr/>
      </xdr:nvSpPr>
      <xdr:spPr>
        <a:xfrm>
          <a:off x="12804140" y="59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E2D0CE1B-823E-41D2-9BD4-4B58DA5D4C3C}"/>
            </a:ext>
          </a:extLst>
        </xdr:cNvPr>
        <xdr:cNvSpPr/>
      </xdr:nvSpPr>
      <xdr:spPr>
        <a:xfrm>
          <a:off x="12029440" y="5929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E1C2DE9A-FC3E-4697-9DB9-6E7D1A64A338}"/>
            </a:ext>
          </a:extLst>
        </xdr:cNvPr>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A21B290-A745-4597-9A27-4281E7836F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179EF89-6C64-4303-A6D3-6A64BF177F6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1C4EDE55-4AB9-4C52-B904-8041DEEB211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7360F030-C7CB-4325-B398-0524742BE26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C070230-589B-4780-9299-FC77C91FE1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87122</xdr:rowOff>
    </xdr:from>
    <xdr:to>
      <xdr:col>85</xdr:col>
      <xdr:colOff>177800</xdr:colOff>
      <xdr:row>40</xdr:row>
      <xdr:rowOff>17272</xdr:rowOff>
    </xdr:to>
    <xdr:sp macro="" textlink="">
      <xdr:nvSpPr>
        <xdr:cNvPr id="425" name="楕円 424">
          <a:extLst>
            <a:ext uri="{FF2B5EF4-FFF2-40B4-BE49-F238E27FC236}">
              <a16:creationId xmlns:a16="http://schemas.microsoft.com/office/drawing/2014/main" id="{A29B528F-2A63-4481-A830-A1796376C44C}"/>
            </a:ext>
          </a:extLst>
        </xdr:cNvPr>
        <xdr:cNvSpPr/>
      </xdr:nvSpPr>
      <xdr:spPr>
        <a:xfrm>
          <a:off x="14325600" y="66250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65549</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6F14E46C-3968-43BB-8D2F-A155C411D132}"/>
            </a:ext>
          </a:extLst>
        </xdr:cNvPr>
        <xdr:cNvSpPr txBox="1"/>
      </xdr:nvSpPr>
      <xdr:spPr>
        <a:xfrm>
          <a:off x="144145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27" name="楕円 426">
          <a:extLst>
            <a:ext uri="{FF2B5EF4-FFF2-40B4-BE49-F238E27FC236}">
              <a16:creationId xmlns:a16="http://schemas.microsoft.com/office/drawing/2014/main" id="{316689FC-64B0-43E8-BA04-508FCF902581}"/>
            </a:ext>
          </a:extLst>
        </xdr:cNvPr>
        <xdr:cNvSpPr/>
      </xdr:nvSpPr>
      <xdr:spPr>
        <a:xfrm>
          <a:off x="135788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39</xdr:row>
      <xdr:rowOff>137922</xdr:rowOff>
    </xdr:to>
    <xdr:cxnSp macro="">
      <xdr:nvCxnSpPr>
        <xdr:cNvPr id="428" name="直線コネクタ 427">
          <a:extLst>
            <a:ext uri="{FF2B5EF4-FFF2-40B4-BE49-F238E27FC236}">
              <a16:creationId xmlns:a16="http://schemas.microsoft.com/office/drawing/2014/main" id="{A1C3737A-4A30-44C5-9E17-86DD860D8C61}"/>
            </a:ext>
          </a:extLst>
        </xdr:cNvPr>
        <xdr:cNvCxnSpPr/>
      </xdr:nvCxnSpPr>
      <xdr:spPr>
        <a:xfrm>
          <a:off x="13629640" y="6671310"/>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29" name="楕円 428">
          <a:extLst>
            <a:ext uri="{FF2B5EF4-FFF2-40B4-BE49-F238E27FC236}">
              <a16:creationId xmlns:a16="http://schemas.microsoft.com/office/drawing/2014/main" id="{F8EEC3EA-109E-4344-9544-AD292B2B2368}"/>
            </a:ext>
          </a:extLst>
        </xdr:cNvPr>
        <xdr:cNvSpPr/>
      </xdr:nvSpPr>
      <xdr:spPr>
        <a:xfrm>
          <a:off x="1280414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133350</xdr:rowOff>
    </xdr:to>
    <xdr:cxnSp macro="">
      <xdr:nvCxnSpPr>
        <xdr:cNvPr id="430" name="直線コネクタ 429">
          <a:extLst>
            <a:ext uri="{FF2B5EF4-FFF2-40B4-BE49-F238E27FC236}">
              <a16:creationId xmlns:a16="http://schemas.microsoft.com/office/drawing/2014/main" id="{4659B7D2-C053-4484-A56B-78961EE48FD9}"/>
            </a:ext>
          </a:extLst>
        </xdr:cNvPr>
        <xdr:cNvCxnSpPr/>
      </xdr:nvCxnSpPr>
      <xdr:spPr>
        <a:xfrm>
          <a:off x="12854940" y="6627876"/>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164846</xdr:rowOff>
    </xdr:from>
    <xdr:to>
      <xdr:col>72</xdr:col>
      <xdr:colOff>38100</xdr:colOff>
      <xdr:row>39</xdr:row>
      <xdr:rowOff>94996</xdr:rowOff>
    </xdr:to>
    <xdr:sp macro="" textlink="">
      <xdr:nvSpPr>
        <xdr:cNvPr id="431" name="楕円 430">
          <a:extLst>
            <a:ext uri="{FF2B5EF4-FFF2-40B4-BE49-F238E27FC236}">
              <a16:creationId xmlns:a16="http://schemas.microsoft.com/office/drawing/2014/main" id="{37DA51EC-2ABA-4758-9B10-83C6D273EC04}"/>
            </a:ext>
          </a:extLst>
        </xdr:cNvPr>
        <xdr:cNvSpPr/>
      </xdr:nvSpPr>
      <xdr:spPr>
        <a:xfrm>
          <a:off x="12029440" y="653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44196</xdr:rowOff>
    </xdr:from>
    <xdr:to>
      <xdr:col>76</xdr:col>
      <xdr:colOff>114300</xdr:colOff>
      <xdr:row>39</xdr:row>
      <xdr:rowOff>89916</xdr:rowOff>
    </xdr:to>
    <xdr:cxnSp macro="">
      <xdr:nvCxnSpPr>
        <xdr:cNvPr id="432" name="直線コネクタ 431">
          <a:extLst>
            <a:ext uri="{FF2B5EF4-FFF2-40B4-BE49-F238E27FC236}">
              <a16:creationId xmlns:a16="http://schemas.microsoft.com/office/drawing/2014/main" id="{BF208A4E-E41D-406B-B4AA-468425BDF39C}"/>
            </a:ext>
          </a:extLst>
        </xdr:cNvPr>
        <xdr:cNvCxnSpPr/>
      </xdr:nvCxnSpPr>
      <xdr:spPr>
        <a:xfrm>
          <a:off x="12072620" y="658215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114554</xdr:rowOff>
    </xdr:from>
    <xdr:to>
      <xdr:col>67</xdr:col>
      <xdr:colOff>101600</xdr:colOff>
      <xdr:row>39</xdr:row>
      <xdr:rowOff>44704</xdr:rowOff>
    </xdr:to>
    <xdr:sp macro="" textlink="">
      <xdr:nvSpPr>
        <xdr:cNvPr id="433" name="楕円 432">
          <a:extLst>
            <a:ext uri="{FF2B5EF4-FFF2-40B4-BE49-F238E27FC236}">
              <a16:creationId xmlns:a16="http://schemas.microsoft.com/office/drawing/2014/main" id="{87F880CD-4DDA-4770-95AA-8B32B517DC07}"/>
            </a:ext>
          </a:extLst>
        </xdr:cNvPr>
        <xdr:cNvSpPr/>
      </xdr:nvSpPr>
      <xdr:spPr>
        <a:xfrm>
          <a:off x="11231880" y="648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165354</xdr:rowOff>
    </xdr:from>
    <xdr:to>
      <xdr:col>71</xdr:col>
      <xdr:colOff>177800</xdr:colOff>
      <xdr:row>39</xdr:row>
      <xdr:rowOff>44196</xdr:rowOff>
    </xdr:to>
    <xdr:cxnSp macro="">
      <xdr:nvCxnSpPr>
        <xdr:cNvPr id="434" name="直線コネクタ 433">
          <a:extLst>
            <a:ext uri="{FF2B5EF4-FFF2-40B4-BE49-F238E27FC236}">
              <a16:creationId xmlns:a16="http://schemas.microsoft.com/office/drawing/2014/main" id="{CE5F275D-D3F1-4CE2-B284-42801869C8A8}"/>
            </a:ext>
          </a:extLst>
        </xdr:cNvPr>
        <xdr:cNvCxnSpPr/>
      </xdr:nvCxnSpPr>
      <xdr:spPr>
        <a:xfrm>
          <a:off x="11282680" y="6535674"/>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651BC0B4-871E-4A9C-9194-1ADC33E9FAFE}"/>
            </a:ext>
          </a:extLst>
        </xdr:cNvPr>
        <xdr:cNvSpPr txBox="1"/>
      </xdr:nvSpPr>
      <xdr:spPr>
        <a:xfrm>
          <a:off x="13437244"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58B07E76-FC7E-4788-9657-A01FB73EF5BB}"/>
            </a:ext>
          </a:extLst>
        </xdr:cNvPr>
        <xdr:cNvSpPr txBox="1"/>
      </xdr:nvSpPr>
      <xdr:spPr>
        <a:xfrm>
          <a:off x="12675244"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6BF8E430-3F15-48B1-8687-0CF8F70A17F8}"/>
            </a:ext>
          </a:extLst>
        </xdr:cNvPr>
        <xdr:cNvSpPr txBox="1"/>
      </xdr:nvSpPr>
      <xdr:spPr>
        <a:xfrm>
          <a:off x="119005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4FE8C565-91BC-44A0-BB13-C1DE5A1FE9B8}"/>
            </a:ext>
          </a:extLst>
        </xdr:cNvPr>
        <xdr:cNvSpPr txBox="1"/>
      </xdr:nvSpPr>
      <xdr:spPr>
        <a:xfrm>
          <a:off x="1110298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B03EAE85-12A0-4ED1-8EEE-7220A4D5F38F}"/>
            </a:ext>
          </a:extLst>
        </xdr:cNvPr>
        <xdr:cNvSpPr txBox="1"/>
      </xdr:nvSpPr>
      <xdr:spPr>
        <a:xfrm>
          <a:off x="13437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F677C02F-5491-4997-9FBE-6EC024772AC8}"/>
            </a:ext>
          </a:extLst>
        </xdr:cNvPr>
        <xdr:cNvSpPr txBox="1"/>
      </xdr:nvSpPr>
      <xdr:spPr>
        <a:xfrm>
          <a:off x="126752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86123</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CB952A3D-211B-48CB-B535-975F7F044577}"/>
            </a:ext>
          </a:extLst>
        </xdr:cNvPr>
        <xdr:cNvSpPr txBox="1"/>
      </xdr:nvSpPr>
      <xdr:spPr>
        <a:xfrm>
          <a:off x="119005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35831</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D98479A8-2865-4AE4-B7AA-C6BE1D0EE463}"/>
            </a:ext>
          </a:extLst>
        </xdr:cNvPr>
        <xdr:cNvSpPr txBox="1"/>
      </xdr:nvSpPr>
      <xdr:spPr>
        <a:xfrm>
          <a:off x="1110298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24B5A8AD-A1A0-457D-BCB4-CC6214DF9FD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6E9DC8A3-C728-43A2-B60A-CE767A7F882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560A05A4-2B30-43D1-B158-AB422859A1E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9E13A945-E4DA-44CB-B5F9-5EF78679E8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D7D9C80-235E-42E6-A4BB-BA6C98FEA46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B46B7E74-67E0-42A3-A591-AF0F8C7579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37878252-F2FE-4805-AF75-02FA52BA94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CD9FE967-4A4D-4988-84B1-A75557ED65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15C0D1B3-FCAC-413B-A95A-4B1C9EE3C00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132A1B0-30D7-47E7-A43C-16F7AB4E4EF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408E4BB6-8FD1-4294-A519-039F7D665BC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39A9007F-FA47-454E-AAFB-1756F155392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274A2684-AFCA-466D-9EDA-83A93AEE78C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56206BB6-91E8-4CB4-BBC4-6DE5EE3AA4E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69344956-FF65-4321-B7DC-3D28F526549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C5D569D6-EE81-42D6-9139-078D3DCD362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EF64AF78-06AF-4CDD-BE38-D6E56660540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FC09442A-698A-4B05-8028-0CEA049FBC3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CE98C37B-828B-46D1-81AA-237C7F18C68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B1BB6426-8298-448E-98A5-70412356532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68B75C4E-63E2-4885-976E-547145FD73A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79ADCC52-35A1-4FE2-A8A8-2B7025F3F09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397E8792-A525-42E1-A647-785E763DF1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04B3D68B-79A1-4FA0-8EA1-0E72202E18E3}"/>
            </a:ext>
          </a:extLst>
        </xdr:cNvPr>
        <xdr:cNvCxnSpPr/>
      </xdr:nvCxnSpPr>
      <xdr:spPr>
        <a:xfrm flipV="1">
          <a:off x="19509104" y="55854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1031BED3-F5FB-4EF0-A895-CA77035B8D0A}"/>
            </a:ext>
          </a:extLst>
        </xdr:cNvPr>
        <xdr:cNvSpPr txBox="1"/>
      </xdr:nvSpPr>
      <xdr:spPr>
        <a:xfrm>
          <a:off x="1954784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E673F142-15EC-447E-B3CE-E6C0B56539C3}"/>
            </a:ext>
          </a:extLst>
        </xdr:cNvPr>
        <xdr:cNvCxnSpPr/>
      </xdr:nvCxnSpPr>
      <xdr:spPr>
        <a:xfrm>
          <a:off x="194437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6A2F13A5-5B32-4478-9040-1B5F7DD6025E}"/>
            </a:ext>
          </a:extLst>
        </xdr:cNvPr>
        <xdr:cNvSpPr txBox="1"/>
      </xdr:nvSpPr>
      <xdr:spPr>
        <a:xfrm>
          <a:off x="19547840"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3D739A87-006D-4091-A71D-01BABC9FBA76}"/>
            </a:ext>
          </a:extLst>
        </xdr:cNvPr>
        <xdr:cNvCxnSpPr/>
      </xdr:nvCxnSpPr>
      <xdr:spPr>
        <a:xfrm>
          <a:off x="194437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CD63BF15-7FF4-4D16-AF08-C14BC5BCC213}"/>
            </a:ext>
          </a:extLst>
        </xdr:cNvPr>
        <xdr:cNvSpPr txBox="1"/>
      </xdr:nvSpPr>
      <xdr:spPr>
        <a:xfrm>
          <a:off x="1954784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F6F56BFA-13A1-466F-92A7-F93B530425F7}"/>
            </a:ext>
          </a:extLst>
        </xdr:cNvPr>
        <xdr:cNvSpPr/>
      </xdr:nvSpPr>
      <xdr:spPr>
        <a:xfrm>
          <a:off x="194589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EBBCF0A1-2406-496D-AFDB-E4F89A4B0A5F}"/>
            </a:ext>
          </a:extLst>
        </xdr:cNvPr>
        <xdr:cNvSpPr/>
      </xdr:nvSpPr>
      <xdr:spPr>
        <a:xfrm>
          <a:off x="1873504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E79CB4C4-1BC7-44BC-AA0E-F7803E8B33E1}"/>
            </a:ext>
          </a:extLst>
        </xdr:cNvPr>
        <xdr:cNvSpPr/>
      </xdr:nvSpPr>
      <xdr:spPr>
        <a:xfrm>
          <a:off x="1793748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8D735358-F224-41E8-B1FC-C6233ACA4F4E}"/>
            </a:ext>
          </a:extLst>
        </xdr:cNvPr>
        <xdr:cNvSpPr/>
      </xdr:nvSpPr>
      <xdr:spPr>
        <a:xfrm>
          <a:off x="171627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565B55E6-F249-4AB3-B905-BC7A16475AEB}"/>
            </a:ext>
          </a:extLst>
        </xdr:cNvPr>
        <xdr:cNvSpPr/>
      </xdr:nvSpPr>
      <xdr:spPr>
        <a:xfrm>
          <a:off x="1638808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21B25D0-4CD9-40DF-B746-0A60C7B28C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BF90F8C-2342-4289-81A6-B7D2B8B3431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AE43854-7545-49B5-BE14-D6CF0F72B3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FFC1A1A-4D61-4531-9568-13D8F8FFC60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8007B1A-F785-48C2-908A-1A9CAB60C11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124460</xdr:rowOff>
    </xdr:from>
    <xdr:to>
      <xdr:col>116</xdr:col>
      <xdr:colOff>114300</xdr:colOff>
      <xdr:row>41</xdr:row>
      <xdr:rowOff>54610</xdr:rowOff>
    </xdr:to>
    <xdr:sp macro="" textlink="">
      <xdr:nvSpPr>
        <xdr:cNvPr id="482" name="楕円 481">
          <a:extLst>
            <a:ext uri="{FF2B5EF4-FFF2-40B4-BE49-F238E27FC236}">
              <a16:creationId xmlns:a16="http://schemas.microsoft.com/office/drawing/2014/main" id="{3D36832F-F1BB-4FE7-807F-2B1938CA48C5}"/>
            </a:ext>
          </a:extLst>
        </xdr:cNvPr>
        <xdr:cNvSpPr/>
      </xdr:nvSpPr>
      <xdr:spPr>
        <a:xfrm>
          <a:off x="194589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39387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7B66C505-6EB4-4044-A01F-673222677DAB}"/>
            </a:ext>
          </a:extLst>
        </xdr:cNvPr>
        <xdr:cNvSpPr txBox="1"/>
      </xdr:nvSpPr>
      <xdr:spPr>
        <a:xfrm>
          <a:off x="19547840"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84" name="楕円 483">
          <a:extLst>
            <a:ext uri="{FF2B5EF4-FFF2-40B4-BE49-F238E27FC236}">
              <a16:creationId xmlns:a16="http://schemas.microsoft.com/office/drawing/2014/main" id="{B7EC6060-FB2E-4639-84DA-1309BA2CB6E4}"/>
            </a:ext>
          </a:extLst>
        </xdr:cNvPr>
        <xdr:cNvSpPr/>
      </xdr:nvSpPr>
      <xdr:spPr>
        <a:xfrm>
          <a:off x="1873504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41</xdr:row>
      <xdr:rowOff>3810</xdr:rowOff>
    </xdr:to>
    <xdr:cxnSp macro="">
      <xdr:nvCxnSpPr>
        <xdr:cNvPr id="485" name="直線コネクタ 484">
          <a:extLst>
            <a:ext uri="{FF2B5EF4-FFF2-40B4-BE49-F238E27FC236}">
              <a16:creationId xmlns:a16="http://schemas.microsoft.com/office/drawing/2014/main" id="{43463D03-5D71-460A-8794-A081A6E3ADD3}"/>
            </a:ext>
          </a:extLst>
        </xdr:cNvPr>
        <xdr:cNvCxnSpPr/>
      </xdr:nvCxnSpPr>
      <xdr:spPr>
        <a:xfrm>
          <a:off x="18778220" y="683514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86" name="楕円 485">
          <a:extLst>
            <a:ext uri="{FF2B5EF4-FFF2-40B4-BE49-F238E27FC236}">
              <a16:creationId xmlns:a16="http://schemas.microsoft.com/office/drawing/2014/main" id="{AAB233F8-C12C-4060-9BE8-9DFC0B75090B}"/>
            </a:ext>
          </a:extLst>
        </xdr:cNvPr>
        <xdr:cNvSpPr/>
      </xdr:nvSpPr>
      <xdr:spPr>
        <a:xfrm>
          <a:off x="1793748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133350</xdr:rowOff>
    </xdr:to>
    <xdr:cxnSp macro="">
      <xdr:nvCxnSpPr>
        <xdr:cNvPr id="487" name="直線コネクタ 486">
          <a:extLst>
            <a:ext uri="{FF2B5EF4-FFF2-40B4-BE49-F238E27FC236}">
              <a16:creationId xmlns:a16="http://schemas.microsoft.com/office/drawing/2014/main" id="{95EDCEA0-216A-4A60-9667-76C8A426DE7A}"/>
            </a:ext>
          </a:extLst>
        </xdr:cNvPr>
        <xdr:cNvCxnSpPr/>
      </xdr:nvCxnSpPr>
      <xdr:spPr>
        <a:xfrm flipV="1">
          <a:off x="17988280" y="68351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88" name="楕円 487">
          <a:extLst>
            <a:ext uri="{FF2B5EF4-FFF2-40B4-BE49-F238E27FC236}">
              <a16:creationId xmlns:a16="http://schemas.microsoft.com/office/drawing/2014/main" id="{88755B68-2AAE-44F2-B361-F3DF1433F2DD}"/>
            </a:ext>
          </a:extLst>
        </xdr:cNvPr>
        <xdr:cNvSpPr/>
      </xdr:nvSpPr>
      <xdr:spPr>
        <a:xfrm>
          <a:off x="1716278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137160</xdr:rowOff>
    </xdr:to>
    <xdr:cxnSp macro="">
      <xdr:nvCxnSpPr>
        <xdr:cNvPr id="489" name="直線コネクタ 488">
          <a:extLst>
            <a:ext uri="{FF2B5EF4-FFF2-40B4-BE49-F238E27FC236}">
              <a16:creationId xmlns:a16="http://schemas.microsoft.com/office/drawing/2014/main" id="{834AC2C9-6ADE-493C-9E71-B995068BBD29}"/>
            </a:ext>
          </a:extLst>
        </xdr:cNvPr>
        <xdr:cNvCxnSpPr/>
      </xdr:nvCxnSpPr>
      <xdr:spPr>
        <a:xfrm flipV="1">
          <a:off x="17213580" y="68389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90" name="楕円 489">
          <a:extLst>
            <a:ext uri="{FF2B5EF4-FFF2-40B4-BE49-F238E27FC236}">
              <a16:creationId xmlns:a16="http://schemas.microsoft.com/office/drawing/2014/main" id="{63412916-24FF-43CC-ADF4-7D1A9314C1D1}"/>
            </a:ext>
          </a:extLst>
        </xdr:cNvPr>
        <xdr:cNvSpPr/>
      </xdr:nvSpPr>
      <xdr:spPr>
        <a:xfrm>
          <a:off x="1638808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140970</xdr:rowOff>
    </xdr:to>
    <xdr:cxnSp macro="">
      <xdr:nvCxnSpPr>
        <xdr:cNvPr id="491" name="直線コネクタ 490">
          <a:extLst>
            <a:ext uri="{FF2B5EF4-FFF2-40B4-BE49-F238E27FC236}">
              <a16:creationId xmlns:a16="http://schemas.microsoft.com/office/drawing/2014/main" id="{2E91668C-BC36-43DD-89A3-B91BFECB7593}"/>
            </a:ext>
          </a:extLst>
        </xdr:cNvPr>
        <xdr:cNvCxnSpPr/>
      </xdr:nvCxnSpPr>
      <xdr:spPr>
        <a:xfrm flipV="1">
          <a:off x="16431260" y="68427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E6C9C3A0-00CD-45A5-93E7-47ACE750BDA5}"/>
            </a:ext>
          </a:extLst>
        </xdr:cNvPr>
        <xdr:cNvSpPr txBox="1"/>
      </xdr:nvSpPr>
      <xdr:spPr>
        <a:xfrm>
          <a:off x="18561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57A42367-D103-464D-A595-E5F39F6EE604}"/>
            </a:ext>
          </a:extLst>
        </xdr:cNvPr>
        <xdr:cNvSpPr txBox="1"/>
      </xdr:nvSpPr>
      <xdr:spPr>
        <a:xfrm>
          <a:off x="1777626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411B58DD-7015-45B3-AC24-F3838D82D058}"/>
            </a:ext>
          </a:extLst>
        </xdr:cNvPr>
        <xdr:cNvSpPr txBox="1"/>
      </xdr:nvSpPr>
      <xdr:spPr>
        <a:xfrm>
          <a:off x="170015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D18787D8-1677-4D5A-9676-D8A355600199}"/>
            </a:ext>
          </a:extLst>
        </xdr:cNvPr>
        <xdr:cNvSpPr txBox="1"/>
      </xdr:nvSpPr>
      <xdr:spPr>
        <a:xfrm>
          <a:off x="162268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412F478B-5B87-4DFC-863D-455C43171486}"/>
            </a:ext>
          </a:extLst>
        </xdr:cNvPr>
        <xdr:cNvSpPr txBox="1"/>
      </xdr:nvSpPr>
      <xdr:spPr>
        <a:xfrm>
          <a:off x="185611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15C57EDA-FEC2-4982-AE4F-A48BCD78BF60}"/>
            </a:ext>
          </a:extLst>
        </xdr:cNvPr>
        <xdr:cNvSpPr txBox="1"/>
      </xdr:nvSpPr>
      <xdr:spPr>
        <a:xfrm>
          <a:off x="1777626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FD6DF1F1-24F5-4569-A6C5-469AD7474FD8}"/>
            </a:ext>
          </a:extLst>
        </xdr:cNvPr>
        <xdr:cNvSpPr txBox="1"/>
      </xdr:nvSpPr>
      <xdr:spPr>
        <a:xfrm>
          <a:off x="1700156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F78E5B77-F09B-4B3E-81F3-85C840DFF036}"/>
            </a:ext>
          </a:extLst>
        </xdr:cNvPr>
        <xdr:cNvSpPr txBox="1"/>
      </xdr:nvSpPr>
      <xdr:spPr>
        <a:xfrm>
          <a:off x="162268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EFA4FD42-CC22-4C96-A9AB-8CBB7A1150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8C1754CE-0095-4A03-B0DA-19DB424D02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BB662005-FDF2-4B15-994F-746C8F1AAF6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D30C8888-8054-43F9-88D9-CBD39D5A2EE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D5DAE1FA-7429-4671-9507-6ED13A4E3E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B0929734-42ED-4EFF-BA97-50312F3B6CE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F7B32C9D-1E3A-4A50-AE8D-C65875806B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89DC9152-8725-4CD3-AEF6-E7853F5113C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5E2210DB-19AA-4091-8357-A828B1A33EB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166908EA-735A-4CDE-A6CF-5D9C805E146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90C74233-3368-422E-8DF7-79627AC55D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A20B667D-0DBD-4FAA-B5F1-169C2B180467}"/>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743185CB-70C0-40FD-AB5B-A6BF7BE667F3}"/>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36A772EB-A91D-4CFA-AE44-0A30B11042C3}"/>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6E1B3833-BE7C-47C1-85B3-06EB7995902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B12F6394-29DD-4D3A-BBC2-53D58178D7C8}"/>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EE0445E4-758B-4950-A7B3-F0DA729CBD6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3E3F8B1E-DD19-46DC-B37E-A1659922618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FEB9343C-F52A-4401-9115-9ED47FEB459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7FA5AD79-003F-4322-857F-65FF0F71DECD}"/>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7F10C14B-D65B-4042-946C-6C8B08A63FD5}"/>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68A17950-4C82-464F-A2D9-A103EFB61BB2}"/>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71EFE875-25C2-49BA-BF54-0DF25C6110FB}"/>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3C4CD2C3-E74E-4014-9479-B291BE4534DE}"/>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B7AE0B99-2290-4580-B789-3F41214F9A49}"/>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7D74FF9D-6EC3-437B-9850-6D55E583103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7CA231E-8E7E-405C-AE93-FBEAD30C0C6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B45F8F60-7200-4BD5-9FFF-E901307C603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2F117DEC-CCCC-42B4-AC46-0679BA85F9E0}"/>
            </a:ext>
          </a:extLst>
        </xdr:cNvPr>
        <xdr:cNvCxnSpPr/>
      </xdr:nvCxnSpPr>
      <xdr:spPr>
        <a:xfrm flipV="1">
          <a:off x="14375764" y="94107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221B5288-1AA7-4FE0-93F0-57CF70F0AF5A}"/>
            </a:ext>
          </a:extLst>
        </xdr:cNvPr>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E37D3C25-DA99-40B4-9810-D6D6AF4C8C24}"/>
            </a:ext>
          </a:extLst>
        </xdr:cNvPr>
        <xdr:cNvCxnSpPr/>
      </xdr:nvCxnSpPr>
      <xdr:spPr>
        <a:xfrm>
          <a:off x="142875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21355AD-6F69-494B-887A-49A6F1AC79EA}"/>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961F3F7C-B2AB-4378-BCC1-9ED6281AC211}"/>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ACEA1EE-7508-4A28-A5CC-1F46D6D492EE}"/>
            </a:ext>
          </a:extLst>
        </xdr:cNvPr>
        <xdr:cNvSpPr txBox="1"/>
      </xdr:nvSpPr>
      <xdr:spPr>
        <a:xfrm>
          <a:off x="14414500" y="9922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5ED99134-0350-4157-BAEF-FC18B704B1F2}"/>
            </a:ext>
          </a:extLst>
        </xdr:cNvPr>
        <xdr:cNvSpPr/>
      </xdr:nvSpPr>
      <xdr:spPr>
        <a:xfrm>
          <a:off x="14325600" y="100676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323F5867-E8C1-41F0-88A1-E7C5E18E67DF}"/>
            </a:ext>
          </a:extLst>
        </xdr:cNvPr>
        <xdr:cNvSpPr/>
      </xdr:nvSpPr>
      <xdr:spPr>
        <a:xfrm>
          <a:off x="13578840" y="10019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017D7642-8A9E-49DA-9DE4-857F953C5D6B}"/>
            </a:ext>
          </a:extLst>
        </xdr:cNvPr>
        <xdr:cNvSpPr/>
      </xdr:nvSpPr>
      <xdr:spPr>
        <a:xfrm>
          <a:off x="1280414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6980658A-8344-4B4D-B447-39BC2BD59127}"/>
            </a:ext>
          </a:extLst>
        </xdr:cNvPr>
        <xdr:cNvSpPr/>
      </xdr:nvSpPr>
      <xdr:spPr>
        <a:xfrm>
          <a:off x="1202944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3B08AE80-2679-4712-A947-A930C3A8F72B}"/>
            </a:ext>
          </a:extLst>
        </xdr:cNvPr>
        <xdr:cNvSpPr/>
      </xdr:nvSpPr>
      <xdr:spPr>
        <a:xfrm>
          <a:off x="11231880" y="10014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2D48354-9CE1-4DB1-874B-B21149B9616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4E91831-B0C1-4760-8F50-0B12D24DC02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DFDBD4B-9F50-4CB7-A29B-61A4F7475DE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F04EC27-D916-47DC-B188-362F496645B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0AB64E4-14F1-4A56-AABD-CB879CA39FB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94932</xdr:rowOff>
    </xdr:from>
    <xdr:to>
      <xdr:col>85</xdr:col>
      <xdr:colOff>177800</xdr:colOff>
      <xdr:row>63</xdr:row>
      <xdr:rowOff>25082</xdr:rowOff>
    </xdr:to>
    <xdr:sp macro="" textlink="">
      <xdr:nvSpPr>
        <xdr:cNvPr id="544" name="楕円 543">
          <a:extLst>
            <a:ext uri="{FF2B5EF4-FFF2-40B4-BE49-F238E27FC236}">
              <a16:creationId xmlns:a16="http://schemas.microsoft.com/office/drawing/2014/main" id="{4B7ECECA-EF58-45E3-88BA-94C116CAC734}"/>
            </a:ext>
          </a:extLst>
        </xdr:cNvPr>
        <xdr:cNvSpPr/>
      </xdr:nvSpPr>
      <xdr:spPr>
        <a:xfrm>
          <a:off x="14325600" y="104886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73359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31ED687-3F8B-4796-A950-5DCBD866B7A8}"/>
            </a:ext>
          </a:extLst>
        </xdr:cNvPr>
        <xdr:cNvSpPr txBox="1"/>
      </xdr:nvSpPr>
      <xdr:spPr>
        <a:xfrm>
          <a:off x="14414500" y="1046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6" name="楕円 545">
          <a:extLst>
            <a:ext uri="{FF2B5EF4-FFF2-40B4-BE49-F238E27FC236}">
              <a16:creationId xmlns:a16="http://schemas.microsoft.com/office/drawing/2014/main" id="{27F049DA-A43B-4B12-B558-9999E69BFF2B}"/>
            </a:ext>
          </a:extLst>
        </xdr:cNvPr>
        <xdr:cNvSpPr/>
      </xdr:nvSpPr>
      <xdr:spPr>
        <a:xfrm>
          <a:off x="135788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145732</xdr:rowOff>
    </xdr:to>
    <xdr:cxnSp macro="">
      <xdr:nvCxnSpPr>
        <xdr:cNvPr id="547" name="直線コネクタ 546">
          <a:extLst>
            <a:ext uri="{FF2B5EF4-FFF2-40B4-BE49-F238E27FC236}">
              <a16:creationId xmlns:a16="http://schemas.microsoft.com/office/drawing/2014/main" id="{071AA1F1-FFB3-4192-A404-595B47C80BDA}"/>
            </a:ext>
          </a:extLst>
        </xdr:cNvPr>
        <xdr:cNvCxnSpPr/>
      </xdr:nvCxnSpPr>
      <xdr:spPr>
        <a:xfrm>
          <a:off x="13629640" y="10507980"/>
          <a:ext cx="74676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32068</xdr:rowOff>
    </xdr:from>
    <xdr:to>
      <xdr:col>76</xdr:col>
      <xdr:colOff>165100</xdr:colOff>
      <xdr:row>62</xdr:row>
      <xdr:rowOff>133668</xdr:rowOff>
    </xdr:to>
    <xdr:sp macro="" textlink="">
      <xdr:nvSpPr>
        <xdr:cNvPr id="548" name="楕円 547">
          <a:extLst>
            <a:ext uri="{FF2B5EF4-FFF2-40B4-BE49-F238E27FC236}">
              <a16:creationId xmlns:a16="http://schemas.microsoft.com/office/drawing/2014/main" id="{E37F2E8B-B444-453A-8CC3-03E450306DFB}"/>
            </a:ext>
          </a:extLst>
        </xdr:cNvPr>
        <xdr:cNvSpPr/>
      </xdr:nvSpPr>
      <xdr:spPr>
        <a:xfrm>
          <a:off x="12804140" y="10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82868</xdr:rowOff>
    </xdr:from>
    <xdr:to>
      <xdr:col>81</xdr:col>
      <xdr:colOff>50800</xdr:colOff>
      <xdr:row>62</xdr:row>
      <xdr:rowOff>114300</xdr:rowOff>
    </xdr:to>
    <xdr:cxnSp macro="">
      <xdr:nvCxnSpPr>
        <xdr:cNvPr id="549" name="直線コネクタ 548">
          <a:extLst>
            <a:ext uri="{FF2B5EF4-FFF2-40B4-BE49-F238E27FC236}">
              <a16:creationId xmlns:a16="http://schemas.microsoft.com/office/drawing/2014/main" id="{38936B69-CB3A-4E70-928D-642CCF7FFA31}"/>
            </a:ext>
          </a:extLst>
        </xdr:cNvPr>
        <xdr:cNvCxnSpPr/>
      </xdr:nvCxnSpPr>
      <xdr:spPr>
        <a:xfrm>
          <a:off x="12854940" y="10476548"/>
          <a:ext cx="7747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xdr:rowOff>
    </xdr:from>
    <xdr:to>
      <xdr:col>72</xdr:col>
      <xdr:colOff>38100</xdr:colOff>
      <xdr:row>62</xdr:row>
      <xdr:rowOff>116522</xdr:rowOff>
    </xdr:to>
    <xdr:sp macro="" textlink="">
      <xdr:nvSpPr>
        <xdr:cNvPr id="550" name="楕円 549">
          <a:extLst>
            <a:ext uri="{FF2B5EF4-FFF2-40B4-BE49-F238E27FC236}">
              <a16:creationId xmlns:a16="http://schemas.microsoft.com/office/drawing/2014/main" id="{5210FEAB-E814-4643-B6B4-B217362EC804}"/>
            </a:ext>
          </a:extLst>
        </xdr:cNvPr>
        <xdr:cNvSpPr/>
      </xdr:nvSpPr>
      <xdr:spPr>
        <a:xfrm>
          <a:off x="12029440" y="10408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65722</xdr:rowOff>
    </xdr:from>
    <xdr:to>
      <xdr:col>76</xdr:col>
      <xdr:colOff>114300</xdr:colOff>
      <xdr:row>62</xdr:row>
      <xdr:rowOff>82868</xdr:rowOff>
    </xdr:to>
    <xdr:cxnSp macro="">
      <xdr:nvCxnSpPr>
        <xdr:cNvPr id="551" name="直線コネクタ 550">
          <a:extLst>
            <a:ext uri="{FF2B5EF4-FFF2-40B4-BE49-F238E27FC236}">
              <a16:creationId xmlns:a16="http://schemas.microsoft.com/office/drawing/2014/main" id="{5BA694E2-9501-4909-8F40-D91221F454E0}"/>
            </a:ext>
          </a:extLst>
        </xdr:cNvPr>
        <xdr:cNvCxnSpPr/>
      </xdr:nvCxnSpPr>
      <xdr:spPr>
        <a:xfrm>
          <a:off x="12072620" y="10459402"/>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52" name="楕円 551">
          <a:extLst>
            <a:ext uri="{FF2B5EF4-FFF2-40B4-BE49-F238E27FC236}">
              <a16:creationId xmlns:a16="http://schemas.microsoft.com/office/drawing/2014/main" id="{57C53EFB-7975-4FCA-A5E4-74D7FA386A85}"/>
            </a:ext>
          </a:extLst>
        </xdr:cNvPr>
        <xdr:cNvSpPr/>
      </xdr:nvSpPr>
      <xdr:spPr>
        <a:xfrm>
          <a:off x="1123188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65722</xdr:rowOff>
    </xdr:to>
    <xdr:cxnSp macro="">
      <xdr:nvCxnSpPr>
        <xdr:cNvPr id="553" name="直線コネクタ 552">
          <a:extLst>
            <a:ext uri="{FF2B5EF4-FFF2-40B4-BE49-F238E27FC236}">
              <a16:creationId xmlns:a16="http://schemas.microsoft.com/office/drawing/2014/main" id="{D5B21857-EAA8-4CEE-B4FE-1ECB35F43258}"/>
            </a:ext>
          </a:extLst>
        </xdr:cNvPr>
        <xdr:cNvCxnSpPr/>
      </xdr:nvCxnSpPr>
      <xdr:spPr>
        <a:xfrm>
          <a:off x="11282680" y="10422255"/>
          <a:ext cx="78994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554" name="n_1aveValue【学校施設】&#10;有形固定資産減価償却率">
          <a:extLst>
            <a:ext uri="{FF2B5EF4-FFF2-40B4-BE49-F238E27FC236}">
              <a16:creationId xmlns:a16="http://schemas.microsoft.com/office/drawing/2014/main" id="{6C844A65-161C-4DAA-8CF6-9B6014520A2F}"/>
            </a:ext>
          </a:extLst>
        </xdr:cNvPr>
        <xdr:cNvSpPr txBox="1"/>
      </xdr:nvSpPr>
      <xdr:spPr>
        <a:xfrm>
          <a:off x="13437244" y="9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5" name="n_2aveValue【学校施設】&#10;有形固定資産減価償却率">
          <a:extLst>
            <a:ext uri="{FF2B5EF4-FFF2-40B4-BE49-F238E27FC236}">
              <a16:creationId xmlns:a16="http://schemas.microsoft.com/office/drawing/2014/main" id="{340FDFE6-BA3E-4F5C-909F-4D2DE66EF07C}"/>
            </a:ext>
          </a:extLst>
        </xdr:cNvPr>
        <xdr:cNvSpPr txBox="1"/>
      </xdr:nvSpPr>
      <xdr:spPr>
        <a:xfrm>
          <a:off x="12675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56" name="n_3aveValue【学校施設】&#10;有形固定資産減価償却率">
          <a:extLst>
            <a:ext uri="{FF2B5EF4-FFF2-40B4-BE49-F238E27FC236}">
              <a16:creationId xmlns:a16="http://schemas.microsoft.com/office/drawing/2014/main" id="{474BAB07-02ED-4A2A-A426-A9BDBAF28673}"/>
            </a:ext>
          </a:extLst>
        </xdr:cNvPr>
        <xdr:cNvSpPr txBox="1"/>
      </xdr:nvSpPr>
      <xdr:spPr>
        <a:xfrm>
          <a:off x="119005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557" name="n_4aveValue【学校施設】&#10;有形固定資産減価償却率">
          <a:extLst>
            <a:ext uri="{FF2B5EF4-FFF2-40B4-BE49-F238E27FC236}">
              <a16:creationId xmlns:a16="http://schemas.microsoft.com/office/drawing/2014/main" id="{FA7F20A0-C27D-459F-8AAC-5A0DA730F305}"/>
            </a:ext>
          </a:extLst>
        </xdr:cNvPr>
        <xdr:cNvSpPr txBox="1"/>
      </xdr:nvSpPr>
      <xdr:spPr>
        <a:xfrm>
          <a:off x="11102984" y="979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58" name="n_1mainValue【学校施設】&#10;有形固定資産減価償却率">
          <a:extLst>
            <a:ext uri="{FF2B5EF4-FFF2-40B4-BE49-F238E27FC236}">
              <a16:creationId xmlns:a16="http://schemas.microsoft.com/office/drawing/2014/main" id="{DFB79911-9033-4C7D-A4B5-172725A79C65}"/>
            </a:ext>
          </a:extLst>
        </xdr:cNvPr>
        <xdr:cNvSpPr txBox="1"/>
      </xdr:nvSpPr>
      <xdr:spPr>
        <a:xfrm>
          <a:off x="13437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124795</xdr:rowOff>
    </xdr:from>
    <xdr:ext cx="405111" cy="259045"/>
    <xdr:sp macro="" textlink="">
      <xdr:nvSpPr>
        <xdr:cNvPr id="559" name="n_2mainValue【学校施設】&#10;有形固定資産減価償却率">
          <a:extLst>
            <a:ext uri="{FF2B5EF4-FFF2-40B4-BE49-F238E27FC236}">
              <a16:creationId xmlns:a16="http://schemas.microsoft.com/office/drawing/2014/main" id="{3AB275E3-4326-4F23-83A2-65643FE4DF5D}"/>
            </a:ext>
          </a:extLst>
        </xdr:cNvPr>
        <xdr:cNvSpPr txBox="1"/>
      </xdr:nvSpPr>
      <xdr:spPr>
        <a:xfrm>
          <a:off x="1267524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107649</xdr:rowOff>
    </xdr:from>
    <xdr:ext cx="405111" cy="259045"/>
    <xdr:sp macro="" textlink="">
      <xdr:nvSpPr>
        <xdr:cNvPr id="560" name="n_3mainValue【学校施設】&#10;有形固定資産減価償却率">
          <a:extLst>
            <a:ext uri="{FF2B5EF4-FFF2-40B4-BE49-F238E27FC236}">
              <a16:creationId xmlns:a16="http://schemas.microsoft.com/office/drawing/2014/main" id="{CBB29E30-003A-441E-9F83-F793A32FDD23}"/>
            </a:ext>
          </a:extLst>
        </xdr:cNvPr>
        <xdr:cNvSpPr txBox="1"/>
      </xdr:nvSpPr>
      <xdr:spPr>
        <a:xfrm>
          <a:off x="11900544" y="1050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1" name="n_4mainValue【学校施設】&#10;有形固定資産減価償却率">
          <a:extLst>
            <a:ext uri="{FF2B5EF4-FFF2-40B4-BE49-F238E27FC236}">
              <a16:creationId xmlns:a16="http://schemas.microsoft.com/office/drawing/2014/main" id="{63B5D990-4A8A-4C53-930A-A23F3626F9CB}"/>
            </a:ext>
          </a:extLst>
        </xdr:cNvPr>
        <xdr:cNvSpPr txBox="1"/>
      </xdr:nvSpPr>
      <xdr:spPr>
        <a:xfrm>
          <a:off x="1110298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8604D63-6F0F-4999-A1C5-F82D33C8518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0F32955-84C7-4D35-88CE-7053822640C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39B66FB9-5CF1-4251-8DBE-3F83293BBE9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B9BC1A69-5779-43A4-B277-DB19611C2B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AECED06-36C0-4B22-8591-9711CE41E5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B362132D-33EC-463B-B87A-59F88738DC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E9DAB66F-CDA8-4C02-AD01-340CA9B7548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8FC2E25-F088-459D-92BA-C41F3F517B3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C4DCC22-926C-4E2C-AB0D-10178650A82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2EC5DFEE-29F3-4B05-8C9F-A36C828550D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CABE430D-B675-40FC-90A2-A34CCF23296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217BD91A-C94E-4872-BDED-6D99316348F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EC84A84E-7F28-4AFC-BAD3-7EF575C7092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FF33FFFF-30FA-4170-9EF5-DD6E77EFBB0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F55E53D-D691-4140-B906-D2CDD230DDC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1950B4AD-7864-4AAF-B0E3-63F6CC6649D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49AA103F-F00A-4C6E-9C8D-AE003CA1222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1AD19465-AA02-46FD-BD1F-D6D1D50D14B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635D8FB5-DD40-4A0C-B8F6-E5113BCA808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3BE4307-B99E-4E6C-B350-F1FD0A5ED53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16953BAC-3855-489B-8DE5-43ACEA6164C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4DF8DABF-7DCF-4785-B041-909E6EE979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E709A34D-399B-4EF3-8D31-30F61A971A75}"/>
            </a:ext>
          </a:extLst>
        </xdr:cNvPr>
        <xdr:cNvCxnSpPr/>
      </xdr:nvCxnSpPr>
      <xdr:spPr>
        <a:xfrm flipV="1">
          <a:off x="19509104" y="9387992"/>
          <a:ext cx="0" cy="112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4118243C-6581-4E13-8D62-C812EF5F3692}"/>
            </a:ext>
          </a:extLst>
        </xdr:cNvPr>
        <xdr:cNvSpPr txBox="1"/>
      </xdr:nvSpPr>
      <xdr:spPr>
        <a:xfrm>
          <a:off x="19547840" y="105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8E3D294C-383A-450E-8622-489FF384E195}"/>
            </a:ext>
          </a:extLst>
        </xdr:cNvPr>
        <xdr:cNvCxnSpPr/>
      </xdr:nvCxnSpPr>
      <xdr:spPr>
        <a:xfrm>
          <a:off x="19443700" y="10510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53587422-0070-4DD4-9F38-4C98045B5541}"/>
            </a:ext>
          </a:extLst>
        </xdr:cNvPr>
        <xdr:cNvSpPr txBox="1"/>
      </xdr:nvSpPr>
      <xdr:spPr>
        <a:xfrm>
          <a:off x="19547840" y="916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46D2FF8B-17CF-4A89-99E2-1258FAC5026A}"/>
            </a:ext>
          </a:extLst>
        </xdr:cNvPr>
        <xdr:cNvCxnSpPr/>
      </xdr:nvCxnSpPr>
      <xdr:spPr>
        <a:xfrm>
          <a:off x="19443700" y="9387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9" name="【学校施設】&#10;一人当たり面積平均値テキスト">
          <a:extLst>
            <a:ext uri="{FF2B5EF4-FFF2-40B4-BE49-F238E27FC236}">
              <a16:creationId xmlns:a16="http://schemas.microsoft.com/office/drawing/2014/main" id="{636C19D5-D70B-4A56-AFC8-40A20A574218}"/>
            </a:ext>
          </a:extLst>
        </xdr:cNvPr>
        <xdr:cNvSpPr txBox="1"/>
      </xdr:nvSpPr>
      <xdr:spPr>
        <a:xfrm>
          <a:off x="19547840" y="99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AC75DDD2-30CF-4116-8A1D-984472E1A884}"/>
            </a:ext>
          </a:extLst>
        </xdr:cNvPr>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BC2F0611-8552-4712-A64F-F7295DCF0127}"/>
            </a:ext>
          </a:extLst>
        </xdr:cNvPr>
        <xdr:cNvSpPr/>
      </xdr:nvSpPr>
      <xdr:spPr>
        <a:xfrm>
          <a:off x="18735040" y="10065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C8029CEB-EE93-4B9F-AAFF-5382E1380A17}"/>
            </a:ext>
          </a:extLst>
        </xdr:cNvPr>
        <xdr:cNvSpPr/>
      </xdr:nvSpPr>
      <xdr:spPr>
        <a:xfrm>
          <a:off x="1793748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FFF0C35D-AD98-4A34-B49A-83B4ADD6AB78}"/>
            </a:ext>
          </a:extLst>
        </xdr:cNvPr>
        <xdr:cNvSpPr/>
      </xdr:nvSpPr>
      <xdr:spPr>
        <a:xfrm>
          <a:off x="17162780" y="100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D09187F6-BB8E-4AD6-A973-B221081DEC23}"/>
            </a:ext>
          </a:extLst>
        </xdr:cNvPr>
        <xdr:cNvSpPr/>
      </xdr:nvSpPr>
      <xdr:spPr>
        <a:xfrm>
          <a:off x="16388080" y="10134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5D6EEA0-D50D-47F4-A85F-6C297B11638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048EF29-BC54-479E-93E4-D801632B377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811B545-DB0E-4284-8B81-6F0A64A636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EB3B8F0-A062-4DF2-968D-8871E2197F9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9E07625-BD6E-4EAE-BABB-79B5C72B5A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35154</xdr:rowOff>
    </xdr:from>
    <xdr:to>
      <xdr:col>116</xdr:col>
      <xdr:colOff>114300</xdr:colOff>
      <xdr:row>61</xdr:row>
      <xdr:rowOff>136754</xdr:rowOff>
    </xdr:to>
    <xdr:sp macro="" textlink="">
      <xdr:nvSpPr>
        <xdr:cNvPr id="600" name="楕円 599">
          <a:extLst>
            <a:ext uri="{FF2B5EF4-FFF2-40B4-BE49-F238E27FC236}">
              <a16:creationId xmlns:a16="http://schemas.microsoft.com/office/drawing/2014/main" id="{6369108E-1B23-48FF-8A2B-55D5B1054D3D}"/>
            </a:ext>
          </a:extLst>
        </xdr:cNvPr>
        <xdr:cNvSpPr/>
      </xdr:nvSpPr>
      <xdr:spPr>
        <a:xfrm>
          <a:off x="19458940" y="102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13581</xdr:rowOff>
    </xdr:from>
    <xdr:ext cx="469744" cy="259045"/>
    <xdr:sp macro="" textlink="">
      <xdr:nvSpPr>
        <xdr:cNvPr id="601" name="【学校施設】&#10;一人当たり面積該当値テキスト">
          <a:extLst>
            <a:ext uri="{FF2B5EF4-FFF2-40B4-BE49-F238E27FC236}">
              <a16:creationId xmlns:a16="http://schemas.microsoft.com/office/drawing/2014/main" id="{A42ECC68-DB59-4C93-ACBB-24EE6B93F95F}"/>
            </a:ext>
          </a:extLst>
        </xdr:cNvPr>
        <xdr:cNvSpPr txBox="1"/>
      </xdr:nvSpPr>
      <xdr:spPr>
        <a:xfrm>
          <a:off x="19547840" y="102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44755</xdr:rowOff>
    </xdr:from>
    <xdr:to>
      <xdr:col>112</xdr:col>
      <xdr:colOff>38100</xdr:colOff>
      <xdr:row>61</xdr:row>
      <xdr:rowOff>146355</xdr:rowOff>
    </xdr:to>
    <xdr:sp macro="" textlink="">
      <xdr:nvSpPr>
        <xdr:cNvPr id="602" name="楕円 601">
          <a:extLst>
            <a:ext uri="{FF2B5EF4-FFF2-40B4-BE49-F238E27FC236}">
              <a16:creationId xmlns:a16="http://schemas.microsoft.com/office/drawing/2014/main" id="{D85C7B0F-EC67-4AB4-95D1-35421B904C9F}"/>
            </a:ext>
          </a:extLst>
        </xdr:cNvPr>
        <xdr:cNvSpPr/>
      </xdr:nvSpPr>
      <xdr:spPr>
        <a:xfrm>
          <a:off x="18735040" y="10270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85954</xdr:rowOff>
    </xdr:from>
    <xdr:to>
      <xdr:col>116</xdr:col>
      <xdr:colOff>63500</xdr:colOff>
      <xdr:row>61</xdr:row>
      <xdr:rowOff>95555</xdr:rowOff>
    </xdr:to>
    <xdr:cxnSp macro="">
      <xdr:nvCxnSpPr>
        <xdr:cNvPr id="603" name="直線コネクタ 602">
          <a:extLst>
            <a:ext uri="{FF2B5EF4-FFF2-40B4-BE49-F238E27FC236}">
              <a16:creationId xmlns:a16="http://schemas.microsoft.com/office/drawing/2014/main" id="{53C5F5BD-CD1C-4161-AD7F-3749F1457449}"/>
            </a:ext>
          </a:extLst>
        </xdr:cNvPr>
        <xdr:cNvCxnSpPr/>
      </xdr:nvCxnSpPr>
      <xdr:spPr>
        <a:xfrm flipV="1">
          <a:off x="18778220" y="10311994"/>
          <a:ext cx="73152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58471</xdr:rowOff>
    </xdr:from>
    <xdr:to>
      <xdr:col>107</xdr:col>
      <xdr:colOff>101600</xdr:colOff>
      <xdr:row>61</xdr:row>
      <xdr:rowOff>160071</xdr:rowOff>
    </xdr:to>
    <xdr:sp macro="" textlink="">
      <xdr:nvSpPr>
        <xdr:cNvPr id="604" name="楕円 603">
          <a:extLst>
            <a:ext uri="{FF2B5EF4-FFF2-40B4-BE49-F238E27FC236}">
              <a16:creationId xmlns:a16="http://schemas.microsoft.com/office/drawing/2014/main" id="{7280C0A8-4664-4331-81E7-CC4E4B6BC205}"/>
            </a:ext>
          </a:extLst>
        </xdr:cNvPr>
        <xdr:cNvSpPr/>
      </xdr:nvSpPr>
      <xdr:spPr>
        <a:xfrm>
          <a:off x="17937480" y="102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95555</xdr:rowOff>
    </xdr:from>
    <xdr:to>
      <xdr:col>111</xdr:col>
      <xdr:colOff>177800</xdr:colOff>
      <xdr:row>61</xdr:row>
      <xdr:rowOff>109271</xdr:rowOff>
    </xdr:to>
    <xdr:cxnSp macro="">
      <xdr:nvCxnSpPr>
        <xdr:cNvPr id="605" name="直線コネクタ 604">
          <a:extLst>
            <a:ext uri="{FF2B5EF4-FFF2-40B4-BE49-F238E27FC236}">
              <a16:creationId xmlns:a16="http://schemas.microsoft.com/office/drawing/2014/main" id="{4AA8B545-F7CC-4081-988A-72DE939E628C}"/>
            </a:ext>
          </a:extLst>
        </xdr:cNvPr>
        <xdr:cNvCxnSpPr/>
      </xdr:nvCxnSpPr>
      <xdr:spPr>
        <a:xfrm flipV="1">
          <a:off x="17988280" y="10321595"/>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606" name="楕円 605">
          <a:extLst>
            <a:ext uri="{FF2B5EF4-FFF2-40B4-BE49-F238E27FC236}">
              <a16:creationId xmlns:a16="http://schemas.microsoft.com/office/drawing/2014/main" id="{6484A7FF-C332-4A85-80F7-D6D39148FA1B}"/>
            </a:ext>
          </a:extLst>
        </xdr:cNvPr>
        <xdr:cNvSpPr/>
      </xdr:nvSpPr>
      <xdr:spPr>
        <a:xfrm>
          <a:off x="1716278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109271</xdr:rowOff>
    </xdr:from>
    <xdr:to>
      <xdr:col>107</xdr:col>
      <xdr:colOff>50800</xdr:colOff>
      <xdr:row>61</xdr:row>
      <xdr:rowOff>118872</xdr:rowOff>
    </xdr:to>
    <xdr:cxnSp macro="">
      <xdr:nvCxnSpPr>
        <xdr:cNvPr id="607" name="直線コネクタ 606">
          <a:extLst>
            <a:ext uri="{FF2B5EF4-FFF2-40B4-BE49-F238E27FC236}">
              <a16:creationId xmlns:a16="http://schemas.microsoft.com/office/drawing/2014/main" id="{47241B79-3E1B-4BBF-9127-935E5AF7850E}"/>
            </a:ext>
          </a:extLst>
        </xdr:cNvPr>
        <xdr:cNvCxnSpPr/>
      </xdr:nvCxnSpPr>
      <xdr:spPr>
        <a:xfrm flipV="1">
          <a:off x="17213580" y="10335311"/>
          <a:ext cx="7747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80873</xdr:rowOff>
    </xdr:from>
    <xdr:to>
      <xdr:col>98</xdr:col>
      <xdr:colOff>38100</xdr:colOff>
      <xdr:row>62</xdr:row>
      <xdr:rowOff>11023</xdr:rowOff>
    </xdr:to>
    <xdr:sp macro="" textlink="">
      <xdr:nvSpPr>
        <xdr:cNvPr id="608" name="楕円 607">
          <a:extLst>
            <a:ext uri="{FF2B5EF4-FFF2-40B4-BE49-F238E27FC236}">
              <a16:creationId xmlns:a16="http://schemas.microsoft.com/office/drawing/2014/main" id="{D840D1A1-CF2B-4034-9540-D99EFD7741AD}"/>
            </a:ext>
          </a:extLst>
        </xdr:cNvPr>
        <xdr:cNvSpPr/>
      </xdr:nvSpPr>
      <xdr:spPr>
        <a:xfrm>
          <a:off x="16388080" y="10306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118872</xdr:rowOff>
    </xdr:from>
    <xdr:to>
      <xdr:col>102</xdr:col>
      <xdr:colOff>114300</xdr:colOff>
      <xdr:row>61</xdr:row>
      <xdr:rowOff>131673</xdr:rowOff>
    </xdr:to>
    <xdr:cxnSp macro="">
      <xdr:nvCxnSpPr>
        <xdr:cNvPr id="609" name="直線コネクタ 608">
          <a:extLst>
            <a:ext uri="{FF2B5EF4-FFF2-40B4-BE49-F238E27FC236}">
              <a16:creationId xmlns:a16="http://schemas.microsoft.com/office/drawing/2014/main" id="{732EEF2A-581A-45BC-839D-014703DDEB94}"/>
            </a:ext>
          </a:extLst>
        </xdr:cNvPr>
        <xdr:cNvCxnSpPr/>
      </xdr:nvCxnSpPr>
      <xdr:spPr>
        <a:xfrm flipV="1">
          <a:off x="16431260" y="10344912"/>
          <a:ext cx="78232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10" name="n_1aveValue【学校施設】&#10;一人当たり面積">
          <a:extLst>
            <a:ext uri="{FF2B5EF4-FFF2-40B4-BE49-F238E27FC236}">
              <a16:creationId xmlns:a16="http://schemas.microsoft.com/office/drawing/2014/main" id="{FA8D8B9A-B1E2-40D5-9DFE-875A2BF37BAA}"/>
            </a:ext>
          </a:extLst>
        </xdr:cNvPr>
        <xdr:cNvSpPr txBox="1"/>
      </xdr:nvSpPr>
      <xdr:spPr>
        <a:xfrm>
          <a:off x="18561127"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11" name="n_2aveValue【学校施設】&#10;一人当たり面積">
          <a:extLst>
            <a:ext uri="{FF2B5EF4-FFF2-40B4-BE49-F238E27FC236}">
              <a16:creationId xmlns:a16="http://schemas.microsoft.com/office/drawing/2014/main" id="{657DD9FC-AA6C-463B-A7F9-30FABBAC3769}"/>
            </a:ext>
          </a:extLst>
        </xdr:cNvPr>
        <xdr:cNvSpPr txBox="1"/>
      </xdr:nvSpPr>
      <xdr:spPr>
        <a:xfrm>
          <a:off x="17776267" y="98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12" name="n_3aveValue【学校施設】&#10;一人当たり面積">
          <a:extLst>
            <a:ext uri="{FF2B5EF4-FFF2-40B4-BE49-F238E27FC236}">
              <a16:creationId xmlns:a16="http://schemas.microsoft.com/office/drawing/2014/main" id="{C5EA0DF6-E057-4FED-AD0C-2B9BEEFA653A}"/>
            </a:ext>
          </a:extLst>
        </xdr:cNvPr>
        <xdr:cNvSpPr txBox="1"/>
      </xdr:nvSpPr>
      <xdr:spPr>
        <a:xfrm>
          <a:off x="17001567" y="98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13" name="n_4aveValue【学校施設】&#10;一人当たり面積">
          <a:extLst>
            <a:ext uri="{FF2B5EF4-FFF2-40B4-BE49-F238E27FC236}">
              <a16:creationId xmlns:a16="http://schemas.microsoft.com/office/drawing/2014/main" id="{A8BAD4C0-6D28-40C7-9332-6C3798570101}"/>
            </a:ext>
          </a:extLst>
        </xdr:cNvPr>
        <xdr:cNvSpPr txBox="1"/>
      </xdr:nvSpPr>
      <xdr:spPr>
        <a:xfrm>
          <a:off x="16226867" y="99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137482</xdr:rowOff>
    </xdr:from>
    <xdr:ext cx="469744" cy="259045"/>
    <xdr:sp macro="" textlink="">
      <xdr:nvSpPr>
        <xdr:cNvPr id="614" name="n_1mainValue【学校施設】&#10;一人当たり面積">
          <a:extLst>
            <a:ext uri="{FF2B5EF4-FFF2-40B4-BE49-F238E27FC236}">
              <a16:creationId xmlns:a16="http://schemas.microsoft.com/office/drawing/2014/main" id="{A5B2786F-89B8-4CCC-B67C-5B2A9ED5130A}"/>
            </a:ext>
          </a:extLst>
        </xdr:cNvPr>
        <xdr:cNvSpPr txBox="1"/>
      </xdr:nvSpPr>
      <xdr:spPr>
        <a:xfrm>
          <a:off x="18561127" y="103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151198</xdr:rowOff>
    </xdr:from>
    <xdr:ext cx="469744" cy="259045"/>
    <xdr:sp macro="" textlink="">
      <xdr:nvSpPr>
        <xdr:cNvPr id="615" name="n_2mainValue【学校施設】&#10;一人当たり面積">
          <a:extLst>
            <a:ext uri="{FF2B5EF4-FFF2-40B4-BE49-F238E27FC236}">
              <a16:creationId xmlns:a16="http://schemas.microsoft.com/office/drawing/2014/main" id="{45BBE284-34C9-4E2E-AC33-52CFC711AEB8}"/>
            </a:ext>
          </a:extLst>
        </xdr:cNvPr>
        <xdr:cNvSpPr txBox="1"/>
      </xdr:nvSpPr>
      <xdr:spPr>
        <a:xfrm>
          <a:off x="17776267" y="103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616" name="n_3mainValue【学校施設】&#10;一人当たり面積">
          <a:extLst>
            <a:ext uri="{FF2B5EF4-FFF2-40B4-BE49-F238E27FC236}">
              <a16:creationId xmlns:a16="http://schemas.microsoft.com/office/drawing/2014/main" id="{1F064D72-520D-4A89-B5CD-C81F5BF1583A}"/>
            </a:ext>
          </a:extLst>
        </xdr:cNvPr>
        <xdr:cNvSpPr txBox="1"/>
      </xdr:nvSpPr>
      <xdr:spPr>
        <a:xfrm>
          <a:off x="17001567"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2150</xdr:rowOff>
    </xdr:from>
    <xdr:ext cx="469744" cy="259045"/>
    <xdr:sp macro="" textlink="">
      <xdr:nvSpPr>
        <xdr:cNvPr id="617" name="n_4mainValue【学校施設】&#10;一人当たり面積">
          <a:extLst>
            <a:ext uri="{FF2B5EF4-FFF2-40B4-BE49-F238E27FC236}">
              <a16:creationId xmlns:a16="http://schemas.microsoft.com/office/drawing/2014/main" id="{1D4175F9-79D5-4E64-8D52-47BFF3D331DA}"/>
            </a:ext>
          </a:extLst>
        </xdr:cNvPr>
        <xdr:cNvSpPr txBox="1"/>
      </xdr:nvSpPr>
      <xdr:spPr>
        <a:xfrm>
          <a:off x="16226867" y="103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C1A23B3-328E-4648-A5B7-B41DE951113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16DE931-EF4F-4AD5-98E1-35565739E9D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6C8959C8-8681-4B72-8DE4-5E60484720D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9628914-09E8-4856-A701-B056C1374C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1A157CA-73B7-4390-A67A-348A8A8D7A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32037F6-6CC3-4ABF-A5C9-AF93FAC3FC1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1D0365B-0A3F-4E42-A0F1-436977F423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28C9517-C0EA-4637-AB5B-7E8E6BE47C3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B60ACA4E-4A07-4C87-A580-19092C895C9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0F7246D-DFDA-4134-845C-0B17C0A76F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2BB36C6-0166-43AE-A0D4-1A2ACA98B94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BE5653C9-EFBD-4FC6-84F3-39ED4B469263}"/>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86842DD6-9844-4E9E-97D0-1156108D64B5}"/>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64D460BB-EA47-417F-A0C5-C1F22DA47BD4}"/>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7CCD37C9-7B63-4E83-9854-50F5AB4F7749}"/>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69692745-FE9F-43A5-81E2-4D6A1F502751}"/>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271AE11-5484-4FF4-ADB2-0BD90210A163}"/>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73148EBE-26B6-4D04-9270-CCBE9669E84F}"/>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E9AA9A04-7872-409C-BD8B-B306277BF8C7}"/>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38B3DB4B-DB09-4EF4-9C7A-F61BC6405C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29833B05-EA35-4CB5-8AD0-A266CF97E8C5}"/>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58661EFA-89C8-4D15-B637-7D1EBEB72FD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640" name="直線コネクタ 639">
          <a:extLst>
            <a:ext uri="{FF2B5EF4-FFF2-40B4-BE49-F238E27FC236}">
              <a16:creationId xmlns:a16="http://schemas.microsoft.com/office/drawing/2014/main" id="{57B66B66-14CC-497B-B5FD-55C6FEA7DF0C}"/>
            </a:ext>
          </a:extLst>
        </xdr:cNvPr>
        <xdr:cNvCxnSpPr/>
      </xdr:nvCxnSpPr>
      <xdr:spPr>
        <a:xfrm flipV="1">
          <a:off x="14375764" y="12980669"/>
          <a:ext cx="0" cy="143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1" name="【児童館】&#10;有形固定資産減価償却率最小値テキスト">
          <a:extLst>
            <a:ext uri="{FF2B5EF4-FFF2-40B4-BE49-F238E27FC236}">
              <a16:creationId xmlns:a16="http://schemas.microsoft.com/office/drawing/2014/main" id="{A4FBFA92-912B-46C9-B9A0-F4F5C13E54F8}"/>
            </a:ext>
          </a:extLst>
        </xdr:cNvPr>
        <xdr:cNvSpPr txBox="1"/>
      </xdr:nvSpPr>
      <xdr:spPr>
        <a:xfrm>
          <a:off x="14414500" y="144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2" name="直線コネクタ 641">
          <a:extLst>
            <a:ext uri="{FF2B5EF4-FFF2-40B4-BE49-F238E27FC236}">
              <a16:creationId xmlns:a16="http://schemas.microsoft.com/office/drawing/2014/main" id="{CD69003F-72AD-4EDE-B90E-B20266787AD9}"/>
            </a:ext>
          </a:extLst>
        </xdr:cNvPr>
        <xdr:cNvCxnSpPr/>
      </xdr:nvCxnSpPr>
      <xdr:spPr>
        <a:xfrm>
          <a:off x="142875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3" name="【児童館】&#10;有形固定資産減価償却率最大値テキスト">
          <a:extLst>
            <a:ext uri="{FF2B5EF4-FFF2-40B4-BE49-F238E27FC236}">
              <a16:creationId xmlns:a16="http://schemas.microsoft.com/office/drawing/2014/main" id="{2FAE37DA-951C-460E-A2FA-5296D78BF9CC}"/>
            </a:ext>
          </a:extLst>
        </xdr:cNvPr>
        <xdr:cNvSpPr txBox="1"/>
      </xdr:nvSpPr>
      <xdr:spPr>
        <a:xfrm>
          <a:off x="14414500" y="127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4" name="直線コネクタ 643">
          <a:extLst>
            <a:ext uri="{FF2B5EF4-FFF2-40B4-BE49-F238E27FC236}">
              <a16:creationId xmlns:a16="http://schemas.microsoft.com/office/drawing/2014/main" id="{64F3517A-A1F6-4436-915B-EFB465E54184}"/>
            </a:ext>
          </a:extLst>
        </xdr:cNvPr>
        <xdr:cNvCxnSpPr/>
      </xdr:nvCxnSpPr>
      <xdr:spPr>
        <a:xfrm>
          <a:off x="142875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645" name="【児童館】&#10;有形固定資産減価償却率平均値テキスト">
          <a:extLst>
            <a:ext uri="{FF2B5EF4-FFF2-40B4-BE49-F238E27FC236}">
              <a16:creationId xmlns:a16="http://schemas.microsoft.com/office/drawing/2014/main" id="{F838E38D-5296-42FA-AA40-2D0CA92EADAF}"/>
            </a:ext>
          </a:extLst>
        </xdr:cNvPr>
        <xdr:cNvSpPr txBox="1"/>
      </xdr:nvSpPr>
      <xdr:spPr>
        <a:xfrm>
          <a:off x="14414500" y="1354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46" name="フローチャート: 判断 645">
          <a:extLst>
            <a:ext uri="{FF2B5EF4-FFF2-40B4-BE49-F238E27FC236}">
              <a16:creationId xmlns:a16="http://schemas.microsoft.com/office/drawing/2014/main" id="{F0863C59-5BE5-447A-9240-C6886FA2C741}"/>
            </a:ext>
          </a:extLst>
        </xdr:cNvPr>
        <xdr:cNvSpPr/>
      </xdr:nvSpPr>
      <xdr:spPr>
        <a:xfrm>
          <a:off x="14325600" y="136850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647" name="フローチャート: 判断 646">
          <a:extLst>
            <a:ext uri="{FF2B5EF4-FFF2-40B4-BE49-F238E27FC236}">
              <a16:creationId xmlns:a16="http://schemas.microsoft.com/office/drawing/2014/main" id="{F0900767-8C31-46D9-95F7-A8F9CA0B0AB3}"/>
            </a:ext>
          </a:extLst>
        </xdr:cNvPr>
        <xdr:cNvSpPr/>
      </xdr:nvSpPr>
      <xdr:spPr>
        <a:xfrm>
          <a:off x="135788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648" name="フローチャート: 判断 647">
          <a:extLst>
            <a:ext uri="{FF2B5EF4-FFF2-40B4-BE49-F238E27FC236}">
              <a16:creationId xmlns:a16="http://schemas.microsoft.com/office/drawing/2014/main" id="{8492CCF5-407F-485D-8708-9893A7DECF54}"/>
            </a:ext>
          </a:extLst>
        </xdr:cNvPr>
        <xdr:cNvSpPr/>
      </xdr:nvSpPr>
      <xdr:spPr>
        <a:xfrm>
          <a:off x="12804140" y="1357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649" name="フローチャート: 判断 648">
          <a:extLst>
            <a:ext uri="{FF2B5EF4-FFF2-40B4-BE49-F238E27FC236}">
              <a16:creationId xmlns:a16="http://schemas.microsoft.com/office/drawing/2014/main" id="{E703DB71-50B8-4F88-8A3C-302D16C5C941}"/>
            </a:ext>
          </a:extLst>
        </xdr:cNvPr>
        <xdr:cNvSpPr/>
      </xdr:nvSpPr>
      <xdr:spPr>
        <a:xfrm>
          <a:off x="12029440" y="1356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650" name="フローチャート: 判断 649">
          <a:extLst>
            <a:ext uri="{FF2B5EF4-FFF2-40B4-BE49-F238E27FC236}">
              <a16:creationId xmlns:a16="http://schemas.microsoft.com/office/drawing/2014/main" id="{AE416612-7411-4129-BE41-EFF354B7F6D3}"/>
            </a:ext>
          </a:extLst>
        </xdr:cNvPr>
        <xdr:cNvSpPr/>
      </xdr:nvSpPr>
      <xdr:spPr>
        <a:xfrm>
          <a:off x="11231880" y="13483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F13B85B-FEF9-4D24-A811-DD2A8537E87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FD102CE-5F13-4235-AB4A-CC1FD8157AD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C74ADA4-C620-4A23-9968-0561857CE31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3451019-7C46-4CCE-B904-AE125D5454A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004BE22-084A-4A35-9272-7D951A36137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56" name="楕円 655">
          <a:extLst>
            <a:ext uri="{FF2B5EF4-FFF2-40B4-BE49-F238E27FC236}">
              <a16:creationId xmlns:a16="http://schemas.microsoft.com/office/drawing/2014/main" id="{B66A342B-2A69-430D-BED5-9FC1ABADC796}"/>
            </a:ext>
          </a:extLst>
        </xdr:cNvPr>
        <xdr:cNvSpPr/>
      </xdr:nvSpPr>
      <xdr:spPr>
        <a:xfrm>
          <a:off x="14325600" y="139494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657" name="【児童館】&#10;有形固定資産減価償却率該当値テキスト">
          <a:extLst>
            <a:ext uri="{FF2B5EF4-FFF2-40B4-BE49-F238E27FC236}">
              <a16:creationId xmlns:a16="http://schemas.microsoft.com/office/drawing/2014/main" id="{79F994E4-D5E8-401A-8F80-B40488B0B870}"/>
            </a:ext>
          </a:extLst>
        </xdr:cNvPr>
        <xdr:cNvSpPr txBox="1"/>
      </xdr:nvSpPr>
      <xdr:spPr>
        <a:xfrm>
          <a:off x="14414500" y="1392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103887</xdr:rowOff>
    </xdr:from>
    <xdr:to>
      <xdr:col>81</xdr:col>
      <xdr:colOff>101600</xdr:colOff>
      <xdr:row>83</xdr:row>
      <xdr:rowOff>34037</xdr:rowOff>
    </xdr:to>
    <xdr:sp macro="" textlink="">
      <xdr:nvSpPr>
        <xdr:cNvPr id="658" name="楕円 657">
          <a:extLst>
            <a:ext uri="{FF2B5EF4-FFF2-40B4-BE49-F238E27FC236}">
              <a16:creationId xmlns:a16="http://schemas.microsoft.com/office/drawing/2014/main" id="{ED901B10-D70A-4BDB-B977-6F50B596E9D6}"/>
            </a:ext>
          </a:extLst>
        </xdr:cNvPr>
        <xdr:cNvSpPr/>
      </xdr:nvSpPr>
      <xdr:spPr>
        <a:xfrm>
          <a:off x="13578840" y="13850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154687</xdr:rowOff>
    </xdr:from>
    <xdr:to>
      <xdr:col>85</xdr:col>
      <xdr:colOff>127000</xdr:colOff>
      <xdr:row>83</xdr:row>
      <xdr:rowOff>86106</xdr:rowOff>
    </xdr:to>
    <xdr:cxnSp macro="">
      <xdr:nvCxnSpPr>
        <xdr:cNvPr id="659" name="直線コネクタ 658">
          <a:extLst>
            <a:ext uri="{FF2B5EF4-FFF2-40B4-BE49-F238E27FC236}">
              <a16:creationId xmlns:a16="http://schemas.microsoft.com/office/drawing/2014/main" id="{84CAE80E-7D6B-4BF4-A90C-748D2CAFFADC}"/>
            </a:ext>
          </a:extLst>
        </xdr:cNvPr>
        <xdr:cNvCxnSpPr/>
      </xdr:nvCxnSpPr>
      <xdr:spPr>
        <a:xfrm>
          <a:off x="13629640" y="13901167"/>
          <a:ext cx="74676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167894</xdr:rowOff>
    </xdr:from>
    <xdr:to>
      <xdr:col>76</xdr:col>
      <xdr:colOff>165100</xdr:colOff>
      <xdr:row>82</xdr:row>
      <xdr:rowOff>98044</xdr:rowOff>
    </xdr:to>
    <xdr:sp macro="" textlink="">
      <xdr:nvSpPr>
        <xdr:cNvPr id="660" name="楕円 659">
          <a:extLst>
            <a:ext uri="{FF2B5EF4-FFF2-40B4-BE49-F238E27FC236}">
              <a16:creationId xmlns:a16="http://schemas.microsoft.com/office/drawing/2014/main" id="{2DFFE1F2-D143-4180-9749-F221B1BA294A}"/>
            </a:ext>
          </a:extLst>
        </xdr:cNvPr>
        <xdr:cNvSpPr/>
      </xdr:nvSpPr>
      <xdr:spPr>
        <a:xfrm>
          <a:off x="1280414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47244</xdr:rowOff>
    </xdr:from>
    <xdr:to>
      <xdr:col>81</xdr:col>
      <xdr:colOff>50800</xdr:colOff>
      <xdr:row>82</xdr:row>
      <xdr:rowOff>154687</xdr:rowOff>
    </xdr:to>
    <xdr:cxnSp macro="">
      <xdr:nvCxnSpPr>
        <xdr:cNvPr id="661" name="直線コネクタ 660">
          <a:extLst>
            <a:ext uri="{FF2B5EF4-FFF2-40B4-BE49-F238E27FC236}">
              <a16:creationId xmlns:a16="http://schemas.microsoft.com/office/drawing/2014/main" id="{BE5E883D-1C7F-4748-8687-56B8C51CDA81}"/>
            </a:ext>
          </a:extLst>
        </xdr:cNvPr>
        <xdr:cNvCxnSpPr/>
      </xdr:nvCxnSpPr>
      <xdr:spPr>
        <a:xfrm>
          <a:off x="12854940" y="13793724"/>
          <a:ext cx="7747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60452</xdr:rowOff>
    </xdr:from>
    <xdr:to>
      <xdr:col>72</xdr:col>
      <xdr:colOff>38100</xdr:colOff>
      <xdr:row>81</xdr:row>
      <xdr:rowOff>162052</xdr:rowOff>
    </xdr:to>
    <xdr:sp macro="" textlink="">
      <xdr:nvSpPr>
        <xdr:cNvPr id="662" name="楕円 661">
          <a:extLst>
            <a:ext uri="{FF2B5EF4-FFF2-40B4-BE49-F238E27FC236}">
              <a16:creationId xmlns:a16="http://schemas.microsoft.com/office/drawing/2014/main" id="{9F63AE85-172C-4817-B66C-A2C6365F746B}"/>
            </a:ext>
          </a:extLst>
        </xdr:cNvPr>
        <xdr:cNvSpPr/>
      </xdr:nvSpPr>
      <xdr:spPr>
        <a:xfrm>
          <a:off x="12029440" y="13639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111252</xdr:rowOff>
    </xdr:from>
    <xdr:to>
      <xdr:col>76</xdr:col>
      <xdr:colOff>114300</xdr:colOff>
      <xdr:row>82</xdr:row>
      <xdr:rowOff>47244</xdr:rowOff>
    </xdr:to>
    <xdr:cxnSp macro="">
      <xdr:nvCxnSpPr>
        <xdr:cNvPr id="663" name="直線コネクタ 662">
          <a:extLst>
            <a:ext uri="{FF2B5EF4-FFF2-40B4-BE49-F238E27FC236}">
              <a16:creationId xmlns:a16="http://schemas.microsoft.com/office/drawing/2014/main" id="{B4FAD883-C5AF-41E2-B9A8-09004597458E}"/>
            </a:ext>
          </a:extLst>
        </xdr:cNvPr>
        <xdr:cNvCxnSpPr/>
      </xdr:nvCxnSpPr>
      <xdr:spPr>
        <a:xfrm>
          <a:off x="12072620" y="13690092"/>
          <a:ext cx="78232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664" name="楕円 663">
          <a:extLst>
            <a:ext uri="{FF2B5EF4-FFF2-40B4-BE49-F238E27FC236}">
              <a16:creationId xmlns:a16="http://schemas.microsoft.com/office/drawing/2014/main" id="{C4112F68-DD57-409F-A677-2F62E9C7BF91}"/>
            </a:ext>
          </a:extLst>
        </xdr:cNvPr>
        <xdr:cNvSpPr/>
      </xdr:nvSpPr>
      <xdr:spPr>
        <a:xfrm>
          <a:off x="1123188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111252</xdr:rowOff>
    </xdr:to>
    <xdr:cxnSp macro="">
      <xdr:nvCxnSpPr>
        <xdr:cNvPr id="665" name="直線コネクタ 664">
          <a:extLst>
            <a:ext uri="{FF2B5EF4-FFF2-40B4-BE49-F238E27FC236}">
              <a16:creationId xmlns:a16="http://schemas.microsoft.com/office/drawing/2014/main" id="{E03C04D9-F0FE-4FB0-B6EC-7AFFDE3CA844}"/>
            </a:ext>
          </a:extLst>
        </xdr:cNvPr>
        <xdr:cNvCxnSpPr/>
      </xdr:nvCxnSpPr>
      <xdr:spPr>
        <a:xfrm>
          <a:off x="11282680" y="13582651"/>
          <a:ext cx="78994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666" name="n_1aveValue【児童館】&#10;有形固定資産減価償却率">
          <a:extLst>
            <a:ext uri="{FF2B5EF4-FFF2-40B4-BE49-F238E27FC236}">
              <a16:creationId xmlns:a16="http://schemas.microsoft.com/office/drawing/2014/main" id="{E0089169-B795-462D-94D5-F1E679D10597}"/>
            </a:ext>
          </a:extLst>
        </xdr:cNvPr>
        <xdr:cNvSpPr txBox="1"/>
      </xdr:nvSpPr>
      <xdr:spPr>
        <a:xfrm>
          <a:off x="13437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667" name="n_2aveValue【児童館】&#10;有形固定資産減価償却率">
          <a:extLst>
            <a:ext uri="{FF2B5EF4-FFF2-40B4-BE49-F238E27FC236}">
              <a16:creationId xmlns:a16="http://schemas.microsoft.com/office/drawing/2014/main" id="{E590C1A9-118C-4605-BEC1-16C9E3D99043}"/>
            </a:ext>
          </a:extLst>
        </xdr:cNvPr>
        <xdr:cNvSpPr txBox="1"/>
      </xdr:nvSpPr>
      <xdr:spPr>
        <a:xfrm>
          <a:off x="12675244" y="13351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668" name="n_3aveValue【児童館】&#10;有形固定資産減価償却率">
          <a:extLst>
            <a:ext uri="{FF2B5EF4-FFF2-40B4-BE49-F238E27FC236}">
              <a16:creationId xmlns:a16="http://schemas.microsoft.com/office/drawing/2014/main" id="{B0C1E771-381D-46C1-B3C7-1A9C83F0633D}"/>
            </a:ext>
          </a:extLst>
        </xdr:cNvPr>
        <xdr:cNvSpPr txBox="1"/>
      </xdr:nvSpPr>
      <xdr:spPr>
        <a:xfrm>
          <a:off x="1190054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669" name="n_4aveValue【児童館】&#10;有形固定資産減価償却率">
          <a:extLst>
            <a:ext uri="{FF2B5EF4-FFF2-40B4-BE49-F238E27FC236}">
              <a16:creationId xmlns:a16="http://schemas.microsoft.com/office/drawing/2014/main" id="{50182BFD-1FEA-443A-8F7E-D3DC7D00944B}"/>
            </a:ext>
          </a:extLst>
        </xdr:cNvPr>
        <xdr:cNvSpPr txBox="1"/>
      </xdr:nvSpPr>
      <xdr:spPr>
        <a:xfrm>
          <a:off x="11102984" y="1326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25164</xdr:rowOff>
    </xdr:from>
    <xdr:ext cx="405111" cy="259045"/>
    <xdr:sp macro="" textlink="">
      <xdr:nvSpPr>
        <xdr:cNvPr id="670" name="n_1mainValue【児童館】&#10;有形固定資産減価償却率">
          <a:extLst>
            <a:ext uri="{FF2B5EF4-FFF2-40B4-BE49-F238E27FC236}">
              <a16:creationId xmlns:a16="http://schemas.microsoft.com/office/drawing/2014/main" id="{B422379B-240E-4599-A6D0-1E428CAC44C5}"/>
            </a:ext>
          </a:extLst>
        </xdr:cNvPr>
        <xdr:cNvSpPr txBox="1"/>
      </xdr:nvSpPr>
      <xdr:spPr>
        <a:xfrm>
          <a:off x="13437244" y="139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89171</xdr:rowOff>
    </xdr:from>
    <xdr:ext cx="405111" cy="259045"/>
    <xdr:sp macro="" textlink="">
      <xdr:nvSpPr>
        <xdr:cNvPr id="671" name="n_2mainValue【児童館】&#10;有形固定資産減価償却率">
          <a:extLst>
            <a:ext uri="{FF2B5EF4-FFF2-40B4-BE49-F238E27FC236}">
              <a16:creationId xmlns:a16="http://schemas.microsoft.com/office/drawing/2014/main" id="{4F4D4B83-3427-4DBF-9852-EF4C470C6ED6}"/>
            </a:ext>
          </a:extLst>
        </xdr:cNvPr>
        <xdr:cNvSpPr txBox="1"/>
      </xdr:nvSpPr>
      <xdr:spPr>
        <a:xfrm>
          <a:off x="1267524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153179</xdr:rowOff>
    </xdr:from>
    <xdr:ext cx="405111" cy="259045"/>
    <xdr:sp macro="" textlink="">
      <xdr:nvSpPr>
        <xdr:cNvPr id="672" name="n_3mainValue【児童館】&#10;有形固定資産減価償却率">
          <a:extLst>
            <a:ext uri="{FF2B5EF4-FFF2-40B4-BE49-F238E27FC236}">
              <a16:creationId xmlns:a16="http://schemas.microsoft.com/office/drawing/2014/main" id="{C01D1DF1-D9F9-4B89-8947-02806C887CAC}"/>
            </a:ext>
          </a:extLst>
        </xdr:cNvPr>
        <xdr:cNvSpPr txBox="1"/>
      </xdr:nvSpPr>
      <xdr:spPr>
        <a:xfrm>
          <a:off x="119005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673" name="n_4mainValue【児童館】&#10;有形固定資産減価償却率">
          <a:extLst>
            <a:ext uri="{FF2B5EF4-FFF2-40B4-BE49-F238E27FC236}">
              <a16:creationId xmlns:a16="http://schemas.microsoft.com/office/drawing/2014/main" id="{9A861340-F1FA-4C54-BDA1-A7FD5411BD51}"/>
            </a:ext>
          </a:extLst>
        </xdr:cNvPr>
        <xdr:cNvSpPr txBox="1"/>
      </xdr:nvSpPr>
      <xdr:spPr>
        <a:xfrm>
          <a:off x="1110298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F462C599-0F58-40AD-AD25-386BD79AB1F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5E260F8-C162-4625-9A3C-5207A3B5B4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9BC41094-B02D-42CE-9A8C-5690F6136F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6110786E-7ED4-4526-9143-E8957F39D18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F57338B5-E97C-4150-9FF2-065A85312E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47F7C186-BF04-4DD2-8D04-CBB173B0BE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1E7BAABB-E38A-49C1-ABE0-07CDFB359A8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CCE8743D-F38A-4807-A0EC-B2CC4EFD249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B130C699-DF15-400A-ADBE-25FEBB41176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C9C53F0A-662D-412A-9B58-F061A0F76BD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0CF81C6B-DA5E-4469-B021-A994C4AE54A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C06B71BA-E053-444A-BEFC-5344781FB0D8}"/>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BFDCA078-924C-48CC-B8A0-E8C9769C560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27D7ABD7-5433-47EA-9F41-E1AFB8178A3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D2713154-3A0F-4998-80E2-C29B60CDFAFE}"/>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948FBAD5-7EEA-472A-B2C4-7F87A5587FC1}"/>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49556F39-8CD0-4473-85D6-3AD50916B0E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A8B2BC4C-CE7A-4E90-9C0E-1A0A8B1AAA7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55BACCB2-505F-4D4D-B98E-9A0A5772897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9FBE3049-C599-4B4D-8B5D-A35AD9D65EC3}"/>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537C11B4-8550-4DF2-9120-70A2FFBD1C5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053E7A3A-348F-4E95-BE54-A783CD56538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6ECCC57-D9DC-4B84-9EB9-4785F348D68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31FBD6E8-4774-4103-9E8A-63FDB80A467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7FA46B4-42E0-4EF7-A8BD-F5B3D636D15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699" name="直線コネクタ 698">
          <a:extLst>
            <a:ext uri="{FF2B5EF4-FFF2-40B4-BE49-F238E27FC236}">
              <a16:creationId xmlns:a16="http://schemas.microsoft.com/office/drawing/2014/main" id="{09870D65-07FA-44A0-9F4F-229C89E8F638}"/>
            </a:ext>
          </a:extLst>
        </xdr:cNvPr>
        <xdr:cNvCxnSpPr/>
      </xdr:nvCxnSpPr>
      <xdr:spPr>
        <a:xfrm flipV="1">
          <a:off x="19509104"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0" name="【児童館】&#10;一人当たり面積最小値テキスト">
          <a:extLst>
            <a:ext uri="{FF2B5EF4-FFF2-40B4-BE49-F238E27FC236}">
              <a16:creationId xmlns:a16="http://schemas.microsoft.com/office/drawing/2014/main" id="{EC5577B6-B24F-4ECE-B719-226EDD193CAE}"/>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1" name="直線コネクタ 700">
          <a:extLst>
            <a:ext uri="{FF2B5EF4-FFF2-40B4-BE49-F238E27FC236}">
              <a16:creationId xmlns:a16="http://schemas.microsoft.com/office/drawing/2014/main" id="{53582CAD-719E-4EDA-9A23-F3F0411D3881}"/>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2" name="【児童館】&#10;一人当たり面積最大値テキスト">
          <a:extLst>
            <a:ext uri="{FF2B5EF4-FFF2-40B4-BE49-F238E27FC236}">
              <a16:creationId xmlns:a16="http://schemas.microsoft.com/office/drawing/2014/main" id="{772525FF-102B-401A-9503-DEF30B1AA1F7}"/>
            </a:ext>
          </a:extLst>
        </xdr:cNvPr>
        <xdr:cNvSpPr txBox="1"/>
      </xdr:nvSpPr>
      <xdr:spPr>
        <a:xfrm>
          <a:off x="1954784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3" name="直線コネクタ 702">
          <a:extLst>
            <a:ext uri="{FF2B5EF4-FFF2-40B4-BE49-F238E27FC236}">
              <a16:creationId xmlns:a16="http://schemas.microsoft.com/office/drawing/2014/main" id="{D4963608-4FF0-4682-B411-6D410F3F7363}"/>
            </a:ext>
          </a:extLst>
        </xdr:cNvPr>
        <xdr:cNvCxnSpPr/>
      </xdr:nvCxnSpPr>
      <xdr:spPr>
        <a:xfrm>
          <a:off x="194437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704" name="【児童館】&#10;一人当たり面積平均値テキスト">
          <a:extLst>
            <a:ext uri="{FF2B5EF4-FFF2-40B4-BE49-F238E27FC236}">
              <a16:creationId xmlns:a16="http://schemas.microsoft.com/office/drawing/2014/main" id="{B318C9A4-5B7E-4852-9386-7BF9BC9831E2}"/>
            </a:ext>
          </a:extLst>
        </xdr:cNvPr>
        <xdr:cNvSpPr txBox="1"/>
      </xdr:nvSpPr>
      <xdr:spPr>
        <a:xfrm>
          <a:off x="1954784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05" name="フローチャート: 判断 704">
          <a:extLst>
            <a:ext uri="{FF2B5EF4-FFF2-40B4-BE49-F238E27FC236}">
              <a16:creationId xmlns:a16="http://schemas.microsoft.com/office/drawing/2014/main" id="{21F1285C-87B3-4AC7-ADE8-6905EC2B49E4}"/>
            </a:ext>
          </a:extLst>
        </xdr:cNvPr>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06" name="フローチャート: 判断 705">
          <a:extLst>
            <a:ext uri="{FF2B5EF4-FFF2-40B4-BE49-F238E27FC236}">
              <a16:creationId xmlns:a16="http://schemas.microsoft.com/office/drawing/2014/main" id="{3523FFA9-1341-4D5B-B3E4-5D45D8C0D389}"/>
            </a:ext>
          </a:extLst>
        </xdr:cNvPr>
        <xdr:cNvSpPr/>
      </xdr:nvSpPr>
      <xdr:spPr>
        <a:xfrm>
          <a:off x="1873504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07" name="フローチャート: 判断 706">
          <a:extLst>
            <a:ext uri="{FF2B5EF4-FFF2-40B4-BE49-F238E27FC236}">
              <a16:creationId xmlns:a16="http://schemas.microsoft.com/office/drawing/2014/main" id="{9C9AC7A1-7E61-43FC-AB5B-4103E43FD416}"/>
            </a:ext>
          </a:extLst>
        </xdr:cNvPr>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8" name="フローチャート: 判断 707">
          <a:extLst>
            <a:ext uri="{FF2B5EF4-FFF2-40B4-BE49-F238E27FC236}">
              <a16:creationId xmlns:a16="http://schemas.microsoft.com/office/drawing/2014/main" id="{98F06AC4-6DEE-4C80-931B-58C484C66048}"/>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09" name="フローチャート: 判断 708">
          <a:extLst>
            <a:ext uri="{FF2B5EF4-FFF2-40B4-BE49-F238E27FC236}">
              <a16:creationId xmlns:a16="http://schemas.microsoft.com/office/drawing/2014/main" id="{288C08E0-DA06-4629-B1CF-4083AB8CC14D}"/>
            </a:ext>
          </a:extLst>
        </xdr:cNvPr>
        <xdr:cNvSpPr/>
      </xdr:nvSpPr>
      <xdr:spPr>
        <a:xfrm>
          <a:off x="1638808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D7E6107-A985-4437-A9F0-946469089DF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B709850-2432-4C4A-B649-0991CBD093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83013DE-AC5C-45A8-8718-032512EAB59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B7EF335-95ED-4257-8ED5-7DA70F2C139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B11D951-37F3-4330-8FF4-3E3A59ABFB3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15" name="楕円 714">
          <a:extLst>
            <a:ext uri="{FF2B5EF4-FFF2-40B4-BE49-F238E27FC236}">
              <a16:creationId xmlns:a16="http://schemas.microsoft.com/office/drawing/2014/main" id="{714CF9F5-71E1-4E70-A865-66839E4574C9}"/>
            </a:ext>
          </a:extLst>
        </xdr:cNvPr>
        <xdr:cNvSpPr/>
      </xdr:nvSpPr>
      <xdr:spPr>
        <a:xfrm>
          <a:off x="1945894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16" name="【児童館】&#10;一人当たり面積該当値テキスト">
          <a:extLst>
            <a:ext uri="{FF2B5EF4-FFF2-40B4-BE49-F238E27FC236}">
              <a16:creationId xmlns:a16="http://schemas.microsoft.com/office/drawing/2014/main" id="{BBC07EAA-9B03-463E-BE21-E85102C0FF6D}"/>
            </a:ext>
          </a:extLst>
        </xdr:cNvPr>
        <xdr:cNvSpPr txBox="1"/>
      </xdr:nvSpPr>
      <xdr:spPr>
        <a:xfrm>
          <a:off x="19547840"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17" name="楕円 716">
          <a:extLst>
            <a:ext uri="{FF2B5EF4-FFF2-40B4-BE49-F238E27FC236}">
              <a16:creationId xmlns:a16="http://schemas.microsoft.com/office/drawing/2014/main" id="{03E31569-DF05-4694-A3F1-9BD5A003B2BC}"/>
            </a:ext>
          </a:extLst>
        </xdr:cNvPr>
        <xdr:cNvSpPr/>
      </xdr:nvSpPr>
      <xdr:spPr>
        <a:xfrm>
          <a:off x="1873504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718" name="直線コネクタ 717">
          <a:extLst>
            <a:ext uri="{FF2B5EF4-FFF2-40B4-BE49-F238E27FC236}">
              <a16:creationId xmlns:a16="http://schemas.microsoft.com/office/drawing/2014/main" id="{26884227-D0D5-4D86-98DD-A5ED737C26EF}"/>
            </a:ext>
          </a:extLst>
        </xdr:cNvPr>
        <xdr:cNvCxnSpPr/>
      </xdr:nvCxnSpPr>
      <xdr:spPr>
        <a:xfrm>
          <a:off x="18778220" y="142793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19" name="楕円 718">
          <a:extLst>
            <a:ext uri="{FF2B5EF4-FFF2-40B4-BE49-F238E27FC236}">
              <a16:creationId xmlns:a16="http://schemas.microsoft.com/office/drawing/2014/main" id="{1D6E4D32-1DED-440F-A6AA-B5EE0E0478E6}"/>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46264</xdr:rowOff>
    </xdr:to>
    <xdr:cxnSp macro="">
      <xdr:nvCxnSpPr>
        <xdr:cNvPr id="720" name="直線コネクタ 719">
          <a:extLst>
            <a:ext uri="{FF2B5EF4-FFF2-40B4-BE49-F238E27FC236}">
              <a16:creationId xmlns:a16="http://schemas.microsoft.com/office/drawing/2014/main" id="{8F1F543D-D600-43BB-B8AE-CEFCE7903088}"/>
            </a:ext>
          </a:extLst>
        </xdr:cNvPr>
        <xdr:cNvCxnSpPr/>
      </xdr:nvCxnSpPr>
      <xdr:spPr>
        <a:xfrm flipV="1">
          <a:off x="17988280" y="1427933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21" name="楕円 720">
          <a:extLst>
            <a:ext uri="{FF2B5EF4-FFF2-40B4-BE49-F238E27FC236}">
              <a16:creationId xmlns:a16="http://schemas.microsoft.com/office/drawing/2014/main" id="{A1AE5E8F-3DFB-42BF-BA10-8E0B4BDECCEB}"/>
            </a:ext>
          </a:extLst>
        </xdr:cNvPr>
        <xdr:cNvSpPr/>
      </xdr:nvSpPr>
      <xdr:spPr>
        <a:xfrm>
          <a:off x="171627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22" name="直線コネクタ 721">
          <a:extLst>
            <a:ext uri="{FF2B5EF4-FFF2-40B4-BE49-F238E27FC236}">
              <a16:creationId xmlns:a16="http://schemas.microsoft.com/office/drawing/2014/main" id="{F1D02795-1EFE-4AE0-9D6C-24212D4CBD4A}"/>
            </a:ext>
          </a:extLst>
        </xdr:cNvPr>
        <xdr:cNvCxnSpPr/>
      </xdr:nvCxnSpPr>
      <xdr:spPr>
        <a:xfrm>
          <a:off x="17213580" y="1429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723" name="楕円 722">
          <a:extLst>
            <a:ext uri="{FF2B5EF4-FFF2-40B4-BE49-F238E27FC236}">
              <a16:creationId xmlns:a16="http://schemas.microsoft.com/office/drawing/2014/main" id="{C86E577D-D25D-4705-85A6-9B6E3BD44999}"/>
            </a:ext>
          </a:extLst>
        </xdr:cNvPr>
        <xdr:cNvSpPr/>
      </xdr:nvSpPr>
      <xdr:spPr>
        <a:xfrm>
          <a:off x="1638808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724" name="直線コネクタ 723">
          <a:extLst>
            <a:ext uri="{FF2B5EF4-FFF2-40B4-BE49-F238E27FC236}">
              <a16:creationId xmlns:a16="http://schemas.microsoft.com/office/drawing/2014/main" id="{DB4AA08E-A4EF-40DD-B7BB-84646B5C0D33}"/>
            </a:ext>
          </a:extLst>
        </xdr:cNvPr>
        <xdr:cNvCxnSpPr/>
      </xdr:nvCxnSpPr>
      <xdr:spPr>
        <a:xfrm>
          <a:off x="16431260" y="14295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5" name="n_1aveValue【児童館】&#10;一人当たり面積">
          <a:extLst>
            <a:ext uri="{FF2B5EF4-FFF2-40B4-BE49-F238E27FC236}">
              <a16:creationId xmlns:a16="http://schemas.microsoft.com/office/drawing/2014/main" id="{CC88F613-10F5-40BC-935E-C53CC7E6970C}"/>
            </a:ext>
          </a:extLst>
        </xdr:cNvPr>
        <xdr:cNvSpPr txBox="1"/>
      </xdr:nvSpPr>
      <xdr:spPr>
        <a:xfrm>
          <a:off x="1856112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26" name="n_2aveValue【児童館】&#10;一人当たり面積">
          <a:extLst>
            <a:ext uri="{FF2B5EF4-FFF2-40B4-BE49-F238E27FC236}">
              <a16:creationId xmlns:a16="http://schemas.microsoft.com/office/drawing/2014/main" id="{621A15EB-A7E8-44A2-BDDB-9CAAE0DBD0A5}"/>
            </a:ext>
          </a:extLst>
        </xdr:cNvPr>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27" name="n_3aveValue【児童館】&#10;一人当たり面積">
          <a:extLst>
            <a:ext uri="{FF2B5EF4-FFF2-40B4-BE49-F238E27FC236}">
              <a16:creationId xmlns:a16="http://schemas.microsoft.com/office/drawing/2014/main" id="{170B6903-7DBC-42AA-BBE2-2DFA6E12DC41}"/>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28" name="n_4aveValue【児童館】&#10;一人当たり面積">
          <a:extLst>
            <a:ext uri="{FF2B5EF4-FFF2-40B4-BE49-F238E27FC236}">
              <a16:creationId xmlns:a16="http://schemas.microsoft.com/office/drawing/2014/main" id="{9E19DE6E-4F5F-46DC-940F-D7AEFDD21890}"/>
            </a:ext>
          </a:extLst>
        </xdr:cNvPr>
        <xdr:cNvSpPr txBox="1"/>
      </xdr:nvSpPr>
      <xdr:spPr>
        <a:xfrm>
          <a:off x="1622686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29" name="n_1mainValue【児童館】&#10;一人当たり面積">
          <a:extLst>
            <a:ext uri="{FF2B5EF4-FFF2-40B4-BE49-F238E27FC236}">
              <a16:creationId xmlns:a16="http://schemas.microsoft.com/office/drawing/2014/main" id="{D8F6CC03-6F8C-41C4-907E-BE542DB6D217}"/>
            </a:ext>
          </a:extLst>
        </xdr:cNvPr>
        <xdr:cNvSpPr txBox="1"/>
      </xdr:nvSpPr>
      <xdr:spPr>
        <a:xfrm>
          <a:off x="18561127" y="143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0" name="n_2mainValue【児童館】&#10;一人当たり面積">
          <a:extLst>
            <a:ext uri="{FF2B5EF4-FFF2-40B4-BE49-F238E27FC236}">
              <a16:creationId xmlns:a16="http://schemas.microsoft.com/office/drawing/2014/main" id="{2393811F-08D8-43C2-8D3C-3F20420BFF7D}"/>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31" name="n_3mainValue【児童館】&#10;一人当たり面積">
          <a:extLst>
            <a:ext uri="{FF2B5EF4-FFF2-40B4-BE49-F238E27FC236}">
              <a16:creationId xmlns:a16="http://schemas.microsoft.com/office/drawing/2014/main" id="{FE38D3BE-00A8-4D5A-872F-1428863ED012}"/>
            </a:ext>
          </a:extLst>
        </xdr:cNvPr>
        <xdr:cNvSpPr txBox="1"/>
      </xdr:nvSpPr>
      <xdr:spPr>
        <a:xfrm>
          <a:off x="170015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732" name="n_4mainValue【児童館】&#10;一人当たり面積">
          <a:extLst>
            <a:ext uri="{FF2B5EF4-FFF2-40B4-BE49-F238E27FC236}">
              <a16:creationId xmlns:a16="http://schemas.microsoft.com/office/drawing/2014/main" id="{F432E6C8-1857-413E-87E5-D491A3122861}"/>
            </a:ext>
          </a:extLst>
        </xdr:cNvPr>
        <xdr:cNvSpPr txBox="1"/>
      </xdr:nvSpPr>
      <xdr:spPr>
        <a:xfrm>
          <a:off x="162268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9C81F1B-C857-47F0-AD71-4B25BD8BFFB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5F667158-091B-430E-90B3-C9799504212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B7B0BFC3-551B-4FAD-9E92-2C3628EE8BC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8496359-9728-4A1A-AA60-3507A1D5CFD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984573F9-AA46-494D-9DB7-65B1EA050BD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2F17FCA2-C91F-4805-830D-A6ABF4B2253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A488835B-C4BC-4246-AFE9-C029CC1A01E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6FCF161A-C059-4BBE-93A2-B439511642D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65EB935B-C330-41EC-A94E-69E4C696DCF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7905E57B-A52E-459A-8806-9A5DACD9C15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3FFFE10-0FFD-4DC0-8518-A9962827432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a:extLst>
            <a:ext uri="{FF2B5EF4-FFF2-40B4-BE49-F238E27FC236}">
              <a16:creationId xmlns:a16="http://schemas.microsoft.com/office/drawing/2014/main" id="{9D0A416A-4430-4CAA-BC0D-B230F75A3BE5}"/>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5" name="テキスト ボックス 744">
          <a:extLst>
            <a:ext uri="{FF2B5EF4-FFF2-40B4-BE49-F238E27FC236}">
              <a16:creationId xmlns:a16="http://schemas.microsoft.com/office/drawing/2014/main" id="{0D13B407-5302-42F0-A24C-4781B0FD7ABD}"/>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a:extLst>
            <a:ext uri="{FF2B5EF4-FFF2-40B4-BE49-F238E27FC236}">
              <a16:creationId xmlns:a16="http://schemas.microsoft.com/office/drawing/2014/main" id="{411F94F5-1EEE-40E2-A9B1-1948BE86D93E}"/>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a:extLst>
            <a:ext uri="{FF2B5EF4-FFF2-40B4-BE49-F238E27FC236}">
              <a16:creationId xmlns:a16="http://schemas.microsoft.com/office/drawing/2014/main" id="{61CB2FA0-EA5E-4DFF-A70F-5A90AFDF7165}"/>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a:extLst>
            <a:ext uri="{FF2B5EF4-FFF2-40B4-BE49-F238E27FC236}">
              <a16:creationId xmlns:a16="http://schemas.microsoft.com/office/drawing/2014/main" id="{EE0744F4-D015-4A42-9774-14E361E7793B}"/>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a:extLst>
            <a:ext uri="{FF2B5EF4-FFF2-40B4-BE49-F238E27FC236}">
              <a16:creationId xmlns:a16="http://schemas.microsoft.com/office/drawing/2014/main" id="{1B28FFD5-81D4-45FB-8999-1C0D1B0BA668}"/>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a:extLst>
            <a:ext uri="{FF2B5EF4-FFF2-40B4-BE49-F238E27FC236}">
              <a16:creationId xmlns:a16="http://schemas.microsoft.com/office/drawing/2014/main" id="{F82CBC3E-3589-47D4-8296-DF20041C815B}"/>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a:extLst>
            <a:ext uri="{FF2B5EF4-FFF2-40B4-BE49-F238E27FC236}">
              <a16:creationId xmlns:a16="http://schemas.microsoft.com/office/drawing/2014/main" id="{2020EF0A-0C8D-4212-B857-DB68C54F296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A77FD3EA-859F-40EF-ABF5-0B2147536E0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3" name="テキスト ボックス 752">
          <a:extLst>
            <a:ext uri="{FF2B5EF4-FFF2-40B4-BE49-F238E27FC236}">
              <a16:creationId xmlns:a16="http://schemas.microsoft.com/office/drawing/2014/main" id="{1DD8BF45-CC0F-44F6-844F-1424E099813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CEC33126-9C76-4769-8FF7-3006968226C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5" name="直線コネクタ 754">
          <a:extLst>
            <a:ext uri="{FF2B5EF4-FFF2-40B4-BE49-F238E27FC236}">
              <a16:creationId xmlns:a16="http://schemas.microsoft.com/office/drawing/2014/main" id="{327C626A-51B6-426D-9E68-9195CCB7D2E9}"/>
            </a:ext>
          </a:extLst>
        </xdr:cNvPr>
        <xdr:cNvCxnSpPr/>
      </xdr:nvCxnSpPr>
      <xdr:spPr>
        <a:xfrm flipV="1">
          <a:off x="14375764" y="16752571"/>
          <a:ext cx="0"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6" name="【公民館】&#10;有形固定資産減価償却率最小値テキスト">
          <a:extLst>
            <a:ext uri="{FF2B5EF4-FFF2-40B4-BE49-F238E27FC236}">
              <a16:creationId xmlns:a16="http://schemas.microsoft.com/office/drawing/2014/main" id="{D4E5081C-0F62-449E-8D5E-4DAAD5D25C7A}"/>
            </a:ext>
          </a:extLst>
        </xdr:cNvPr>
        <xdr:cNvSpPr txBox="1"/>
      </xdr:nvSpPr>
      <xdr:spPr>
        <a:xfrm>
          <a:off x="14414500" y="181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7" name="直線コネクタ 756">
          <a:extLst>
            <a:ext uri="{FF2B5EF4-FFF2-40B4-BE49-F238E27FC236}">
              <a16:creationId xmlns:a16="http://schemas.microsoft.com/office/drawing/2014/main" id="{6707402D-F94C-45BB-9CAB-F7079F34C59C}"/>
            </a:ext>
          </a:extLst>
        </xdr:cNvPr>
        <xdr:cNvCxnSpPr/>
      </xdr:nvCxnSpPr>
      <xdr:spPr>
        <a:xfrm>
          <a:off x="1428750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8" name="【公民館】&#10;有形固定資産減価償却率最大値テキスト">
          <a:extLst>
            <a:ext uri="{FF2B5EF4-FFF2-40B4-BE49-F238E27FC236}">
              <a16:creationId xmlns:a16="http://schemas.microsoft.com/office/drawing/2014/main" id="{E347CD20-77A4-406C-B924-311133E64287}"/>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9" name="直線コネクタ 758">
          <a:extLst>
            <a:ext uri="{FF2B5EF4-FFF2-40B4-BE49-F238E27FC236}">
              <a16:creationId xmlns:a16="http://schemas.microsoft.com/office/drawing/2014/main" id="{6D7FCEBD-FAB3-472A-8F06-2E3E34F48CB9}"/>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760" name="【公民館】&#10;有形固定資産減価償却率平均値テキスト">
          <a:extLst>
            <a:ext uri="{FF2B5EF4-FFF2-40B4-BE49-F238E27FC236}">
              <a16:creationId xmlns:a16="http://schemas.microsoft.com/office/drawing/2014/main" id="{001BA708-A399-4D56-97A7-C4AE60D37F51}"/>
            </a:ext>
          </a:extLst>
        </xdr:cNvPr>
        <xdr:cNvSpPr txBox="1"/>
      </xdr:nvSpPr>
      <xdr:spPr>
        <a:xfrm>
          <a:off x="14414500" y="172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61" name="フローチャート: 判断 760">
          <a:extLst>
            <a:ext uri="{FF2B5EF4-FFF2-40B4-BE49-F238E27FC236}">
              <a16:creationId xmlns:a16="http://schemas.microsoft.com/office/drawing/2014/main" id="{8BE60302-0EBA-45D6-AE04-91AFDABC7AAF}"/>
            </a:ext>
          </a:extLst>
        </xdr:cNvPr>
        <xdr:cNvSpPr/>
      </xdr:nvSpPr>
      <xdr:spPr>
        <a:xfrm>
          <a:off x="14325600" y="173791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62" name="フローチャート: 判断 761">
          <a:extLst>
            <a:ext uri="{FF2B5EF4-FFF2-40B4-BE49-F238E27FC236}">
              <a16:creationId xmlns:a16="http://schemas.microsoft.com/office/drawing/2014/main" id="{D80FEEB7-A52F-4EBB-878E-C66205F7C203}"/>
            </a:ext>
          </a:extLst>
        </xdr:cNvPr>
        <xdr:cNvSpPr/>
      </xdr:nvSpPr>
      <xdr:spPr>
        <a:xfrm>
          <a:off x="13578840" y="173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63" name="フローチャート: 判断 762">
          <a:extLst>
            <a:ext uri="{FF2B5EF4-FFF2-40B4-BE49-F238E27FC236}">
              <a16:creationId xmlns:a16="http://schemas.microsoft.com/office/drawing/2014/main" id="{01F03ADF-7751-47F1-89DA-583E2E5A669F}"/>
            </a:ext>
          </a:extLst>
        </xdr:cNvPr>
        <xdr:cNvSpPr/>
      </xdr:nvSpPr>
      <xdr:spPr>
        <a:xfrm>
          <a:off x="12804140" y="172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64" name="フローチャート: 判断 763">
          <a:extLst>
            <a:ext uri="{FF2B5EF4-FFF2-40B4-BE49-F238E27FC236}">
              <a16:creationId xmlns:a16="http://schemas.microsoft.com/office/drawing/2014/main" id="{0B195DAD-906A-45DB-AD0B-B8508340575A}"/>
            </a:ext>
          </a:extLst>
        </xdr:cNvPr>
        <xdr:cNvSpPr/>
      </xdr:nvSpPr>
      <xdr:spPr>
        <a:xfrm>
          <a:off x="12029440" y="17283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5" name="フローチャート: 判断 764">
          <a:extLst>
            <a:ext uri="{FF2B5EF4-FFF2-40B4-BE49-F238E27FC236}">
              <a16:creationId xmlns:a16="http://schemas.microsoft.com/office/drawing/2014/main" id="{1205DD87-3FA4-4CDD-8754-59EFC936E238}"/>
            </a:ext>
          </a:extLst>
        </xdr:cNvPr>
        <xdr:cNvSpPr/>
      </xdr:nvSpPr>
      <xdr:spPr>
        <a:xfrm>
          <a:off x="1123188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12F75B8-872B-48A3-B948-4F540017A30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34E6CFB-57B5-43BA-BE5D-EF133DAE8BF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1805F24-867F-49D8-A4EF-FCA59C43F1E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618DD59-732D-4D88-9560-D29196CB525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2C71746-AAC7-4EC0-B760-3327E99AC1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71" name="楕円 770">
          <a:extLst>
            <a:ext uri="{FF2B5EF4-FFF2-40B4-BE49-F238E27FC236}">
              <a16:creationId xmlns:a16="http://schemas.microsoft.com/office/drawing/2014/main" id="{FC176F0C-CFBF-4BA1-BA0A-FFE94155CA9A}"/>
            </a:ext>
          </a:extLst>
        </xdr:cNvPr>
        <xdr:cNvSpPr/>
      </xdr:nvSpPr>
      <xdr:spPr>
        <a:xfrm>
          <a:off x="14325600" y="17379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90695</xdr:rowOff>
    </xdr:from>
    <xdr:ext cx="405111" cy="259045"/>
    <xdr:sp macro="" textlink="">
      <xdr:nvSpPr>
        <xdr:cNvPr id="772" name="【公民館】&#10;有形固定資産減価償却率該当値テキスト">
          <a:extLst>
            <a:ext uri="{FF2B5EF4-FFF2-40B4-BE49-F238E27FC236}">
              <a16:creationId xmlns:a16="http://schemas.microsoft.com/office/drawing/2014/main" id="{92F80778-F6D0-4BE4-916A-49FC6582D589}"/>
            </a:ext>
          </a:extLst>
        </xdr:cNvPr>
        <xdr:cNvSpPr txBox="1"/>
      </xdr:nvSpPr>
      <xdr:spPr>
        <a:xfrm>
          <a:off x="14414500" y="1735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73" name="楕円 772">
          <a:extLst>
            <a:ext uri="{FF2B5EF4-FFF2-40B4-BE49-F238E27FC236}">
              <a16:creationId xmlns:a16="http://schemas.microsoft.com/office/drawing/2014/main" id="{E23AF54C-6C1B-4F61-86E3-308F192E3934}"/>
            </a:ext>
          </a:extLst>
        </xdr:cNvPr>
        <xdr:cNvSpPr/>
      </xdr:nvSpPr>
      <xdr:spPr>
        <a:xfrm>
          <a:off x="1357884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163068</xdr:rowOff>
    </xdr:to>
    <xdr:cxnSp macro="">
      <xdr:nvCxnSpPr>
        <xdr:cNvPr id="774" name="直線コネクタ 773">
          <a:extLst>
            <a:ext uri="{FF2B5EF4-FFF2-40B4-BE49-F238E27FC236}">
              <a16:creationId xmlns:a16="http://schemas.microsoft.com/office/drawing/2014/main" id="{24726E5E-6A96-4BFD-AE5E-5A3D6CAC14E2}"/>
            </a:ext>
          </a:extLst>
        </xdr:cNvPr>
        <xdr:cNvCxnSpPr/>
      </xdr:nvCxnSpPr>
      <xdr:spPr>
        <a:xfrm>
          <a:off x="13629640" y="17388840"/>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75" name="楕円 774">
          <a:extLst>
            <a:ext uri="{FF2B5EF4-FFF2-40B4-BE49-F238E27FC236}">
              <a16:creationId xmlns:a16="http://schemas.microsoft.com/office/drawing/2014/main" id="{AA72259E-E0CF-4F12-A9ED-F40C244BC1F9}"/>
            </a:ext>
          </a:extLst>
        </xdr:cNvPr>
        <xdr:cNvSpPr/>
      </xdr:nvSpPr>
      <xdr:spPr>
        <a:xfrm>
          <a:off x="1280414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121920</xdr:rowOff>
    </xdr:to>
    <xdr:cxnSp macro="">
      <xdr:nvCxnSpPr>
        <xdr:cNvPr id="776" name="直線コネクタ 775">
          <a:extLst>
            <a:ext uri="{FF2B5EF4-FFF2-40B4-BE49-F238E27FC236}">
              <a16:creationId xmlns:a16="http://schemas.microsoft.com/office/drawing/2014/main" id="{03FC7A24-C3DD-4894-82F8-494178E80480}"/>
            </a:ext>
          </a:extLst>
        </xdr:cNvPr>
        <xdr:cNvCxnSpPr/>
      </xdr:nvCxnSpPr>
      <xdr:spPr>
        <a:xfrm>
          <a:off x="12854940" y="173545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77" name="楕円 776">
          <a:extLst>
            <a:ext uri="{FF2B5EF4-FFF2-40B4-BE49-F238E27FC236}">
              <a16:creationId xmlns:a16="http://schemas.microsoft.com/office/drawing/2014/main" id="{F7D07F90-F61F-4783-B41F-35789D9B2B86}"/>
            </a:ext>
          </a:extLst>
        </xdr:cNvPr>
        <xdr:cNvSpPr/>
      </xdr:nvSpPr>
      <xdr:spPr>
        <a:xfrm>
          <a:off x="12029440" y="17269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87630</xdr:rowOff>
    </xdr:to>
    <xdr:cxnSp macro="">
      <xdr:nvCxnSpPr>
        <xdr:cNvPr id="778" name="直線コネクタ 777">
          <a:extLst>
            <a:ext uri="{FF2B5EF4-FFF2-40B4-BE49-F238E27FC236}">
              <a16:creationId xmlns:a16="http://schemas.microsoft.com/office/drawing/2014/main" id="{69D809E5-36FB-4270-AF4D-178CF2A8C0E6}"/>
            </a:ext>
          </a:extLst>
        </xdr:cNvPr>
        <xdr:cNvCxnSpPr/>
      </xdr:nvCxnSpPr>
      <xdr:spPr>
        <a:xfrm>
          <a:off x="12072620" y="17320259"/>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119126</xdr:rowOff>
    </xdr:from>
    <xdr:to>
      <xdr:col>67</xdr:col>
      <xdr:colOff>101600</xdr:colOff>
      <xdr:row>103</xdr:row>
      <xdr:rowOff>49276</xdr:rowOff>
    </xdr:to>
    <xdr:sp macro="" textlink="">
      <xdr:nvSpPr>
        <xdr:cNvPr id="779" name="楕円 778">
          <a:extLst>
            <a:ext uri="{FF2B5EF4-FFF2-40B4-BE49-F238E27FC236}">
              <a16:creationId xmlns:a16="http://schemas.microsoft.com/office/drawing/2014/main" id="{64EC5915-1580-48D5-AE2C-E1B3A4747C15}"/>
            </a:ext>
          </a:extLst>
        </xdr:cNvPr>
        <xdr:cNvSpPr/>
      </xdr:nvSpPr>
      <xdr:spPr>
        <a:xfrm>
          <a:off x="11231880" y="17218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169926</xdr:rowOff>
    </xdr:from>
    <xdr:to>
      <xdr:col>71</xdr:col>
      <xdr:colOff>177800</xdr:colOff>
      <xdr:row>103</xdr:row>
      <xdr:rowOff>53339</xdr:rowOff>
    </xdr:to>
    <xdr:cxnSp macro="">
      <xdr:nvCxnSpPr>
        <xdr:cNvPr id="780" name="直線コネクタ 779">
          <a:extLst>
            <a:ext uri="{FF2B5EF4-FFF2-40B4-BE49-F238E27FC236}">
              <a16:creationId xmlns:a16="http://schemas.microsoft.com/office/drawing/2014/main" id="{0ADF2173-36BA-4B84-B94A-2D12707B842B}"/>
            </a:ext>
          </a:extLst>
        </xdr:cNvPr>
        <xdr:cNvCxnSpPr/>
      </xdr:nvCxnSpPr>
      <xdr:spPr>
        <a:xfrm>
          <a:off x="11282680" y="17269206"/>
          <a:ext cx="78994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781" name="n_1aveValue【公民館】&#10;有形固定資産減価償却率">
          <a:extLst>
            <a:ext uri="{FF2B5EF4-FFF2-40B4-BE49-F238E27FC236}">
              <a16:creationId xmlns:a16="http://schemas.microsoft.com/office/drawing/2014/main" id="{33D248BC-24DD-445E-9570-EB4E3E418923}"/>
            </a:ext>
          </a:extLst>
        </xdr:cNvPr>
        <xdr:cNvSpPr txBox="1"/>
      </xdr:nvSpPr>
      <xdr:spPr>
        <a:xfrm>
          <a:off x="1343724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782" name="n_2aveValue【公民館】&#10;有形固定資産減価償却率">
          <a:extLst>
            <a:ext uri="{FF2B5EF4-FFF2-40B4-BE49-F238E27FC236}">
              <a16:creationId xmlns:a16="http://schemas.microsoft.com/office/drawing/2014/main" id="{D91E34A3-91D7-442D-88E5-6DBAFBB67FDF}"/>
            </a:ext>
          </a:extLst>
        </xdr:cNvPr>
        <xdr:cNvSpPr txBox="1"/>
      </xdr:nvSpPr>
      <xdr:spPr>
        <a:xfrm>
          <a:off x="1267524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108983</xdr:rowOff>
    </xdr:from>
    <xdr:ext cx="405111" cy="259045"/>
    <xdr:sp macro="" textlink="">
      <xdr:nvSpPr>
        <xdr:cNvPr id="783" name="n_3aveValue【公民館】&#10;有形固定資産減価償却率">
          <a:extLst>
            <a:ext uri="{FF2B5EF4-FFF2-40B4-BE49-F238E27FC236}">
              <a16:creationId xmlns:a16="http://schemas.microsoft.com/office/drawing/2014/main" id="{6D830028-9844-4948-A034-C4F77795049C}"/>
            </a:ext>
          </a:extLst>
        </xdr:cNvPr>
        <xdr:cNvSpPr txBox="1"/>
      </xdr:nvSpPr>
      <xdr:spPr>
        <a:xfrm>
          <a:off x="1190054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129557</xdr:rowOff>
    </xdr:from>
    <xdr:ext cx="405111" cy="259045"/>
    <xdr:sp macro="" textlink="">
      <xdr:nvSpPr>
        <xdr:cNvPr id="784" name="n_4aveValue【公民館】&#10;有形固定資産減価償却率">
          <a:extLst>
            <a:ext uri="{FF2B5EF4-FFF2-40B4-BE49-F238E27FC236}">
              <a16:creationId xmlns:a16="http://schemas.microsoft.com/office/drawing/2014/main" id="{2C441997-F052-4F89-98BD-82E1DF982531}"/>
            </a:ext>
          </a:extLst>
        </xdr:cNvPr>
        <xdr:cNvSpPr txBox="1"/>
      </xdr:nvSpPr>
      <xdr:spPr>
        <a:xfrm>
          <a:off x="1110298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785" name="n_1mainValue【公民館】&#10;有形固定資産減価償却率">
          <a:extLst>
            <a:ext uri="{FF2B5EF4-FFF2-40B4-BE49-F238E27FC236}">
              <a16:creationId xmlns:a16="http://schemas.microsoft.com/office/drawing/2014/main" id="{329EB7EF-A4BF-4226-AA4C-FA9747FEC10F}"/>
            </a:ext>
          </a:extLst>
        </xdr:cNvPr>
        <xdr:cNvSpPr txBox="1"/>
      </xdr:nvSpPr>
      <xdr:spPr>
        <a:xfrm>
          <a:off x="1343724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6" name="n_2mainValue【公民館】&#10;有形固定資産減価償却率">
          <a:extLst>
            <a:ext uri="{FF2B5EF4-FFF2-40B4-BE49-F238E27FC236}">
              <a16:creationId xmlns:a16="http://schemas.microsoft.com/office/drawing/2014/main" id="{2B517921-9FB9-49C6-B0D6-74BE4ADB68D3}"/>
            </a:ext>
          </a:extLst>
        </xdr:cNvPr>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87" name="n_3mainValue【公民館】&#10;有形固定資産減価償却率">
          <a:extLst>
            <a:ext uri="{FF2B5EF4-FFF2-40B4-BE49-F238E27FC236}">
              <a16:creationId xmlns:a16="http://schemas.microsoft.com/office/drawing/2014/main" id="{E6815944-C516-4DF9-9741-18608751468C}"/>
            </a:ext>
          </a:extLst>
        </xdr:cNvPr>
        <xdr:cNvSpPr txBox="1"/>
      </xdr:nvSpPr>
      <xdr:spPr>
        <a:xfrm>
          <a:off x="1190054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65803</xdr:rowOff>
    </xdr:from>
    <xdr:ext cx="405111" cy="259045"/>
    <xdr:sp macro="" textlink="">
      <xdr:nvSpPr>
        <xdr:cNvPr id="788" name="n_4mainValue【公民館】&#10;有形固定資産減価償却率">
          <a:extLst>
            <a:ext uri="{FF2B5EF4-FFF2-40B4-BE49-F238E27FC236}">
              <a16:creationId xmlns:a16="http://schemas.microsoft.com/office/drawing/2014/main" id="{68409D84-2450-4050-8FAC-7EB31B6CE309}"/>
            </a:ext>
          </a:extLst>
        </xdr:cNvPr>
        <xdr:cNvSpPr txBox="1"/>
      </xdr:nvSpPr>
      <xdr:spPr>
        <a:xfrm>
          <a:off x="11102984" y="1699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43A8E00B-4405-4B5A-A898-E59E7D71D88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68889079-AA0D-44FA-A122-3DB3F1431A0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818D261-93E9-42F8-A4FF-CC69181A3F1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550ADA9D-F5C3-4B4B-873E-15AD5F9303C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79D594D-C60D-4F81-BCD8-9F7AAE851C9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6F78F8B8-B19F-4B84-98F7-570EDD6FC5D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9A8C999F-F1CB-49BA-818F-9B142F9F76B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3B7F1A02-07A2-4430-A292-3965F0D8F35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B3602127-A989-4616-95EA-0CDA91908F0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AA40AE31-AA02-40A1-B1E6-EC7B83FC238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DEA63D8D-4625-4F0D-9A7F-C2C3BE80E09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C3647338-B925-4367-841F-AADD550D42E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137874A1-3784-4728-A09F-0FAF5F15EB1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9A82A4E0-3242-4BCD-BA6B-B7F37A2B51A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36B3A1F1-595C-43A8-BF90-D044BDC2E45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56862C9D-433A-44D0-B82C-EE0328E750A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EB830A81-4C90-4986-AAB6-B7C955E6B8FC}"/>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7745FF1F-881B-4C5F-A98D-923C1FDFF9B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31B4CD53-2C28-4A30-9EF4-16CA7DA1386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15BDAA6E-BA67-4EF4-BA04-C5AE265B351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1970995C-43A3-4AAB-8B29-651A2304CFD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10" name="直線コネクタ 809">
          <a:extLst>
            <a:ext uri="{FF2B5EF4-FFF2-40B4-BE49-F238E27FC236}">
              <a16:creationId xmlns:a16="http://schemas.microsoft.com/office/drawing/2014/main" id="{8639B7AA-4A04-426D-B681-90C8BD0C25A5}"/>
            </a:ext>
          </a:extLst>
        </xdr:cNvPr>
        <xdr:cNvCxnSpPr/>
      </xdr:nvCxnSpPr>
      <xdr:spPr>
        <a:xfrm flipV="1">
          <a:off x="19509104" y="17007840"/>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1" name="【公民館】&#10;一人当たり面積最小値テキスト">
          <a:extLst>
            <a:ext uri="{FF2B5EF4-FFF2-40B4-BE49-F238E27FC236}">
              <a16:creationId xmlns:a16="http://schemas.microsoft.com/office/drawing/2014/main" id="{2680CFE5-D572-4F83-8AF3-8360F55EBB13}"/>
            </a:ext>
          </a:extLst>
        </xdr:cNvPr>
        <xdr:cNvSpPr txBox="1"/>
      </xdr:nvSpPr>
      <xdr:spPr>
        <a:xfrm>
          <a:off x="19547840"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2" name="直線コネクタ 811">
          <a:extLst>
            <a:ext uri="{FF2B5EF4-FFF2-40B4-BE49-F238E27FC236}">
              <a16:creationId xmlns:a16="http://schemas.microsoft.com/office/drawing/2014/main" id="{9CBF03EF-88FB-4F84-B58D-3A164DF27179}"/>
            </a:ext>
          </a:extLst>
        </xdr:cNvPr>
        <xdr:cNvCxnSpPr/>
      </xdr:nvCxnSpPr>
      <xdr:spPr>
        <a:xfrm>
          <a:off x="19443700" y="1816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13" name="【公民館】&#10;一人当たり面積最大値テキスト">
          <a:extLst>
            <a:ext uri="{FF2B5EF4-FFF2-40B4-BE49-F238E27FC236}">
              <a16:creationId xmlns:a16="http://schemas.microsoft.com/office/drawing/2014/main" id="{1AC5112C-789E-4091-BDBD-C04A71C61E3D}"/>
            </a:ext>
          </a:extLst>
        </xdr:cNvPr>
        <xdr:cNvSpPr txBox="1"/>
      </xdr:nvSpPr>
      <xdr:spPr>
        <a:xfrm>
          <a:off x="19547840" y="167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4" name="直線コネクタ 813">
          <a:extLst>
            <a:ext uri="{FF2B5EF4-FFF2-40B4-BE49-F238E27FC236}">
              <a16:creationId xmlns:a16="http://schemas.microsoft.com/office/drawing/2014/main" id="{97BA89A4-7D4B-40BE-9509-BB0D242A8634}"/>
            </a:ext>
          </a:extLst>
        </xdr:cNvPr>
        <xdr:cNvCxnSpPr/>
      </xdr:nvCxnSpPr>
      <xdr:spPr>
        <a:xfrm>
          <a:off x="194437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15" name="【公民館】&#10;一人当たり面積平均値テキスト">
          <a:extLst>
            <a:ext uri="{FF2B5EF4-FFF2-40B4-BE49-F238E27FC236}">
              <a16:creationId xmlns:a16="http://schemas.microsoft.com/office/drawing/2014/main" id="{B82A05A4-D9D0-4142-81A5-6C9495E03EE3}"/>
            </a:ext>
          </a:extLst>
        </xdr:cNvPr>
        <xdr:cNvSpPr txBox="1"/>
      </xdr:nvSpPr>
      <xdr:spPr>
        <a:xfrm>
          <a:off x="19547840" y="1762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6" name="フローチャート: 判断 815">
          <a:extLst>
            <a:ext uri="{FF2B5EF4-FFF2-40B4-BE49-F238E27FC236}">
              <a16:creationId xmlns:a16="http://schemas.microsoft.com/office/drawing/2014/main" id="{E5573AEB-ABAA-4D42-AEDF-D5CDD96EDB06}"/>
            </a:ext>
          </a:extLst>
        </xdr:cNvPr>
        <xdr:cNvSpPr/>
      </xdr:nvSpPr>
      <xdr:spPr>
        <a:xfrm>
          <a:off x="1945894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7" name="フローチャート: 判断 816">
          <a:extLst>
            <a:ext uri="{FF2B5EF4-FFF2-40B4-BE49-F238E27FC236}">
              <a16:creationId xmlns:a16="http://schemas.microsoft.com/office/drawing/2014/main" id="{63904CCB-3DAE-4681-8B1C-0DE952628EFF}"/>
            </a:ext>
          </a:extLst>
        </xdr:cNvPr>
        <xdr:cNvSpPr/>
      </xdr:nvSpPr>
      <xdr:spPr>
        <a:xfrm>
          <a:off x="1873504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818" name="フローチャート: 判断 817">
          <a:extLst>
            <a:ext uri="{FF2B5EF4-FFF2-40B4-BE49-F238E27FC236}">
              <a16:creationId xmlns:a16="http://schemas.microsoft.com/office/drawing/2014/main" id="{DA677F75-025A-4B7A-AB6C-D7B913F635F4}"/>
            </a:ext>
          </a:extLst>
        </xdr:cNvPr>
        <xdr:cNvSpPr/>
      </xdr:nvSpPr>
      <xdr:spPr>
        <a:xfrm>
          <a:off x="17937480" y="1759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19" name="フローチャート: 判断 818">
          <a:extLst>
            <a:ext uri="{FF2B5EF4-FFF2-40B4-BE49-F238E27FC236}">
              <a16:creationId xmlns:a16="http://schemas.microsoft.com/office/drawing/2014/main" id="{6C7EF006-27C8-45A6-B99E-6EC7EF3D2F6D}"/>
            </a:ext>
          </a:extLst>
        </xdr:cNvPr>
        <xdr:cNvSpPr/>
      </xdr:nvSpPr>
      <xdr:spPr>
        <a:xfrm>
          <a:off x="171627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820" name="フローチャート: 判断 819">
          <a:extLst>
            <a:ext uri="{FF2B5EF4-FFF2-40B4-BE49-F238E27FC236}">
              <a16:creationId xmlns:a16="http://schemas.microsoft.com/office/drawing/2014/main" id="{411E0F07-F2E7-4C3A-B170-33888567A614}"/>
            </a:ext>
          </a:extLst>
        </xdr:cNvPr>
        <xdr:cNvSpPr/>
      </xdr:nvSpPr>
      <xdr:spPr>
        <a:xfrm>
          <a:off x="16388080" y="1758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07FF333-8434-4806-AADE-BA8906C3E61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27C3916-67FE-4B7E-9A56-52B0F0844A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A20DBD3-566B-4736-98BF-3CC24BAA314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73835AB-248B-443E-B525-171C2CAF98E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81DB028-BB58-4CE2-A81E-5DD3A4429EF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55118</xdr:rowOff>
    </xdr:from>
    <xdr:to>
      <xdr:col>116</xdr:col>
      <xdr:colOff>114300</xdr:colOff>
      <xdr:row>102</xdr:row>
      <xdr:rowOff>156718</xdr:rowOff>
    </xdr:to>
    <xdr:sp macro="" textlink="">
      <xdr:nvSpPr>
        <xdr:cNvPr id="826" name="楕円 825">
          <a:extLst>
            <a:ext uri="{FF2B5EF4-FFF2-40B4-BE49-F238E27FC236}">
              <a16:creationId xmlns:a16="http://schemas.microsoft.com/office/drawing/2014/main" id="{5FD41435-FA9E-4E15-84EE-062F1D5548E4}"/>
            </a:ext>
          </a:extLst>
        </xdr:cNvPr>
        <xdr:cNvSpPr/>
      </xdr:nvSpPr>
      <xdr:spPr>
        <a:xfrm>
          <a:off x="1945894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77995</xdr:rowOff>
    </xdr:from>
    <xdr:ext cx="469744" cy="259045"/>
    <xdr:sp macro="" textlink="">
      <xdr:nvSpPr>
        <xdr:cNvPr id="827" name="【公民館】&#10;一人当たり面積該当値テキスト">
          <a:extLst>
            <a:ext uri="{FF2B5EF4-FFF2-40B4-BE49-F238E27FC236}">
              <a16:creationId xmlns:a16="http://schemas.microsoft.com/office/drawing/2014/main" id="{39E77990-FD15-4E7C-BA45-FA857AF714F4}"/>
            </a:ext>
          </a:extLst>
        </xdr:cNvPr>
        <xdr:cNvSpPr txBox="1"/>
      </xdr:nvSpPr>
      <xdr:spPr>
        <a:xfrm>
          <a:off x="19547840"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66548</xdr:rowOff>
    </xdr:from>
    <xdr:to>
      <xdr:col>112</xdr:col>
      <xdr:colOff>38100</xdr:colOff>
      <xdr:row>102</xdr:row>
      <xdr:rowOff>168148</xdr:rowOff>
    </xdr:to>
    <xdr:sp macro="" textlink="">
      <xdr:nvSpPr>
        <xdr:cNvPr id="828" name="楕円 827">
          <a:extLst>
            <a:ext uri="{FF2B5EF4-FFF2-40B4-BE49-F238E27FC236}">
              <a16:creationId xmlns:a16="http://schemas.microsoft.com/office/drawing/2014/main" id="{F9929E0F-C639-454A-904C-EA9B73EF320D}"/>
            </a:ext>
          </a:extLst>
        </xdr:cNvPr>
        <xdr:cNvSpPr/>
      </xdr:nvSpPr>
      <xdr:spPr>
        <a:xfrm>
          <a:off x="18735040" y="17165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105918</xdr:rowOff>
    </xdr:from>
    <xdr:to>
      <xdr:col>116</xdr:col>
      <xdr:colOff>63500</xdr:colOff>
      <xdr:row>102</xdr:row>
      <xdr:rowOff>117348</xdr:rowOff>
    </xdr:to>
    <xdr:cxnSp macro="">
      <xdr:nvCxnSpPr>
        <xdr:cNvPr id="829" name="直線コネクタ 828">
          <a:extLst>
            <a:ext uri="{FF2B5EF4-FFF2-40B4-BE49-F238E27FC236}">
              <a16:creationId xmlns:a16="http://schemas.microsoft.com/office/drawing/2014/main" id="{3AC5633C-A8E5-4D75-A456-1D992A3418FA}"/>
            </a:ext>
          </a:extLst>
        </xdr:cNvPr>
        <xdr:cNvCxnSpPr/>
      </xdr:nvCxnSpPr>
      <xdr:spPr>
        <a:xfrm flipV="1">
          <a:off x="18778220" y="1720519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30" name="楕円 829">
          <a:extLst>
            <a:ext uri="{FF2B5EF4-FFF2-40B4-BE49-F238E27FC236}">
              <a16:creationId xmlns:a16="http://schemas.microsoft.com/office/drawing/2014/main" id="{DB0AA987-11AD-4CFF-98CB-3C768835B8E3}"/>
            </a:ext>
          </a:extLst>
        </xdr:cNvPr>
        <xdr:cNvSpPr/>
      </xdr:nvSpPr>
      <xdr:spPr>
        <a:xfrm>
          <a:off x="1793748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117348</xdr:rowOff>
    </xdr:from>
    <xdr:to>
      <xdr:col>111</xdr:col>
      <xdr:colOff>177800</xdr:colOff>
      <xdr:row>102</xdr:row>
      <xdr:rowOff>144780</xdr:rowOff>
    </xdr:to>
    <xdr:cxnSp macro="">
      <xdr:nvCxnSpPr>
        <xdr:cNvPr id="831" name="直線コネクタ 830">
          <a:extLst>
            <a:ext uri="{FF2B5EF4-FFF2-40B4-BE49-F238E27FC236}">
              <a16:creationId xmlns:a16="http://schemas.microsoft.com/office/drawing/2014/main" id="{24CA92E6-EB42-4BAC-83A3-EF8379017677}"/>
            </a:ext>
          </a:extLst>
        </xdr:cNvPr>
        <xdr:cNvCxnSpPr/>
      </xdr:nvCxnSpPr>
      <xdr:spPr>
        <a:xfrm flipV="1">
          <a:off x="17988280" y="1721662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32" name="楕円 831">
          <a:extLst>
            <a:ext uri="{FF2B5EF4-FFF2-40B4-BE49-F238E27FC236}">
              <a16:creationId xmlns:a16="http://schemas.microsoft.com/office/drawing/2014/main" id="{B7A2794D-FEC5-42F1-BA4C-1F201B5A8C74}"/>
            </a:ext>
          </a:extLst>
        </xdr:cNvPr>
        <xdr:cNvSpPr/>
      </xdr:nvSpPr>
      <xdr:spPr>
        <a:xfrm>
          <a:off x="171627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833" name="直線コネクタ 832">
          <a:extLst>
            <a:ext uri="{FF2B5EF4-FFF2-40B4-BE49-F238E27FC236}">
              <a16:creationId xmlns:a16="http://schemas.microsoft.com/office/drawing/2014/main" id="{FE0423F2-6F9D-41D1-8B31-D9F5A7AB5DA2}"/>
            </a:ext>
          </a:extLst>
        </xdr:cNvPr>
        <xdr:cNvCxnSpPr/>
      </xdr:nvCxnSpPr>
      <xdr:spPr>
        <a:xfrm flipV="1">
          <a:off x="17213580" y="1724406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130556</xdr:rowOff>
    </xdr:from>
    <xdr:to>
      <xdr:col>98</xdr:col>
      <xdr:colOff>38100</xdr:colOff>
      <xdr:row>103</xdr:row>
      <xdr:rowOff>60706</xdr:rowOff>
    </xdr:to>
    <xdr:sp macro="" textlink="">
      <xdr:nvSpPr>
        <xdr:cNvPr id="834" name="楕円 833">
          <a:extLst>
            <a:ext uri="{FF2B5EF4-FFF2-40B4-BE49-F238E27FC236}">
              <a16:creationId xmlns:a16="http://schemas.microsoft.com/office/drawing/2014/main" id="{AFCBABCF-9AF4-4EFA-9957-D5473536DC87}"/>
            </a:ext>
          </a:extLst>
        </xdr:cNvPr>
        <xdr:cNvSpPr/>
      </xdr:nvSpPr>
      <xdr:spPr>
        <a:xfrm>
          <a:off x="16388080" y="17229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9906</xdr:rowOff>
    </xdr:to>
    <xdr:cxnSp macro="">
      <xdr:nvCxnSpPr>
        <xdr:cNvPr id="835" name="直線コネクタ 834">
          <a:extLst>
            <a:ext uri="{FF2B5EF4-FFF2-40B4-BE49-F238E27FC236}">
              <a16:creationId xmlns:a16="http://schemas.microsoft.com/office/drawing/2014/main" id="{8D425774-F99D-4013-85DF-B3C80B477188}"/>
            </a:ext>
          </a:extLst>
        </xdr:cNvPr>
        <xdr:cNvCxnSpPr/>
      </xdr:nvCxnSpPr>
      <xdr:spPr>
        <a:xfrm flipV="1">
          <a:off x="16431260" y="17266919"/>
          <a:ext cx="78232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36" name="n_1aveValue【公民館】&#10;一人当たり面積">
          <a:extLst>
            <a:ext uri="{FF2B5EF4-FFF2-40B4-BE49-F238E27FC236}">
              <a16:creationId xmlns:a16="http://schemas.microsoft.com/office/drawing/2014/main" id="{147D8E0E-8C31-4FE8-B560-8828BA67735E}"/>
            </a:ext>
          </a:extLst>
        </xdr:cNvPr>
        <xdr:cNvSpPr txBox="1"/>
      </xdr:nvSpPr>
      <xdr:spPr>
        <a:xfrm>
          <a:off x="185611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837" name="n_2aveValue【公民館】&#10;一人当たり面積">
          <a:extLst>
            <a:ext uri="{FF2B5EF4-FFF2-40B4-BE49-F238E27FC236}">
              <a16:creationId xmlns:a16="http://schemas.microsoft.com/office/drawing/2014/main" id="{3E779253-2B93-4E13-845C-18E260386687}"/>
            </a:ext>
          </a:extLst>
        </xdr:cNvPr>
        <xdr:cNvSpPr txBox="1"/>
      </xdr:nvSpPr>
      <xdr:spPr>
        <a:xfrm>
          <a:off x="1777626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838" name="n_3aveValue【公民館】&#10;一人当たり面積">
          <a:extLst>
            <a:ext uri="{FF2B5EF4-FFF2-40B4-BE49-F238E27FC236}">
              <a16:creationId xmlns:a16="http://schemas.microsoft.com/office/drawing/2014/main" id="{3D313C6A-AE79-4A32-8922-BF321A15E7A9}"/>
            </a:ext>
          </a:extLst>
        </xdr:cNvPr>
        <xdr:cNvSpPr txBox="1"/>
      </xdr:nvSpPr>
      <xdr:spPr>
        <a:xfrm>
          <a:off x="1700156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839" name="n_4aveValue【公民館】&#10;一人当たり面積">
          <a:extLst>
            <a:ext uri="{FF2B5EF4-FFF2-40B4-BE49-F238E27FC236}">
              <a16:creationId xmlns:a16="http://schemas.microsoft.com/office/drawing/2014/main" id="{40DD1D54-013C-4A79-983A-D662AFD41A32}"/>
            </a:ext>
          </a:extLst>
        </xdr:cNvPr>
        <xdr:cNvSpPr txBox="1"/>
      </xdr:nvSpPr>
      <xdr:spPr>
        <a:xfrm>
          <a:off x="16226867" y="176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13225</xdr:rowOff>
    </xdr:from>
    <xdr:ext cx="469744" cy="259045"/>
    <xdr:sp macro="" textlink="">
      <xdr:nvSpPr>
        <xdr:cNvPr id="840" name="n_1mainValue【公民館】&#10;一人当たり面積">
          <a:extLst>
            <a:ext uri="{FF2B5EF4-FFF2-40B4-BE49-F238E27FC236}">
              <a16:creationId xmlns:a16="http://schemas.microsoft.com/office/drawing/2014/main" id="{6A99D982-2A75-4580-B489-DF981558FDBE}"/>
            </a:ext>
          </a:extLst>
        </xdr:cNvPr>
        <xdr:cNvSpPr txBox="1"/>
      </xdr:nvSpPr>
      <xdr:spPr>
        <a:xfrm>
          <a:off x="18561127" y="1694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41" name="n_2mainValue【公民館】&#10;一人当たり面積">
          <a:extLst>
            <a:ext uri="{FF2B5EF4-FFF2-40B4-BE49-F238E27FC236}">
              <a16:creationId xmlns:a16="http://schemas.microsoft.com/office/drawing/2014/main" id="{1E4BAD0E-08DC-4B87-BAE2-77A9B86807A1}"/>
            </a:ext>
          </a:extLst>
        </xdr:cNvPr>
        <xdr:cNvSpPr txBox="1"/>
      </xdr:nvSpPr>
      <xdr:spPr>
        <a:xfrm>
          <a:off x="1777626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42" name="n_3mainValue【公民館】&#10;一人当たり面積">
          <a:extLst>
            <a:ext uri="{FF2B5EF4-FFF2-40B4-BE49-F238E27FC236}">
              <a16:creationId xmlns:a16="http://schemas.microsoft.com/office/drawing/2014/main" id="{A307E4D5-B3D3-4B08-A57C-EB2DC49BAFCB}"/>
            </a:ext>
          </a:extLst>
        </xdr:cNvPr>
        <xdr:cNvSpPr txBox="1"/>
      </xdr:nvSpPr>
      <xdr:spPr>
        <a:xfrm>
          <a:off x="170015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77233</xdr:rowOff>
    </xdr:from>
    <xdr:ext cx="469744" cy="259045"/>
    <xdr:sp macro="" textlink="">
      <xdr:nvSpPr>
        <xdr:cNvPr id="843" name="n_4mainValue【公民館】&#10;一人当たり面積">
          <a:extLst>
            <a:ext uri="{FF2B5EF4-FFF2-40B4-BE49-F238E27FC236}">
              <a16:creationId xmlns:a16="http://schemas.microsoft.com/office/drawing/2014/main" id="{E3811856-6AB1-48AD-85E5-4CCBAF554AA9}"/>
            </a:ext>
          </a:extLst>
        </xdr:cNvPr>
        <xdr:cNvSpPr txBox="1"/>
      </xdr:nvSpPr>
      <xdr:spPr>
        <a:xfrm>
          <a:off x="16226867" y="170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B4BFC490-01C3-45AF-97F6-B3916ECEFED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C6E23588-2AB0-4639-AB5D-FFB33AD267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87A03165-99DF-47AD-80AA-EE92202D4E6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して全ての施設において有形固定資産減価償却率が上回り、かつその数値も悪化している。特に保育所、学校施設、公営住宅の減価償却率が高い。保育所については全てが昭和３０年代に建設されているが、少子化も相まって令和３年３月３１日をもって５園中３園を閉所。残る２園も老朽化が著しいため今後の在り方を検討中。学校施設についても建て替えや小中学校の統合、令和８年度の開校を目指す市内５中学校の再編計画等、数値の改善に努めているところである。また、本市の建物系施設の延床面積比で１／３を占める公営住宅については、建築後３０年以上を経過した施設が８割近くとなっている。市域が広く学校施設同様各地区に存すること等、公営住宅という性格上なかなか整理できていない状態である。また、空き部屋も多く、一人当たり面積でみても２．３倍、宮崎県平均でみても１．８倍の面積を有している現状からも供給過多ということがみてとれる。入居状況や入居応募率等を総合的に検討し、適正な管理戸数を見極める必要がある。同じく一人当たり面積で類似団体を上回る公民館についても同じことが言えることから、市保有施設について、公共施設等総合管理計画に掲げた目標に向け、他の公共施設との複合化、多機能化や廃止といった方針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653E32-7577-4155-85B0-5FA36A675A9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545D93-93CA-44FC-9D76-8C33CB38C33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4A6894-E075-45FB-843E-7DBBD7F28CD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E8908B-9197-4CD8-A73F-73F79F9EA76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DA932B-31B1-45AF-A4CE-1C0E267BE02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B2E13F-0EA6-405D-BBB5-E5A21F6FF2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5E8FFE-F95C-447E-9CDE-2C83E49DD72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EC50BD-24A7-474F-9CB0-116DFF3D86D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2996AC-ECA4-4DB8-8299-93FE916BF6B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FED68E-C7D6-47A9-BD33-861D3C23B44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28,867
28,690
438.79
24,037,074
23,095,065
736,200
9,159,398
12,269,098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02ED7F-76E0-415C-8A0C-72752CA7B22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E11991-4064-4F35-B7AD-88010FB08DF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0B9F9C-DECD-431F-BDF8-34B8108FF12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A39ABA-76C2-473D-B964-12BF2A2F03A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F17872-4599-4E10-BC4D-C0C23D6A137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49A857-BF8C-49AB-BF8A-EDA2570293C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01FEC-79E0-4905-A50B-EC2C46B52C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18BCB8-CD74-49D9-9996-B5609D0395E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248521-85C4-4F81-9C0C-AD3F53CCF61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B66B57-7F5B-410B-8573-DDBE5F1B022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E99693-8F87-4E97-AF85-F70BC97B1F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FA6E94-89C6-4328-847A-9937FF9B5DB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A812EB-D129-458F-82B2-03E29A23782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5F4722-D7A2-4936-BAC7-273B4F1F565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53A7C9-ADD8-4009-8F7F-8FE2DA152DD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82F5F9-06B9-48AD-920B-FAA62E4E7C3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4589BB-E608-43FE-9FB1-B8C0B4D9BFF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BA8AF2-4F35-40BE-B335-7058CDED9B0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6B358-2D87-4D04-97EF-4B2E00FE961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FD514B-F1CC-4380-949A-FF44FEBDE84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7914C8-DEE8-4222-B738-6EB73DFC3A3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82CD90-FE1D-4C54-8AF1-A415EBFB36F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502E9F-9EAE-4EA5-B1F5-2BC85FCFFC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C9E098-4453-435E-940A-02F18EA109F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CDC384-99CF-467B-AF59-5EBBBF87622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C810E5-97C1-4DD3-8645-7B4C1A38B9B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A9DF34-18A3-4E92-9222-F9395808426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37A5C0-5A56-4EA9-940A-F6E2D5AEF1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933D69-3386-4AA1-9562-03434994ABF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36E82C-C220-462E-A0D2-9106F8BA8BA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F3C0C0-653B-4868-B8CD-B43C19921F4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654D76-8DCA-4DB6-9462-A26B0E24D51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28895E-B20B-4B60-A45B-5E89726D35D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002B18-45A6-48F1-974F-10A7845C656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9D4837-AC02-490B-AC32-CAD706ECB4A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A3B64A-A176-4D5A-A71D-A7B91B9F32A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8E4CC9-4FA7-4E92-8932-7A8B97D9B41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84E725-CC65-42C9-93C8-A6E8CF3E512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148CE9-F676-4372-BDD5-33C84A021E6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75447B-4077-44B0-9791-DD616D0D6A8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BD35729-4E8E-45B2-9E2E-68F275B3E28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50BD71D-A1E8-49AE-81BA-80B219D605E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D2E84C-E095-47B7-8F3A-0759675CA0E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528FE4-672E-466B-8625-18B5D7545B4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1D3361-ACF9-4576-A0DC-125BD11A97C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6B09B32-1644-4F86-B6E3-3856054F5E6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7C8C764E-8DC0-4D9A-A009-53629A0C2CEF}"/>
            </a:ext>
          </a:extLst>
        </xdr:cNvPr>
        <xdr:cNvCxnSpPr/>
      </xdr:nvCxnSpPr>
      <xdr:spPr>
        <a:xfrm flipV="1">
          <a:off x="4086225" y="5717177"/>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1D668E33-D2A5-4EB8-AD62-AF3117A5F025}"/>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7078F93-24D0-4453-A071-0B74123DC5E2}"/>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6DF5526A-55F7-4205-91EF-20F11505D661}"/>
            </a:ext>
          </a:extLst>
        </xdr:cNvPr>
        <xdr:cNvSpPr txBox="1"/>
      </xdr:nvSpPr>
      <xdr:spPr>
        <a:xfrm>
          <a:off x="412496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FACD5459-7776-4E28-93F9-F14388702FAA}"/>
            </a:ext>
          </a:extLst>
        </xdr:cNvPr>
        <xdr:cNvCxnSpPr/>
      </xdr:nvCxnSpPr>
      <xdr:spPr>
        <a:xfrm>
          <a:off x="402082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D4A94FDC-7150-48E2-9527-8E81ABCC9D00}"/>
            </a:ext>
          </a:extLst>
        </xdr:cNvPr>
        <xdr:cNvSpPr txBox="1"/>
      </xdr:nvSpPr>
      <xdr:spPr>
        <a:xfrm>
          <a:off x="412496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E134A9C8-202C-4187-8D7A-74F6DA773C38}"/>
            </a:ext>
          </a:extLst>
        </xdr:cNvPr>
        <xdr:cNvSpPr/>
      </xdr:nvSpPr>
      <xdr:spPr>
        <a:xfrm>
          <a:off x="4036060" y="6321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7F70BCDE-FB82-4988-8DC3-8C71EE2BDA5E}"/>
            </a:ext>
          </a:extLst>
        </xdr:cNvPr>
        <xdr:cNvSpPr/>
      </xdr:nvSpPr>
      <xdr:spPr>
        <a:xfrm>
          <a:off x="331216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D5CC8C11-542A-4911-8F41-24C2231CAC97}"/>
            </a:ext>
          </a:extLst>
        </xdr:cNvPr>
        <xdr:cNvSpPr/>
      </xdr:nvSpPr>
      <xdr:spPr>
        <a:xfrm>
          <a:off x="251460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A4D1AFBB-771D-4A4B-BDFC-82F5E7204C9A}"/>
            </a:ext>
          </a:extLst>
        </xdr:cNvPr>
        <xdr:cNvSpPr/>
      </xdr:nvSpPr>
      <xdr:spPr>
        <a:xfrm>
          <a:off x="17399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2A36D3A6-EA56-4C8B-8E5E-6FB07D99DDCB}"/>
            </a:ext>
          </a:extLst>
        </xdr:cNvPr>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8C5F50-FDE7-49EA-8886-C9B333E2890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168E5F-5DAF-460E-9DC0-9D7CE5143B0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EACE7B-DB3F-4B66-A8EF-C48D7C7325C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B02AF8-0B8B-46FA-96BB-6B5098E6468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48900B-5703-4E4B-A8DC-1A951B1500D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CE3656F4-A017-45EC-8035-C60C6965AA4B}"/>
            </a:ext>
          </a:extLst>
        </xdr:cNvPr>
        <xdr:cNvSpPr/>
      </xdr:nvSpPr>
      <xdr:spPr>
        <a:xfrm>
          <a:off x="403606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59FD2A98-4C69-4D7C-95E1-F61029CB8D18}"/>
            </a:ext>
          </a:extLst>
        </xdr:cNvPr>
        <xdr:cNvSpPr txBox="1"/>
      </xdr:nvSpPr>
      <xdr:spPr>
        <a:xfrm>
          <a:off x="4124960"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C7BAF9E3-BDF9-47A4-8D00-AED017308AE4}"/>
            </a:ext>
          </a:extLst>
        </xdr:cNvPr>
        <xdr:cNvSpPr/>
      </xdr:nvSpPr>
      <xdr:spPr>
        <a:xfrm>
          <a:off x="3312160" y="647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44C7AEFA-8199-49FC-BF8C-B776FFF71B39}"/>
            </a:ext>
          </a:extLst>
        </xdr:cNvPr>
        <xdr:cNvCxnSpPr/>
      </xdr:nvCxnSpPr>
      <xdr:spPr>
        <a:xfrm>
          <a:off x="3355340" y="6529796"/>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B93FBB5A-2E19-4F38-B08C-F3B84F42CEBE}"/>
            </a:ext>
          </a:extLst>
        </xdr:cNvPr>
        <xdr:cNvSpPr/>
      </xdr:nvSpPr>
      <xdr:spPr>
        <a:xfrm>
          <a:off x="2514600" y="6443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14E50874-C02C-42AA-A88E-733CCDADBB32}"/>
            </a:ext>
          </a:extLst>
        </xdr:cNvPr>
        <xdr:cNvCxnSpPr/>
      </xdr:nvCxnSpPr>
      <xdr:spPr>
        <a:xfrm>
          <a:off x="2565400" y="649387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DC278EB2-29EA-4B83-AC2A-29F2B80DCE7B}"/>
            </a:ext>
          </a:extLst>
        </xdr:cNvPr>
        <xdr:cNvSpPr/>
      </xdr:nvSpPr>
      <xdr:spPr>
        <a:xfrm>
          <a:off x="17399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30E26F97-9223-418E-85E5-4B60A52AD42C}"/>
            </a:ext>
          </a:extLst>
        </xdr:cNvPr>
        <xdr:cNvCxnSpPr/>
      </xdr:nvCxnSpPr>
      <xdr:spPr>
        <a:xfrm>
          <a:off x="1790700" y="645958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814EF759-AEF8-49D6-BC72-DE21EC29CC0F}"/>
            </a:ext>
          </a:extLst>
        </xdr:cNvPr>
        <xdr:cNvSpPr/>
      </xdr:nvSpPr>
      <xdr:spPr>
        <a:xfrm>
          <a:off x="965200" y="6408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3B26BFD2-70CD-4DE3-933C-C9F174EBC922}"/>
            </a:ext>
          </a:extLst>
        </xdr:cNvPr>
        <xdr:cNvCxnSpPr/>
      </xdr:nvCxnSpPr>
      <xdr:spPr>
        <a:xfrm>
          <a:off x="1008380" y="64595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C863623D-AF40-4E80-B306-E2102611AE12}"/>
            </a:ext>
          </a:extLst>
        </xdr:cNvPr>
        <xdr:cNvSpPr txBox="1"/>
      </xdr:nvSpPr>
      <xdr:spPr>
        <a:xfrm>
          <a:off x="317056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061EAE75-4D76-4C86-B224-F44A37899F67}"/>
            </a:ext>
          </a:extLst>
        </xdr:cNvPr>
        <xdr:cNvSpPr txBox="1"/>
      </xdr:nvSpPr>
      <xdr:spPr>
        <a:xfrm>
          <a:off x="23857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4BA235A9-8AD8-492F-BECB-E9E5D33A3228}"/>
            </a:ext>
          </a:extLst>
        </xdr:cNvPr>
        <xdr:cNvSpPr txBox="1"/>
      </xdr:nvSpPr>
      <xdr:spPr>
        <a:xfrm>
          <a:off x="16110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B38D4F96-D1F9-4834-9AD3-ED6FCCD01CE1}"/>
            </a:ext>
          </a:extLst>
        </xdr:cNvPr>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0DFFAE4D-0439-4CFB-BDA2-9809DDD714E4}"/>
            </a:ext>
          </a:extLst>
        </xdr:cNvPr>
        <xdr:cNvSpPr txBox="1"/>
      </xdr:nvSpPr>
      <xdr:spPr>
        <a:xfrm>
          <a:off x="317056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24CF38CD-FAC0-43F9-925F-DF8FDDCB8F32}"/>
            </a:ext>
          </a:extLst>
        </xdr:cNvPr>
        <xdr:cNvSpPr txBox="1"/>
      </xdr:nvSpPr>
      <xdr:spPr>
        <a:xfrm>
          <a:off x="23857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98847B6A-CB74-4BBE-9822-D8CFF95BF3BD}"/>
            </a:ext>
          </a:extLst>
        </xdr:cNvPr>
        <xdr:cNvSpPr txBox="1"/>
      </xdr:nvSpPr>
      <xdr:spPr>
        <a:xfrm>
          <a:off x="16110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1E4B4736-5568-45C8-8C68-509772EE7CA5}"/>
            </a:ext>
          </a:extLst>
        </xdr:cNvPr>
        <xdr:cNvSpPr txBox="1"/>
      </xdr:nvSpPr>
      <xdr:spPr>
        <a:xfrm>
          <a:off x="83630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02FF21B-4154-421E-9C91-6015C18C509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68D046-F32D-4BFD-B5F4-96ED8F85E08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CD69BD6-FC7D-4AC7-BA09-BC74C843281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4C7514-2C96-4896-988E-3D70633349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188520-25A9-4E17-AF7A-8986825DCF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F7F3F5-A554-46BE-9696-068A98A60B8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46E3FC9-3443-48A4-A41A-32B437F79E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842707-50CF-4DAE-824D-C7CA8D720C8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A381E61-FD88-4714-983F-BB3C4368B9F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DA63057-67D5-4C06-B1FE-F82C02353D7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EC3B7C3-1FEB-42FE-B33D-00471FCD229C}"/>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584BCE9-8C41-43CD-98F0-44239AC42C12}"/>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4C3CF4B-6CE2-4245-9664-7DDE3C04358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32E4D82-7C12-443A-9665-C3633686ED47}"/>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23AF955-54C2-4E4D-AC0E-850E0E1369A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431C498-52D1-4797-AB6B-212BD89D055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50CC0FF-D7D6-4133-8F29-A2F3E9D6195B}"/>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8B18920-3A73-417F-9E6D-231C027FC58F}"/>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75E277D-34BE-46E6-9E7C-A6CE31E2B19F}"/>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4D5CC3F0-C94C-4825-8233-0ADEE8B3B2CB}"/>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D682A6E-1311-40C9-9E87-497F0C4E3C3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6F9CDFA-BD63-4199-9D70-C0BEA2CC181F}"/>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7636BE4-DB95-47A3-B543-23107DEAC8C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AE83F2C-F3B3-4693-93DD-132151ADE31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C66E474-2729-4DF0-B94D-FB4BECFADE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EBE0CFB3-1012-4D75-9F80-25FFDC0A2680}"/>
            </a:ext>
          </a:extLst>
        </xdr:cNvPr>
        <xdr:cNvCxnSpPr/>
      </xdr:nvCxnSpPr>
      <xdr:spPr>
        <a:xfrm flipV="1">
          <a:off x="9219565" y="5578384"/>
          <a:ext cx="0" cy="134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C866E8B-CD1F-4808-88DF-85A4B282E819}"/>
            </a:ext>
          </a:extLst>
        </xdr:cNvPr>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BC35DCF9-6080-40D4-9C36-F328B834CD6B}"/>
            </a:ext>
          </a:extLst>
        </xdr:cNvPr>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EC3BF5FE-DD9B-41B3-AF05-40B9D67788AB}"/>
            </a:ext>
          </a:extLst>
        </xdr:cNvPr>
        <xdr:cNvSpPr txBox="1"/>
      </xdr:nvSpPr>
      <xdr:spPr>
        <a:xfrm>
          <a:off x="9258300" y="53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E7390E6F-CBF7-47BA-A1A3-73EAD1EF3925}"/>
            </a:ext>
          </a:extLst>
        </xdr:cNvPr>
        <xdr:cNvCxnSpPr/>
      </xdr:nvCxnSpPr>
      <xdr:spPr>
        <a:xfrm>
          <a:off x="9154160" y="557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B924E3CB-B7BC-4BAF-83CD-6A8BF629732C}"/>
            </a:ext>
          </a:extLst>
        </xdr:cNvPr>
        <xdr:cNvSpPr txBox="1"/>
      </xdr:nvSpPr>
      <xdr:spPr>
        <a:xfrm>
          <a:off x="9258300" y="6394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AA811868-D157-477D-AB23-C1D75BCD389C}"/>
            </a:ext>
          </a:extLst>
        </xdr:cNvPr>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F249969B-37C0-445B-B28E-957CDE303C6E}"/>
            </a:ext>
          </a:extLst>
        </xdr:cNvPr>
        <xdr:cNvSpPr/>
      </xdr:nvSpPr>
      <xdr:spPr>
        <a:xfrm>
          <a:off x="8445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99724DA9-2C39-4E25-9296-E3CE7687F323}"/>
            </a:ext>
          </a:extLst>
        </xdr:cNvPr>
        <xdr:cNvSpPr/>
      </xdr:nvSpPr>
      <xdr:spPr>
        <a:xfrm>
          <a:off x="7670800" y="6488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B8F57BFB-A8D8-44D8-B8F7-0E654D223B68}"/>
            </a:ext>
          </a:extLst>
        </xdr:cNvPr>
        <xdr:cNvSpPr/>
      </xdr:nvSpPr>
      <xdr:spPr>
        <a:xfrm>
          <a:off x="68732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CD867A54-75C2-4EC6-B6F5-1F529FD41727}"/>
            </a:ext>
          </a:extLst>
        </xdr:cNvPr>
        <xdr:cNvSpPr/>
      </xdr:nvSpPr>
      <xdr:spPr>
        <a:xfrm>
          <a:off x="60985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5E0D08-B3F7-460F-9CD1-57CEBA895A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695703-282D-44DB-BBE9-D3F8E174B7E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4515097-842C-428A-B7D3-E1555D9075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BDBB71-376D-49E5-BEE3-4210609833B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893D0BE-09D9-4414-8C3E-989115B992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a:extLst>
            <a:ext uri="{FF2B5EF4-FFF2-40B4-BE49-F238E27FC236}">
              <a16:creationId xmlns:a16="http://schemas.microsoft.com/office/drawing/2014/main" id="{7B3F666F-4A5A-47BB-8724-0DBE626B29E7}"/>
            </a:ext>
          </a:extLst>
        </xdr:cNvPr>
        <xdr:cNvSpPr/>
      </xdr:nvSpPr>
      <xdr:spPr>
        <a:xfrm>
          <a:off x="9192260" y="681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34" name="【図書館】&#10;一人当たり面積該当値テキスト">
          <a:extLst>
            <a:ext uri="{FF2B5EF4-FFF2-40B4-BE49-F238E27FC236}">
              <a16:creationId xmlns:a16="http://schemas.microsoft.com/office/drawing/2014/main" id="{23D6F875-8D49-4C67-A394-0E3AF784A318}"/>
            </a:ext>
          </a:extLst>
        </xdr:cNvPr>
        <xdr:cNvSpPr txBox="1"/>
      </xdr:nvSpPr>
      <xdr:spPr>
        <a:xfrm>
          <a:off x="9258300" y="673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35" name="楕円 134">
          <a:extLst>
            <a:ext uri="{FF2B5EF4-FFF2-40B4-BE49-F238E27FC236}">
              <a16:creationId xmlns:a16="http://schemas.microsoft.com/office/drawing/2014/main" id="{18EBC052-7C80-4064-BB87-36C06FFAADD7}"/>
            </a:ext>
          </a:extLst>
        </xdr:cNvPr>
        <xdr:cNvSpPr/>
      </xdr:nvSpPr>
      <xdr:spPr>
        <a:xfrm>
          <a:off x="8445500" y="681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36" name="直線コネクタ 135">
          <a:extLst>
            <a:ext uri="{FF2B5EF4-FFF2-40B4-BE49-F238E27FC236}">
              <a16:creationId xmlns:a16="http://schemas.microsoft.com/office/drawing/2014/main" id="{6C458B90-E9BB-4D08-80DB-1091E16A0ABB}"/>
            </a:ext>
          </a:extLst>
        </xdr:cNvPr>
        <xdr:cNvCxnSpPr/>
      </xdr:nvCxnSpPr>
      <xdr:spPr>
        <a:xfrm>
          <a:off x="8496300" y="68688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a:extLst>
            <a:ext uri="{FF2B5EF4-FFF2-40B4-BE49-F238E27FC236}">
              <a16:creationId xmlns:a16="http://schemas.microsoft.com/office/drawing/2014/main" id="{AC9A17D3-7DDE-48F4-9411-9FC4ACDEF19B}"/>
            </a:ext>
          </a:extLst>
        </xdr:cNvPr>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41</xdr:row>
      <xdr:rowOff>2722</xdr:rowOff>
    </xdr:to>
    <xdr:cxnSp macro="">
      <xdr:nvCxnSpPr>
        <xdr:cNvPr id="138" name="直線コネクタ 137">
          <a:extLst>
            <a:ext uri="{FF2B5EF4-FFF2-40B4-BE49-F238E27FC236}">
              <a16:creationId xmlns:a16="http://schemas.microsoft.com/office/drawing/2014/main" id="{96B695D0-7FB6-4078-A92E-BF772AD033AA}"/>
            </a:ext>
          </a:extLst>
        </xdr:cNvPr>
        <xdr:cNvCxnSpPr/>
      </xdr:nvCxnSpPr>
      <xdr:spPr>
        <a:xfrm flipV="1">
          <a:off x="7713980" y="6868885"/>
          <a:ext cx="78232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a:extLst>
            <a:ext uri="{FF2B5EF4-FFF2-40B4-BE49-F238E27FC236}">
              <a16:creationId xmlns:a16="http://schemas.microsoft.com/office/drawing/2014/main" id="{77CE1579-EB34-4763-B834-F7115D1B851D}"/>
            </a:ext>
          </a:extLst>
        </xdr:cNvPr>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a:extLst>
            <a:ext uri="{FF2B5EF4-FFF2-40B4-BE49-F238E27FC236}">
              <a16:creationId xmlns:a16="http://schemas.microsoft.com/office/drawing/2014/main" id="{CEF76F2B-C9D8-4A98-8A6B-E2AC3E1D5461}"/>
            </a:ext>
          </a:extLst>
        </xdr:cNvPr>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210163FE-2823-428B-A815-FA8C54F90268}"/>
            </a:ext>
          </a:extLst>
        </xdr:cNvPr>
        <xdr:cNvSpPr/>
      </xdr:nvSpPr>
      <xdr:spPr>
        <a:xfrm>
          <a:off x="60985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058A7A05-6765-46CF-85BA-043A005B5E77}"/>
            </a:ext>
          </a:extLst>
        </xdr:cNvPr>
        <xdr:cNvCxnSpPr/>
      </xdr:nvCxnSpPr>
      <xdr:spPr>
        <a:xfrm>
          <a:off x="6149340" y="68759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F06A53BC-A092-4924-A7E0-CAFA6EBC5FDF}"/>
            </a:ext>
          </a:extLst>
        </xdr:cNvPr>
        <xdr:cNvSpPr txBox="1"/>
      </xdr:nvSpPr>
      <xdr:spPr>
        <a:xfrm>
          <a:off x="827158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CD7B816C-4C94-4CAB-97DD-15252A485938}"/>
            </a:ext>
          </a:extLst>
        </xdr:cNvPr>
        <xdr:cNvSpPr txBox="1"/>
      </xdr:nvSpPr>
      <xdr:spPr>
        <a:xfrm>
          <a:off x="7509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78F8BEDF-F331-4CD9-85AC-496A63B6AF66}"/>
            </a:ext>
          </a:extLst>
        </xdr:cNvPr>
        <xdr:cNvSpPr txBox="1"/>
      </xdr:nvSpPr>
      <xdr:spPr>
        <a:xfrm>
          <a:off x="671202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BF2FAD86-772C-4DDA-B4CA-AA70B737AA73}"/>
            </a:ext>
          </a:extLst>
        </xdr:cNvPr>
        <xdr:cNvSpPr txBox="1"/>
      </xdr:nvSpPr>
      <xdr:spPr>
        <a:xfrm>
          <a:off x="59373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47" name="n_1mainValue【図書館】&#10;一人当たり面積">
          <a:extLst>
            <a:ext uri="{FF2B5EF4-FFF2-40B4-BE49-F238E27FC236}">
              <a16:creationId xmlns:a16="http://schemas.microsoft.com/office/drawing/2014/main" id="{FE1A24DD-428C-40F4-A6E4-506CC7E6B826}"/>
            </a:ext>
          </a:extLst>
        </xdr:cNvPr>
        <xdr:cNvSpPr txBox="1"/>
      </xdr:nvSpPr>
      <xdr:spPr>
        <a:xfrm>
          <a:off x="827158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a:extLst>
            <a:ext uri="{FF2B5EF4-FFF2-40B4-BE49-F238E27FC236}">
              <a16:creationId xmlns:a16="http://schemas.microsoft.com/office/drawing/2014/main" id="{0E55B3EC-60CA-44BC-97E9-5D0D947B24E0}"/>
            </a:ext>
          </a:extLst>
        </xdr:cNvPr>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a:extLst>
            <a:ext uri="{FF2B5EF4-FFF2-40B4-BE49-F238E27FC236}">
              <a16:creationId xmlns:a16="http://schemas.microsoft.com/office/drawing/2014/main" id="{53492E4A-AF6D-4F3A-A878-5B90259BEC52}"/>
            </a:ext>
          </a:extLst>
        </xdr:cNvPr>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38B22472-3DF5-4F26-8A28-8552C8AD7DEA}"/>
            </a:ext>
          </a:extLst>
        </xdr:cNvPr>
        <xdr:cNvSpPr txBox="1"/>
      </xdr:nvSpPr>
      <xdr:spPr>
        <a:xfrm>
          <a:off x="59373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3F4C9ED-D9C4-4D6D-A82C-AFA77458E09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ADAFCB0-0C2A-40F8-9FD8-894C66302FD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B42BAB0-3696-48CD-9069-12121707119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977B990-72D8-4EA5-80D2-DA10E38F2D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EB6B739-1DB1-466F-A183-68D4412AF05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F90689A-9E68-4F82-A152-3A110B1B81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B8F3C9B-2C20-4986-A4B1-E39CF8151E8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A88327E-F00F-4530-8C89-EC1F1BF8F77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D4ED064-E768-427E-B98E-07E017AA5A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8E6CF64-160D-485E-9A8D-B0E9549CF01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C8B1BBE-2086-4C4A-B23C-14E567F9F4E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08B169D-0FFD-434A-91B1-F0B08F29788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AD58C2E-1048-4633-B9E5-496F7EFABA7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7938B31-360D-4DDD-968C-601E85972BB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68BF8BA-2E36-4D5F-9654-1B49BD20A1B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39274D6-0D5F-4F7B-A883-332143C2FD4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C193BFDB-CD95-4504-AD1A-D103A64BE72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DEDD48C-9482-41DD-99AE-4D3EE66B632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4ABED6E-D7A7-4540-8FF2-8EA60B3ED80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DE180C9-292E-420C-A9C6-222B0FBD43A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1800263-8A84-4D2D-A9E5-6032F52298D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DCB92FE-8CF3-45F5-BD6A-4894E2DA831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451D46C-F09A-4863-9DF4-4DAC90F9161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FC456C3-5404-4F59-AF12-9CF7C748BA1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A40F848F-60B6-4B90-AEB2-2727473CD51B}"/>
            </a:ext>
          </a:extLst>
        </xdr:cNvPr>
        <xdr:cNvCxnSpPr/>
      </xdr:nvCxnSpPr>
      <xdr:spPr>
        <a:xfrm flipV="1">
          <a:off x="4086225" y="928687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46AB48C-2EA4-497B-8527-801C2127FF49}"/>
            </a:ext>
          </a:extLst>
        </xdr:cNvPr>
        <xdr:cNvSpPr txBox="1"/>
      </xdr:nvSpPr>
      <xdr:spPr>
        <a:xfrm>
          <a:off x="412496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5BD598D3-0432-4C12-B40C-D6CDAA88705B}"/>
            </a:ext>
          </a:extLst>
        </xdr:cNvPr>
        <xdr:cNvCxnSpPr/>
      </xdr:nvCxnSpPr>
      <xdr:spPr>
        <a:xfrm>
          <a:off x="402082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B69937D-5717-49AF-9000-A646CD36541D}"/>
            </a:ext>
          </a:extLst>
        </xdr:cNvPr>
        <xdr:cNvSpPr txBox="1"/>
      </xdr:nvSpPr>
      <xdr:spPr>
        <a:xfrm>
          <a:off x="4124960" y="906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3D3C5133-0765-4E56-B1D8-1D4865E68983}"/>
            </a:ext>
          </a:extLst>
        </xdr:cNvPr>
        <xdr:cNvCxnSpPr/>
      </xdr:nvCxnSpPr>
      <xdr:spPr>
        <a:xfrm>
          <a:off x="4020820" y="928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58A0778-A3BA-4128-B7EC-D652544BDB0B}"/>
            </a:ext>
          </a:extLst>
        </xdr:cNvPr>
        <xdr:cNvSpPr txBox="1"/>
      </xdr:nvSpPr>
      <xdr:spPr>
        <a:xfrm>
          <a:off x="4124960" y="983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FD99ED98-7FCE-4C67-AF66-0D31546BD000}"/>
            </a:ext>
          </a:extLst>
        </xdr:cNvPr>
        <xdr:cNvSpPr/>
      </xdr:nvSpPr>
      <xdr:spPr>
        <a:xfrm>
          <a:off x="403606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7D96BE2A-9D14-4BBD-9B47-F3B0F0759FC7}"/>
            </a:ext>
          </a:extLst>
        </xdr:cNvPr>
        <xdr:cNvSpPr/>
      </xdr:nvSpPr>
      <xdr:spPr>
        <a:xfrm>
          <a:off x="3312160" y="1007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73645347-B03F-4297-A243-71BF812F6245}"/>
            </a:ext>
          </a:extLst>
        </xdr:cNvPr>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D7688FF2-06D9-4101-83A1-704F22C75992}"/>
            </a:ext>
          </a:extLst>
        </xdr:cNvPr>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808B210F-CC15-4175-B431-351AFA736652}"/>
            </a:ext>
          </a:extLst>
        </xdr:cNvPr>
        <xdr:cNvSpPr/>
      </xdr:nvSpPr>
      <xdr:spPr>
        <a:xfrm>
          <a:off x="96520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6A5069-5FD4-44DD-8A4C-A20DCA1D27E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5A7D234-9F1F-4264-A6AC-E8AE58FAEB8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1C561D-27D9-464E-B509-ED07343832E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202618C-93DB-498C-B6B0-0F6B159E23D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ADCB493-6229-4711-8445-19A9C7CF899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91" name="楕円 190">
          <a:extLst>
            <a:ext uri="{FF2B5EF4-FFF2-40B4-BE49-F238E27FC236}">
              <a16:creationId xmlns:a16="http://schemas.microsoft.com/office/drawing/2014/main" id="{C6F41367-4846-46DF-A6F6-B2CB16A81BDA}"/>
            </a:ext>
          </a:extLst>
        </xdr:cNvPr>
        <xdr:cNvSpPr/>
      </xdr:nvSpPr>
      <xdr:spPr>
        <a:xfrm>
          <a:off x="403606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EE5EC89-32B2-4C93-9BCA-60DB68E6EE9C}"/>
            </a:ext>
          </a:extLst>
        </xdr:cNvPr>
        <xdr:cNvSpPr txBox="1"/>
      </xdr:nvSpPr>
      <xdr:spPr>
        <a:xfrm>
          <a:off x="412496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93" name="楕円 192">
          <a:extLst>
            <a:ext uri="{FF2B5EF4-FFF2-40B4-BE49-F238E27FC236}">
              <a16:creationId xmlns:a16="http://schemas.microsoft.com/office/drawing/2014/main" id="{B4996CF0-9482-41FE-A3D0-980AB2ED20C8}"/>
            </a:ext>
          </a:extLst>
        </xdr:cNvPr>
        <xdr:cNvSpPr/>
      </xdr:nvSpPr>
      <xdr:spPr>
        <a:xfrm>
          <a:off x="3312160" y="1041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85725</xdr:rowOff>
    </xdr:to>
    <xdr:cxnSp macro="">
      <xdr:nvCxnSpPr>
        <xdr:cNvPr id="194" name="直線コネクタ 193">
          <a:extLst>
            <a:ext uri="{FF2B5EF4-FFF2-40B4-BE49-F238E27FC236}">
              <a16:creationId xmlns:a16="http://schemas.microsoft.com/office/drawing/2014/main" id="{8A992A9F-FBB6-4953-946E-C3BBF30CD51A}"/>
            </a:ext>
          </a:extLst>
        </xdr:cNvPr>
        <xdr:cNvCxnSpPr/>
      </xdr:nvCxnSpPr>
      <xdr:spPr>
        <a:xfrm>
          <a:off x="3355340" y="1046797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95" name="楕円 194">
          <a:extLst>
            <a:ext uri="{FF2B5EF4-FFF2-40B4-BE49-F238E27FC236}">
              <a16:creationId xmlns:a16="http://schemas.microsoft.com/office/drawing/2014/main" id="{C0C97BAC-67E7-4635-B1E1-5908166DB0D9}"/>
            </a:ext>
          </a:extLst>
        </xdr:cNvPr>
        <xdr:cNvSpPr/>
      </xdr:nvSpPr>
      <xdr:spPr>
        <a:xfrm>
          <a:off x="25146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87630</xdr:rowOff>
    </xdr:to>
    <xdr:cxnSp macro="">
      <xdr:nvCxnSpPr>
        <xdr:cNvPr id="196" name="直線コネクタ 195">
          <a:extLst>
            <a:ext uri="{FF2B5EF4-FFF2-40B4-BE49-F238E27FC236}">
              <a16:creationId xmlns:a16="http://schemas.microsoft.com/office/drawing/2014/main" id="{50962C88-6F40-4FE9-BA30-D9C534A2F7FB}"/>
            </a:ext>
          </a:extLst>
        </xdr:cNvPr>
        <xdr:cNvCxnSpPr/>
      </xdr:nvCxnSpPr>
      <xdr:spPr>
        <a:xfrm flipV="1">
          <a:off x="2565400" y="1046797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97" name="楕円 196">
          <a:extLst>
            <a:ext uri="{FF2B5EF4-FFF2-40B4-BE49-F238E27FC236}">
              <a16:creationId xmlns:a16="http://schemas.microsoft.com/office/drawing/2014/main" id="{4A6FD69E-B5BD-4E55-B2E0-C281264F4E3B}"/>
            </a:ext>
          </a:extLst>
        </xdr:cNvPr>
        <xdr:cNvSpPr/>
      </xdr:nvSpPr>
      <xdr:spPr>
        <a:xfrm>
          <a:off x="17399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87630</xdr:rowOff>
    </xdr:to>
    <xdr:cxnSp macro="">
      <xdr:nvCxnSpPr>
        <xdr:cNvPr id="198" name="直線コネクタ 197">
          <a:extLst>
            <a:ext uri="{FF2B5EF4-FFF2-40B4-BE49-F238E27FC236}">
              <a16:creationId xmlns:a16="http://schemas.microsoft.com/office/drawing/2014/main" id="{6484D61A-61C9-44AE-8228-E1E7615B6863}"/>
            </a:ext>
          </a:extLst>
        </xdr:cNvPr>
        <xdr:cNvCxnSpPr/>
      </xdr:nvCxnSpPr>
      <xdr:spPr>
        <a:xfrm>
          <a:off x="1790700" y="104470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9" name="楕円 198">
          <a:extLst>
            <a:ext uri="{FF2B5EF4-FFF2-40B4-BE49-F238E27FC236}">
              <a16:creationId xmlns:a16="http://schemas.microsoft.com/office/drawing/2014/main" id="{3323D1D4-E680-4035-AC32-8127EBB28FDB}"/>
            </a:ext>
          </a:extLst>
        </xdr:cNvPr>
        <xdr:cNvSpPr/>
      </xdr:nvSpPr>
      <xdr:spPr>
        <a:xfrm>
          <a:off x="96520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53340</xdr:rowOff>
    </xdr:to>
    <xdr:cxnSp macro="">
      <xdr:nvCxnSpPr>
        <xdr:cNvPr id="200" name="直線コネクタ 199">
          <a:extLst>
            <a:ext uri="{FF2B5EF4-FFF2-40B4-BE49-F238E27FC236}">
              <a16:creationId xmlns:a16="http://schemas.microsoft.com/office/drawing/2014/main" id="{A034F576-86F0-4F37-971D-6D0E97349996}"/>
            </a:ext>
          </a:extLst>
        </xdr:cNvPr>
        <xdr:cNvCxnSpPr/>
      </xdr:nvCxnSpPr>
      <xdr:spPr>
        <a:xfrm>
          <a:off x="1008380" y="1040701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E4D20602-089C-423E-AA19-BCB7CED153AE}"/>
            </a:ext>
          </a:extLst>
        </xdr:cNvPr>
        <xdr:cNvSpPr txBox="1"/>
      </xdr:nvSpPr>
      <xdr:spPr>
        <a:xfrm>
          <a:off x="317056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2C40BACA-A5C7-4387-9CAD-4B7FF9BF9E56}"/>
            </a:ext>
          </a:extLst>
        </xdr:cNvPr>
        <xdr:cNvSpPr txBox="1"/>
      </xdr:nvSpPr>
      <xdr:spPr>
        <a:xfrm>
          <a:off x="23857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3C0CC868-42D4-4824-B7D9-E525306C210B}"/>
            </a:ext>
          </a:extLst>
        </xdr:cNvPr>
        <xdr:cNvSpPr txBox="1"/>
      </xdr:nvSpPr>
      <xdr:spPr>
        <a:xfrm>
          <a:off x="16110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71A0F088-BBBB-44A2-BD91-62C27FA7464F}"/>
            </a:ext>
          </a:extLst>
        </xdr:cNvPr>
        <xdr:cNvSpPr txBox="1"/>
      </xdr:nvSpPr>
      <xdr:spPr>
        <a:xfrm>
          <a:off x="8363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205" name="n_1mainValue【体育館・プール】&#10;有形固定資産減価償却率">
          <a:extLst>
            <a:ext uri="{FF2B5EF4-FFF2-40B4-BE49-F238E27FC236}">
              <a16:creationId xmlns:a16="http://schemas.microsoft.com/office/drawing/2014/main" id="{884079FF-E6B9-4965-8D8C-FEBC25F6F0DA}"/>
            </a:ext>
          </a:extLst>
        </xdr:cNvPr>
        <xdr:cNvSpPr txBox="1"/>
      </xdr:nvSpPr>
      <xdr:spPr>
        <a:xfrm>
          <a:off x="317056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E94535EB-EF99-4C96-BBD7-13356AF709AC}"/>
            </a:ext>
          </a:extLst>
        </xdr:cNvPr>
        <xdr:cNvSpPr txBox="1"/>
      </xdr:nvSpPr>
      <xdr:spPr>
        <a:xfrm>
          <a:off x="238570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207" name="n_3mainValue【体育館・プール】&#10;有形固定資産減価償却率">
          <a:extLst>
            <a:ext uri="{FF2B5EF4-FFF2-40B4-BE49-F238E27FC236}">
              <a16:creationId xmlns:a16="http://schemas.microsoft.com/office/drawing/2014/main" id="{BBF5D15D-8456-4C82-BA48-5798E1B69B28}"/>
            </a:ext>
          </a:extLst>
        </xdr:cNvPr>
        <xdr:cNvSpPr txBox="1"/>
      </xdr:nvSpPr>
      <xdr:spPr>
        <a:xfrm>
          <a:off x="16110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8" name="n_4mainValue【体育館・プール】&#10;有形固定資産減価償却率">
          <a:extLst>
            <a:ext uri="{FF2B5EF4-FFF2-40B4-BE49-F238E27FC236}">
              <a16:creationId xmlns:a16="http://schemas.microsoft.com/office/drawing/2014/main" id="{74C03678-8221-4156-944F-4A618E301B7B}"/>
            </a:ext>
          </a:extLst>
        </xdr:cNvPr>
        <xdr:cNvSpPr txBox="1"/>
      </xdr:nvSpPr>
      <xdr:spPr>
        <a:xfrm>
          <a:off x="8363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C2B87A5-CF96-4611-853A-DFDA24A3DB8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220C547-602B-4A6D-A0B0-5A9FDA776B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5EB49DA-B98F-45BB-B331-60D34501DF7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4EC23AF-8C17-4EBC-AFA9-93FA5B79FC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BC21CF6-58BA-46B8-BF0D-F536C94BA60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1516ED4-32DC-45F5-8333-E5C0EBC5B39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CA9E501-3E77-4ADD-A76E-ABCEA658E8B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72006CD-3C3B-464E-80B8-297D2DB7ED6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B9E2BBC-B9D3-441B-A3FA-DF484FDD429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887FBD2-DF49-4B8E-9FF3-7907635E541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831CA0DC-7E5C-45BF-86ED-654DA67AC61A}"/>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AE46E8B0-EB6B-47E0-B1AA-6C8819976697}"/>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653C010-CBCD-4618-BF10-4419E8CFDC1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A72DA5A9-55D4-40DF-8321-F036CF82B57F}"/>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714AD04-7E83-44BB-B45D-E0DBC58C266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7C390B13-2A58-4248-A15F-F40EE9DFA74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4DCB969-99C4-49C9-8825-051F99FEDA8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B4FA4482-7159-4A09-926B-678ACFD7FE2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72A7F2AF-4F97-48EE-99BC-DD275590183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1B3511CA-2B4D-4D92-BF5D-45DA0AB46E3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6504EAE-91B7-40DF-A8C1-838AEA1261B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6F7CD482-8515-47B4-B1D6-38E07EBD1544}"/>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8769002-02DF-4F31-9118-7D5BCF5ED7E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EB3FB40C-756D-4C03-B250-44C84C60636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2BD78CA1-ECD5-4033-BDB0-E5326969424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127C1FAC-7485-4A90-AF49-143161A8A9F6}"/>
            </a:ext>
          </a:extLst>
        </xdr:cNvPr>
        <xdr:cNvCxnSpPr/>
      </xdr:nvCxnSpPr>
      <xdr:spPr>
        <a:xfrm flipV="1">
          <a:off x="9219565" y="9415599"/>
          <a:ext cx="0" cy="124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30B195D4-BB24-4EAC-866D-44AAA1DAEAC8}"/>
            </a:ext>
          </a:extLst>
        </xdr:cNvPr>
        <xdr:cNvSpPr txBox="1"/>
      </xdr:nvSpPr>
      <xdr:spPr>
        <a:xfrm>
          <a:off x="92583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D8D9A8C5-6790-4DC6-A740-39FBD5E293B0}"/>
            </a:ext>
          </a:extLst>
        </xdr:cNvPr>
        <xdr:cNvCxnSpPr/>
      </xdr:nvCxnSpPr>
      <xdr:spPr>
        <a:xfrm>
          <a:off x="915416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D2CC16D3-04F7-45D0-B918-E8E4BC2EAB51}"/>
            </a:ext>
          </a:extLst>
        </xdr:cNvPr>
        <xdr:cNvSpPr txBox="1"/>
      </xdr:nvSpPr>
      <xdr:spPr>
        <a:xfrm>
          <a:off x="9258300" y="919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D857FB16-2F55-46C8-B2A9-8CB4AEFD3D0E}"/>
            </a:ext>
          </a:extLst>
        </xdr:cNvPr>
        <xdr:cNvCxnSpPr/>
      </xdr:nvCxnSpPr>
      <xdr:spPr>
        <a:xfrm>
          <a:off x="9154160" y="9415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FEA1A062-14E1-4496-A3C6-8399B73BE040}"/>
            </a:ext>
          </a:extLst>
        </xdr:cNvPr>
        <xdr:cNvSpPr txBox="1"/>
      </xdr:nvSpPr>
      <xdr:spPr>
        <a:xfrm>
          <a:off x="9258300" y="10068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F477DE47-5453-4ABF-8D89-683C0128DF78}"/>
            </a:ext>
          </a:extLst>
        </xdr:cNvPr>
        <xdr:cNvSpPr/>
      </xdr:nvSpPr>
      <xdr:spPr>
        <a:xfrm>
          <a:off x="91922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D7791356-B964-455C-B695-7755FE642F0D}"/>
            </a:ext>
          </a:extLst>
        </xdr:cNvPr>
        <xdr:cNvSpPr/>
      </xdr:nvSpPr>
      <xdr:spPr>
        <a:xfrm>
          <a:off x="84455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5DE96EC3-F325-4076-A50E-E3BDBF8B5BC6}"/>
            </a:ext>
          </a:extLst>
        </xdr:cNvPr>
        <xdr:cNvSpPr/>
      </xdr:nvSpPr>
      <xdr:spPr>
        <a:xfrm>
          <a:off x="767080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D3950C70-9E08-4B67-8CB8-0542FD9322E0}"/>
            </a:ext>
          </a:extLst>
        </xdr:cNvPr>
        <xdr:cNvSpPr/>
      </xdr:nvSpPr>
      <xdr:spPr>
        <a:xfrm>
          <a:off x="68732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A902003B-8B31-4977-976F-F9BA6F591C4F}"/>
            </a:ext>
          </a:extLst>
        </xdr:cNvPr>
        <xdr:cNvSpPr/>
      </xdr:nvSpPr>
      <xdr:spPr>
        <a:xfrm>
          <a:off x="60985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DC3A8C-8EC6-4CA1-A576-948FD9496A2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7BC2FE3-6072-4386-89F3-4FE80195E47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C383840-2266-4761-AB33-B2347B38A2B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70C822E-147D-4B1F-8C1A-3B01ED26FBD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55F3438-CD7A-4C93-9C18-55C9E245F9E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50" name="楕円 249">
          <a:extLst>
            <a:ext uri="{FF2B5EF4-FFF2-40B4-BE49-F238E27FC236}">
              <a16:creationId xmlns:a16="http://schemas.microsoft.com/office/drawing/2014/main" id="{F8AA520C-DD7C-4C8D-965F-0F880ADFB9B0}"/>
            </a:ext>
          </a:extLst>
        </xdr:cNvPr>
        <xdr:cNvSpPr/>
      </xdr:nvSpPr>
      <xdr:spPr>
        <a:xfrm>
          <a:off x="919226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30497</xdr:rowOff>
    </xdr:from>
    <xdr:ext cx="469744" cy="259045"/>
    <xdr:sp macro="" textlink="">
      <xdr:nvSpPr>
        <xdr:cNvPr id="251" name="【体育館・プール】&#10;一人当たり面積該当値テキスト">
          <a:extLst>
            <a:ext uri="{FF2B5EF4-FFF2-40B4-BE49-F238E27FC236}">
              <a16:creationId xmlns:a16="http://schemas.microsoft.com/office/drawing/2014/main" id="{39687B98-146E-4733-BE1E-4825F43F9121}"/>
            </a:ext>
          </a:extLst>
        </xdr:cNvPr>
        <xdr:cNvSpPr txBox="1"/>
      </xdr:nvSpPr>
      <xdr:spPr>
        <a:xfrm>
          <a:off x="92583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56969</xdr:rowOff>
    </xdr:from>
    <xdr:to>
      <xdr:col>50</xdr:col>
      <xdr:colOff>165100</xdr:colOff>
      <xdr:row>61</xdr:row>
      <xdr:rowOff>158569</xdr:rowOff>
    </xdr:to>
    <xdr:sp macro="" textlink="">
      <xdr:nvSpPr>
        <xdr:cNvPr id="252" name="楕円 251">
          <a:extLst>
            <a:ext uri="{FF2B5EF4-FFF2-40B4-BE49-F238E27FC236}">
              <a16:creationId xmlns:a16="http://schemas.microsoft.com/office/drawing/2014/main" id="{6627425B-A6FF-4920-8B1B-BDE2FC86E6EF}"/>
            </a:ext>
          </a:extLst>
        </xdr:cNvPr>
        <xdr:cNvSpPr/>
      </xdr:nvSpPr>
      <xdr:spPr>
        <a:xfrm>
          <a:off x="844550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107769</xdr:rowOff>
    </xdr:to>
    <xdr:cxnSp macro="">
      <xdr:nvCxnSpPr>
        <xdr:cNvPr id="253" name="直線コネクタ 252">
          <a:extLst>
            <a:ext uri="{FF2B5EF4-FFF2-40B4-BE49-F238E27FC236}">
              <a16:creationId xmlns:a16="http://schemas.microsoft.com/office/drawing/2014/main" id="{41F38160-8EDB-4E32-AD36-9A4A09C2EECD}"/>
            </a:ext>
          </a:extLst>
        </xdr:cNvPr>
        <xdr:cNvCxnSpPr/>
      </xdr:nvCxnSpPr>
      <xdr:spPr>
        <a:xfrm flipV="1">
          <a:off x="8496300" y="10328910"/>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54" name="楕円 253">
          <a:extLst>
            <a:ext uri="{FF2B5EF4-FFF2-40B4-BE49-F238E27FC236}">
              <a16:creationId xmlns:a16="http://schemas.microsoft.com/office/drawing/2014/main" id="{AA61AB1F-720A-46D8-A415-B25CFB0D7C87}"/>
            </a:ext>
          </a:extLst>
        </xdr:cNvPr>
        <xdr:cNvSpPr/>
      </xdr:nvSpPr>
      <xdr:spPr>
        <a:xfrm>
          <a:off x="767080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107769</xdr:rowOff>
    </xdr:from>
    <xdr:to>
      <xdr:col>50</xdr:col>
      <xdr:colOff>114300</xdr:colOff>
      <xdr:row>61</xdr:row>
      <xdr:rowOff>117566</xdr:rowOff>
    </xdr:to>
    <xdr:cxnSp macro="">
      <xdr:nvCxnSpPr>
        <xdr:cNvPr id="255" name="直線コネクタ 254">
          <a:extLst>
            <a:ext uri="{FF2B5EF4-FFF2-40B4-BE49-F238E27FC236}">
              <a16:creationId xmlns:a16="http://schemas.microsoft.com/office/drawing/2014/main" id="{D1FAA657-B506-4235-892E-85C0B24C01D0}"/>
            </a:ext>
          </a:extLst>
        </xdr:cNvPr>
        <xdr:cNvCxnSpPr/>
      </xdr:nvCxnSpPr>
      <xdr:spPr>
        <a:xfrm flipV="1">
          <a:off x="7713980" y="10333809"/>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73297</xdr:rowOff>
    </xdr:from>
    <xdr:to>
      <xdr:col>41</xdr:col>
      <xdr:colOff>101600</xdr:colOff>
      <xdr:row>62</xdr:row>
      <xdr:rowOff>3447</xdr:rowOff>
    </xdr:to>
    <xdr:sp macro="" textlink="">
      <xdr:nvSpPr>
        <xdr:cNvPr id="256" name="楕円 255">
          <a:extLst>
            <a:ext uri="{FF2B5EF4-FFF2-40B4-BE49-F238E27FC236}">
              <a16:creationId xmlns:a16="http://schemas.microsoft.com/office/drawing/2014/main" id="{B66BC69C-D87D-42DE-A128-9F40363AC4CB}"/>
            </a:ext>
          </a:extLst>
        </xdr:cNvPr>
        <xdr:cNvSpPr/>
      </xdr:nvSpPr>
      <xdr:spPr>
        <a:xfrm>
          <a:off x="687324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117566</xdr:rowOff>
    </xdr:from>
    <xdr:to>
      <xdr:col>45</xdr:col>
      <xdr:colOff>177800</xdr:colOff>
      <xdr:row>61</xdr:row>
      <xdr:rowOff>124097</xdr:rowOff>
    </xdr:to>
    <xdr:cxnSp macro="">
      <xdr:nvCxnSpPr>
        <xdr:cNvPr id="257" name="直線コネクタ 256">
          <a:extLst>
            <a:ext uri="{FF2B5EF4-FFF2-40B4-BE49-F238E27FC236}">
              <a16:creationId xmlns:a16="http://schemas.microsoft.com/office/drawing/2014/main" id="{CD965181-16EC-47FE-8768-712E6ADB6119}"/>
            </a:ext>
          </a:extLst>
        </xdr:cNvPr>
        <xdr:cNvCxnSpPr/>
      </xdr:nvCxnSpPr>
      <xdr:spPr>
        <a:xfrm flipV="1">
          <a:off x="6924040" y="1034360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81462</xdr:rowOff>
    </xdr:from>
    <xdr:to>
      <xdr:col>36</xdr:col>
      <xdr:colOff>165100</xdr:colOff>
      <xdr:row>62</xdr:row>
      <xdr:rowOff>11612</xdr:rowOff>
    </xdr:to>
    <xdr:sp macro="" textlink="">
      <xdr:nvSpPr>
        <xdr:cNvPr id="258" name="楕円 257">
          <a:extLst>
            <a:ext uri="{FF2B5EF4-FFF2-40B4-BE49-F238E27FC236}">
              <a16:creationId xmlns:a16="http://schemas.microsoft.com/office/drawing/2014/main" id="{B40CB15D-17AB-42A6-9CFC-7291685BB119}"/>
            </a:ext>
          </a:extLst>
        </xdr:cNvPr>
        <xdr:cNvSpPr/>
      </xdr:nvSpPr>
      <xdr:spPr>
        <a:xfrm>
          <a:off x="609854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124097</xdr:rowOff>
    </xdr:from>
    <xdr:to>
      <xdr:col>41</xdr:col>
      <xdr:colOff>50800</xdr:colOff>
      <xdr:row>61</xdr:row>
      <xdr:rowOff>132262</xdr:rowOff>
    </xdr:to>
    <xdr:cxnSp macro="">
      <xdr:nvCxnSpPr>
        <xdr:cNvPr id="259" name="直線コネクタ 258">
          <a:extLst>
            <a:ext uri="{FF2B5EF4-FFF2-40B4-BE49-F238E27FC236}">
              <a16:creationId xmlns:a16="http://schemas.microsoft.com/office/drawing/2014/main" id="{2A35737C-7F38-4E59-B067-19128041B37C}"/>
            </a:ext>
          </a:extLst>
        </xdr:cNvPr>
        <xdr:cNvCxnSpPr/>
      </xdr:nvCxnSpPr>
      <xdr:spPr>
        <a:xfrm flipV="1">
          <a:off x="6149340" y="10350137"/>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3C9E0ED7-73C8-49A3-8BE7-DA9E4FB35D75}"/>
            </a:ext>
          </a:extLst>
        </xdr:cNvPr>
        <xdr:cNvSpPr txBox="1"/>
      </xdr:nvSpPr>
      <xdr:spPr>
        <a:xfrm>
          <a:off x="827158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a:extLst>
            <a:ext uri="{FF2B5EF4-FFF2-40B4-BE49-F238E27FC236}">
              <a16:creationId xmlns:a16="http://schemas.microsoft.com/office/drawing/2014/main" id="{ECA311BC-87EB-4B76-A617-2797C8195A5C}"/>
            </a:ext>
          </a:extLst>
        </xdr:cNvPr>
        <xdr:cNvSpPr txBox="1"/>
      </xdr:nvSpPr>
      <xdr:spPr>
        <a:xfrm>
          <a:off x="750958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a:extLst>
            <a:ext uri="{FF2B5EF4-FFF2-40B4-BE49-F238E27FC236}">
              <a16:creationId xmlns:a16="http://schemas.microsoft.com/office/drawing/2014/main" id="{26383B50-D806-4BBB-9F88-41C89C5C443D}"/>
            </a:ext>
          </a:extLst>
        </xdr:cNvPr>
        <xdr:cNvSpPr txBox="1"/>
      </xdr:nvSpPr>
      <xdr:spPr>
        <a:xfrm>
          <a:off x="671202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a:extLst>
            <a:ext uri="{FF2B5EF4-FFF2-40B4-BE49-F238E27FC236}">
              <a16:creationId xmlns:a16="http://schemas.microsoft.com/office/drawing/2014/main" id="{E8448E6C-F988-4CBE-B069-45475F708C1C}"/>
            </a:ext>
          </a:extLst>
        </xdr:cNvPr>
        <xdr:cNvSpPr txBox="1"/>
      </xdr:nvSpPr>
      <xdr:spPr>
        <a:xfrm>
          <a:off x="593732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149696</xdr:rowOff>
    </xdr:from>
    <xdr:ext cx="469744" cy="259045"/>
    <xdr:sp macro="" textlink="">
      <xdr:nvSpPr>
        <xdr:cNvPr id="264" name="n_1mainValue【体育館・プール】&#10;一人当たり面積">
          <a:extLst>
            <a:ext uri="{FF2B5EF4-FFF2-40B4-BE49-F238E27FC236}">
              <a16:creationId xmlns:a16="http://schemas.microsoft.com/office/drawing/2014/main" id="{60E42B17-9B44-4AB8-88B0-3A0D9D6CC9EF}"/>
            </a:ext>
          </a:extLst>
        </xdr:cNvPr>
        <xdr:cNvSpPr txBox="1"/>
      </xdr:nvSpPr>
      <xdr:spPr>
        <a:xfrm>
          <a:off x="8271587" y="103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159493</xdr:rowOff>
    </xdr:from>
    <xdr:ext cx="469744" cy="259045"/>
    <xdr:sp macro="" textlink="">
      <xdr:nvSpPr>
        <xdr:cNvPr id="265" name="n_2mainValue【体育館・プール】&#10;一人当たり面積">
          <a:extLst>
            <a:ext uri="{FF2B5EF4-FFF2-40B4-BE49-F238E27FC236}">
              <a16:creationId xmlns:a16="http://schemas.microsoft.com/office/drawing/2014/main" id="{E8F354D3-ED01-49B3-AD5A-0D37DC072A27}"/>
            </a:ext>
          </a:extLst>
        </xdr:cNvPr>
        <xdr:cNvSpPr txBox="1"/>
      </xdr:nvSpPr>
      <xdr:spPr>
        <a:xfrm>
          <a:off x="7509587" y="103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166024</xdr:rowOff>
    </xdr:from>
    <xdr:ext cx="469744" cy="259045"/>
    <xdr:sp macro="" textlink="">
      <xdr:nvSpPr>
        <xdr:cNvPr id="266" name="n_3mainValue【体育館・プール】&#10;一人当たり面積">
          <a:extLst>
            <a:ext uri="{FF2B5EF4-FFF2-40B4-BE49-F238E27FC236}">
              <a16:creationId xmlns:a16="http://schemas.microsoft.com/office/drawing/2014/main" id="{50851838-F905-42EE-92E0-7A5132E7A69F}"/>
            </a:ext>
          </a:extLst>
        </xdr:cNvPr>
        <xdr:cNvSpPr txBox="1"/>
      </xdr:nvSpPr>
      <xdr:spPr>
        <a:xfrm>
          <a:off x="6712027" y="103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2739</xdr:rowOff>
    </xdr:from>
    <xdr:ext cx="469744" cy="259045"/>
    <xdr:sp macro="" textlink="">
      <xdr:nvSpPr>
        <xdr:cNvPr id="267" name="n_4mainValue【体育館・プール】&#10;一人当たり面積">
          <a:extLst>
            <a:ext uri="{FF2B5EF4-FFF2-40B4-BE49-F238E27FC236}">
              <a16:creationId xmlns:a16="http://schemas.microsoft.com/office/drawing/2014/main" id="{9268B815-854E-4916-8361-DDDB48424569}"/>
            </a:ext>
          </a:extLst>
        </xdr:cNvPr>
        <xdr:cNvSpPr txBox="1"/>
      </xdr:nvSpPr>
      <xdr:spPr>
        <a:xfrm>
          <a:off x="5937327" y="1039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D9E0C3C-5B4A-4FC4-8FA6-AA0FDAC3C6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1FD183B-9B85-49FF-8586-100602D6B59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5682F20-EA87-4C53-8328-818BE3B97A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D559E07-BC51-4BB5-BE00-2A2A90B050B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371DE67-5188-416C-BFD7-08B8EA41F25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9DDA058-AD55-4785-8B3F-A8024A69C30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1850C06-A668-4A97-ACAF-FF23154CEE3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6C9403B-4E6E-4F54-8658-B2A1B63C851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EA5B0FEF-AC25-4938-B680-90DBF7A391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F6242FEA-3466-4EED-A184-3BB6485F171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583D1F7-B9FA-44AE-B9F9-48F848F8857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360FC6A0-2F85-427F-8E49-7766CA2C30E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E5B661F0-A146-420C-AFA6-9A71DF33899D}"/>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73B095EC-5B61-4A18-927F-F63948F83AC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81B793E2-82D0-4AC9-82F2-D21B9B83E11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BF3A1358-8BB9-4414-A5D1-C122288849CB}"/>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7CCCB372-E96F-4A1F-917D-8C85F23978D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A5EAFFAB-757A-4E14-BBDA-52DA5DE1C80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B7890CA2-3ADD-4C2D-8ECF-E1FA71A0511C}"/>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DA30793-E732-4812-A5C0-03332365986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64BAAE3B-D690-48D2-82FA-B178CEEF3A0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B458C41-4474-42DC-8681-1C047EA797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5304E22F-6B94-464E-9BA0-5127F9A7CF0A}"/>
            </a:ext>
          </a:extLst>
        </xdr:cNvPr>
        <xdr:cNvCxnSpPr/>
      </xdr:nvCxnSpPr>
      <xdr:spPr>
        <a:xfrm flipV="1">
          <a:off x="4086225" y="1326565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CC19B004-FB1E-4357-B57D-48E0E7311D68}"/>
            </a:ext>
          </a:extLst>
        </xdr:cNvPr>
        <xdr:cNvSpPr txBox="1"/>
      </xdr:nvSpPr>
      <xdr:spPr>
        <a:xfrm>
          <a:off x="4124960" y="1440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D19DEF79-9538-4E97-B326-177B561A61F2}"/>
            </a:ext>
          </a:extLst>
        </xdr:cNvPr>
        <xdr:cNvCxnSpPr/>
      </xdr:nvCxnSpPr>
      <xdr:spPr>
        <a:xfrm>
          <a:off x="4020820" y="14399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B9E712E7-A4EF-45FB-9A20-73A5747EBA97}"/>
            </a:ext>
          </a:extLst>
        </xdr:cNvPr>
        <xdr:cNvSpPr txBox="1"/>
      </xdr:nvSpPr>
      <xdr:spPr>
        <a:xfrm>
          <a:off x="4124960" y="1304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F547C59F-DE41-4AE1-8806-C7E006CAA27F}"/>
            </a:ext>
          </a:extLst>
        </xdr:cNvPr>
        <xdr:cNvCxnSpPr/>
      </xdr:nvCxnSpPr>
      <xdr:spPr>
        <a:xfrm>
          <a:off x="4020820" y="13265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340FE9B-170D-423D-9A34-B8850537393A}"/>
            </a:ext>
          </a:extLst>
        </xdr:cNvPr>
        <xdr:cNvSpPr txBox="1"/>
      </xdr:nvSpPr>
      <xdr:spPr>
        <a:xfrm>
          <a:off x="412496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17A4E704-F791-4154-8C6A-617E01BB5694}"/>
            </a:ext>
          </a:extLst>
        </xdr:cNvPr>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96AE9D34-3A5B-4CC5-8E74-434578E15508}"/>
            </a:ext>
          </a:extLst>
        </xdr:cNvPr>
        <xdr:cNvSpPr/>
      </xdr:nvSpPr>
      <xdr:spPr>
        <a:xfrm>
          <a:off x="3312160" y="13621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260BFDB3-3A7C-44A1-A9B4-51024DD2EFFD}"/>
            </a:ext>
          </a:extLst>
        </xdr:cNvPr>
        <xdr:cNvSpPr/>
      </xdr:nvSpPr>
      <xdr:spPr>
        <a:xfrm>
          <a:off x="2514600" y="1362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FE3083E8-827B-4B6F-90FA-BBAA143666CB}"/>
            </a:ext>
          </a:extLst>
        </xdr:cNvPr>
        <xdr:cNvSpPr/>
      </xdr:nvSpPr>
      <xdr:spPr>
        <a:xfrm>
          <a:off x="173990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74DA84E0-21B9-413F-A916-A22A0583D85E}"/>
            </a:ext>
          </a:extLst>
        </xdr:cNvPr>
        <xdr:cNvSpPr/>
      </xdr:nvSpPr>
      <xdr:spPr>
        <a:xfrm>
          <a:off x="965200" y="1356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C20EC8-7811-4A5B-A313-26B0AA6B7F8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5031EA6-6D32-4CD3-8C8B-035116A745B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F66068-13D8-4C6C-AF0F-841C873C418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065F7B-1420-4FD9-8A2E-575456D0B6C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3EB1A06-EB5A-4AB1-A799-695DEAF82D4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6" name="楕円 305">
          <a:extLst>
            <a:ext uri="{FF2B5EF4-FFF2-40B4-BE49-F238E27FC236}">
              <a16:creationId xmlns:a16="http://schemas.microsoft.com/office/drawing/2014/main" id="{A6FBFA11-E669-4F30-AA52-8224D56F533F}"/>
            </a:ext>
          </a:extLst>
        </xdr:cNvPr>
        <xdr:cNvSpPr/>
      </xdr:nvSpPr>
      <xdr:spPr>
        <a:xfrm>
          <a:off x="403606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863E0018-63D5-43E5-8DD1-083C6818CC5F}"/>
            </a:ext>
          </a:extLst>
        </xdr:cNvPr>
        <xdr:cNvSpPr txBox="1"/>
      </xdr:nvSpPr>
      <xdr:spPr>
        <a:xfrm>
          <a:off x="412496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156463</xdr:rowOff>
    </xdr:from>
    <xdr:to>
      <xdr:col>20</xdr:col>
      <xdr:colOff>38100</xdr:colOff>
      <xdr:row>80</xdr:row>
      <xdr:rowOff>86613</xdr:rowOff>
    </xdr:to>
    <xdr:sp macro="" textlink="">
      <xdr:nvSpPr>
        <xdr:cNvPr id="308" name="楕円 307">
          <a:extLst>
            <a:ext uri="{FF2B5EF4-FFF2-40B4-BE49-F238E27FC236}">
              <a16:creationId xmlns:a16="http://schemas.microsoft.com/office/drawing/2014/main" id="{F7CE8353-BC03-4D7C-8A50-EF4FAA053A18}"/>
            </a:ext>
          </a:extLst>
        </xdr:cNvPr>
        <xdr:cNvSpPr/>
      </xdr:nvSpPr>
      <xdr:spPr>
        <a:xfrm>
          <a:off x="3312160" y="1340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35813</xdr:rowOff>
    </xdr:from>
    <xdr:to>
      <xdr:col>24</xdr:col>
      <xdr:colOff>63500</xdr:colOff>
      <xdr:row>80</xdr:row>
      <xdr:rowOff>83820</xdr:rowOff>
    </xdr:to>
    <xdr:cxnSp macro="">
      <xdr:nvCxnSpPr>
        <xdr:cNvPr id="309" name="直線コネクタ 308">
          <a:extLst>
            <a:ext uri="{FF2B5EF4-FFF2-40B4-BE49-F238E27FC236}">
              <a16:creationId xmlns:a16="http://schemas.microsoft.com/office/drawing/2014/main" id="{1449E7E9-D972-48D5-B6DD-64253E0A0554}"/>
            </a:ext>
          </a:extLst>
        </xdr:cNvPr>
        <xdr:cNvCxnSpPr/>
      </xdr:nvCxnSpPr>
      <xdr:spPr>
        <a:xfrm>
          <a:off x="3355340" y="13447013"/>
          <a:ext cx="7315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7874</xdr:rowOff>
    </xdr:from>
    <xdr:to>
      <xdr:col>15</xdr:col>
      <xdr:colOff>101600</xdr:colOff>
      <xdr:row>80</xdr:row>
      <xdr:rowOff>109474</xdr:rowOff>
    </xdr:to>
    <xdr:sp macro="" textlink="">
      <xdr:nvSpPr>
        <xdr:cNvPr id="310" name="楕円 309">
          <a:extLst>
            <a:ext uri="{FF2B5EF4-FFF2-40B4-BE49-F238E27FC236}">
              <a16:creationId xmlns:a16="http://schemas.microsoft.com/office/drawing/2014/main" id="{6004F5F9-76D5-4B59-87E9-E278BB6F8E62}"/>
            </a:ext>
          </a:extLst>
        </xdr:cNvPr>
        <xdr:cNvSpPr/>
      </xdr:nvSpPr>
      <xdr:spPr>
        <a:xfrm>
          <a:off x="2514600" y="13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35813</xdr:rowOff>
    </xdr:from>
    <xdr:to>
      <xdr:col>19</xdr:col>
      <xdr:colOff>177800</xdr:colOff>
      <xdr:row>80</xdr:row>
      <xdr:rowOff>58674</xdr:rowOff>
    </xdr:to>
    <xdr:cxnSp macro="">
      <xdr:nvCxnSpPr>
        <xdr:cNvPr id="311" name="直線コネクタ 310">
          <a:extLst>
            <a:ext uri="{FF2B5EF4-FFF2-40B4-BE49-F238E27FC236}">
              <a16:creationId xmlns:a16="http://schemas.microsoft.com/office/drawing/2014/main" id="{A034E23C-BCA7-4A4B-8948-AFB9DF0C0B46}"/>
            </a:ext>
          </a:extLst>
        </xdr:cNvPr>
        <xdr:cNvCxnSpPr/>
      </xdr:nvCxnSpPr>
      <xdr:spPr>
        <a:xfrm flipV="1">
          <a:off x="2565400" y="13447013"/>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131318</xdr:rowOff>
    </xdr:from>
    <xdr:to>
      <xdr:col>10</xdr:col>
      <xdr:colOff>165100</xdr:colOff>
      <xdr:row>80</xdr:row>
      <xdr:rowOff>61468</xdr:rowOff>
    </xdr:to>
    <xdr:sp macro="" textlink="">
      <xdr:nvSpPr>
        <xdr:cNvPr id="312" name="楕円 311">
          <a:extLst>
            <a:ext uri="{FF2B5EF4-FFF2-40B4-BE49-F238E27FC236}">
              <a16:creationId xmlns:a16="http://schemas.microsoft.com/office/drawing/2014/main" id="{6EFECA4E-2CB9-47D9-93C6-3A1D5096AD21}"/>
            </a:ext>
          </a:extLst>
        </xdr:cNvPr>
        <xdr:cNvSpPr/>
      </xdr:nvSpPr>
      <xdr:spPr>
        <a:xfrm>
          <a:off x="173990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xdr:rowOff>
    </xdr:from>
    <xdr:to>
      <xdr:col>15</xdr:col>
      <xdr:colOff>50800</xdr:colOff>
      <xdr:row>80</xdr:row>
      <xdr:rowOff>58674</xdr:rowOff>
    </xdr:to>
    <xdr:cxnSp macro="">
      <xdr:nvCxnSpPr>
        <xdr:cNvPr id="313" name="直線コネクタ 312">
          <a:extLst>
            <a:ext uri="{FF2B5EF4-FFF2-40B4-BE49-F238E27FC236}">
              <a16:creationId xmlns:a16="http://schemas.microsoft.com/office/drawing/2014/main" id="{83477593-431E-43D8-BEC5-6E5D06F93C88}"/>
            </a:ext>
          </a:extLst>
        </xdr:cNvPr>
        <xdr:cNvCxnSpPr/>
      </xdr:nvCxnSpPr>
      <xdr:spPr>
        <a:xfrm>
          <a:off x="1790700" y="13421868"/>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81026</xdr:rowOff>
    </xdr:from>
    <xdr:to>
      <xdr:col>6</xdr:col>
      <xdr:colOff>38100</xdr:colOff>
      <xdr:row>80</xdr:row>
      <xdr:rowOff>11176</xdr:rowOff>
    </xdr:to>
    <xdr:sp macro="" textlink="">
      <xdr:nvSpPr>
        <xdr:cNvPr id="314" name="楕円 313">
          <a:extLst>
            <a:ext uri="{FF2B5EF4-FFF2-40B4-BE49-F238E27FC236}">
              <a16:creationId xmlns:a16="http://schemas.microsoft.com/office/drawing/2014/main" id="{313A825F-AA89-4292-8624-3E47D516FAC3}"/>
            </a:ext>
          </a:extLst>
        </xdr:cNvPr>
        <xdr:cNvSpPr/>
      </xdr:nvSpPr>
      <xdr:spPr>
        <a:xfrm>
          <a:off x="965200" y="13324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131826</xdr:rowOff>
    </xdr:from>
    <xdr:to>
      <xdr:col>10</xdr:col>
      <xdr:colOff>114300</xdr:colOff>
      <xdr:row>80</xdr:row>
      <xdr:rowOff>10668</xdr:rowOff>
    </xdr:to>
    <xdr:cxnSp macro="">
      <xdr:nvCxnSpPr>
        <xdr:cNvPr id="315" name="直線コネクタ 314">
          <a:extLst>
            <a:ext uri="{FF2B5EF4-FFF2-40B4-BE49-F238E27FC236}">
              <a16:creationId xmlns:a16="http://schemas.microsoft.com/office/drawing/2014/main" id="{77AAEBE0-B60A-439D-BC2D-B7931DFFFB22}"/>
            </a:ext>
          </a:extLst>
        </xdr:cNvPr>
        <xdr:cNvCxnSpPr/>
      </xdr:nvCxnSpPr>
      <xdr:spPr>
        <a:xfrm>
          <a:off x="1008380" y="13375386"/>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AB963796-97D4-4A12-9C60-6191BB7DC25C}"/>
            </a:ext>
          </a:extLst>
        </xdr:cNvPr>
        <xdr:cNvSpPr txBox="1"/>
      </xdr:nvSpPr>
      <xdr:spPr>
        <a:xfrm>
          <a:off x="317056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134890</xdr:rowOff>
    </xdr:from>
    <xdr:ext cx="405111" cy="259045"/>
    <xdr:sp macro="" textlink="">
      <xdr:nvSpPr>
        <xdr:cNvPr id="317" name="n_2aveValue【福祉施設】&#10;有形固定資産減価償却率">
          <a:extLst>
            <a:ext uri="{FF2B5EF4-FFF2-40B4-BE49-F238E27FC236}">
              <a16:creationId xmlns:a16="http://schemas.microsoft.com/office/drawing/2014/main" id="{C85FBAA3-7A93-4772-BA56-D62A28556D67}"/>
            </a:ext>
          </a:extLst>
        </xdr:cNvPr>
        <xdr:cNvSpPr txBox="1"/>
      </xdr:nvSpPr>
      <xdr:spPr>
        <a:xfrm>
          <a:off x="238570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318" name="n_3aveValue【福祉施設】&#10;有形固定資産減価償却率">
          <a:extLst>
            <a:ext uri="{FF2B5EF4-FFF2-40B4-BE49-F238E27FC236}">
              <a16:creationId xmlns:a16="http://schemas.microsoft.com/office/drawing/2014/main" id="{FB96D9C3-9A63-4D84-8EAC-3D70C0DD0639}"/>
            </a:ext>
          </a:extLst>
        </xdr:cNvPr>
        <xdr:cNvSpPr txBox="1"/>
      </xdr:nvSpPr>
      <xdr:spPr>
        <a:xfrm>
          <a:off x="1611004"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B766257E-C0D5-467C-9453-436294215958}"/>
            </a:ext>
          </a:extLst>
        </xdr:cNvPr>
        <xdr:cNvSpPr txBox="1"/>
      </xdr:nvSpPr>
      <xdr:spPr>
        <a:xfrm>
          <a:off x="8363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103140</xdr:rowOff>
    </xdr:from>
    <xdr:ext cx="405111" cy="259045"/>
    <xdr:sp macro="" textlink="">
      <xdr:nvSpPr>
        <xdr:cNvPr id="320" name="n_1mainValue【福祉施設】&#10;有形固定資産減価償却率">
          <a:extLst>
            <a:ext uri="{FF2B5EF4-FFF2-40B4-BE49-F238E27FC236}">
              <a16:creationId xmlns:a16="http://schemas.microsoft.com/office/drawing/2014/main" id="{44BBBC6C-E77F-4D25-9E9D-E51D81A8E417}"/>
            </a:ext>
          </a:extLst>
        </xdr:cNvPr>
        <xdr:cNvSpPr txBox="1"/>
      </xdr:nvSpPr>
      <xdr:spPr>
        <a:xfrm>
          <a:off x="317056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126001</xdr:rowOff>
    </xdr:from>
    <xdr:ext cx="405111" cy="259045"/>
    <xdr:sp macro="" textlink="">
      <xdr:nvSpPr>
        <xdr:cNvPr id="321" name="n_2mainValue【福祉施設】&#10;有形固定資産減価償却率">
          <a:extLst>
            <a:ext uri="{FF2B5EF4-FFF2-40B4-BE49-F238E27FC236}">
              <a16:creationId xmlns:a16="http://schemas.microsoft.com/office/drawing/2014/main" id="{3BD6C6D5-5552-44C4-8DD4-9DBA15C2D444}"/>
            </a:ext>
          </a:extLst>
        </xdr:cNvPr>
        <xdr:cNvSpPr txBox="1"/>
      </xdr:nvSpPr>
      <xdr:spPr>
        <a:xfrm>
          <a:off x="238570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77995</xdr:rowOff>
    </xdr:from>
    <xdr:ext cx="405111" cy="259045"/>
    <xdr:sp macro="" textlink="">
      <xdr:nvSpPr>
        <xdr:cNvPr id="322" name="n_3mainValue【福祉施設】&#10;有形固定資産減価償却率">
          <a:extLst>
            <a:ext uri="{FF2B5EF4-FFF2-40B4-BE49-F238E27FC236}">
              <a16:creationId xmlns:a16="http://schemas.microsoft.com/office/drawing/2014/main" id="{C977CF35-98AC-49B3-B843-42CF29DA4B4D}"/>
            </a:ext>
          </a:extLst>
        </xdr:cNvPr>
        <xdr:cNvSpPr txBox="1"/>
      </xdr:nvSpPr>
      <xdr:spPr>
        <a:xfrm>
          <a:off x="1611004" y="131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23" name="n_4mainValue【福祉施設】&#10;有形固定資産減価償却率">
          <a:extLst>
            <a:ext uri="{FF2B5EF4-FFF2-40B4-BE49-F238E27FC236}">
              <a16:creationId xmlns:a16="http://schemas.microsoft.com/office/drawing/2014/main" id="{04095017-A9FA-4BE8-ACF5-B4FDFE5A0ADD}"/>
            </a:ext>
          </a:extLst>
        </xdr:cNvPr>
        <xdr:cNvSpPr txBox="1"/>
      </xdr:nvSpPr>
      <xdr:spPr>
        <a:xfrm>
          <a:off x="83630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E531654-ECBC-4BB5-ABFD-14D97071759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9871335-142E-4021-9A2E-668DA5CD156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160D421-2387-4E45-8FA8-4C6EC225887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377F2AE-2A75-415E-B903-B1C6DA4BDC8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5827786-B965-47E7-83D4-448BC451C7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12AD680-0943-404A-A347-16708BF2439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EC54BDA-8902-4CDC-9E73-F6A0C044A75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64DDAA7-8021-4141-99EF-BB9EE645412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318C266-866B-4F10-93F6-EAE7CC7A47E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C845C0A-799E-488D-9F18-C7889B0E808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74A77F2-3F98-4901-8853-B21F130177B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D59F243-2E79-499B-9D60-4C2821E9B12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4EBC5558-CA7E-4058-8BB1-E71545503B8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0D2C017-0543-4193-BD96-3D62CC0AC36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083BB3B-6F16-4E8E-B82E-81AFAB8D747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DEA5766-E1BC-48F4-8DFC-697EB92A45A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1A249B6-D370-47AA-AB52-A6554A42AD9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89E15924-7385-482A-ABC2-752AC774F83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BF8DCCC-4745-49E6-8BEE-D6406E23EF8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317C241-1FCF-49FD-931A-5721EF52DA34}"/>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80C51C9-A7F2-497C-B1D4-3AA048A4868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7DD014E-77D9-45E7-BE80-07F753B574F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1493EE7-BEAA-4563-9816-C68F97C7509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A7F202C-EB54-436E-A63C-EB89C1D69AB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ACC674E6-1AB8-411E-8D17-E029BD95C40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FC21B4B-B02C-4361-92A1-D02F4D3B1FB4}"/>
            </a:ext>
          </a:extLst>
        </xdr:cNvPr>
        <xdr:cNvCxnSpPr/>
      </xdr:nvCxnSpPr>
      <xdr:spPr>
        <a:xfrm flipV="1">
          <a:off x="9219565" y="13192397"/>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D92CE20A-1CA9-48F3-AC6E-D041AA25D3FC}"/>
            </a:ext>
          </a:extLst>
        </xdr:cNvPr>
        <xdr:cNvSpPr txBox="1"/>
      </xdr:nvSpPr>
      <xdr:spPr>
        <a:xfrm>
          <a:off x="92583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85155F52-F744-4579-9175-2C692A519311}"/>
            </a:ext>
          </a:extLst>
        </xdr:cNvPr>
        <xdr:cNvCxnSpPr/>
      </xdr:nvCxnSpPr>
      <xdr:spPr>
        <a:xfrm>
          <a:off x="915416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CEFEF1A2-2841-4DAE-B231-E0E57EB61EE6}"/>
            </a:ext>
          </a:extLst>
        </xdr:cNvPr>
        <xdr:cNvSpPr txBox="1"/>
      </xdr:nvSpPr>
      <xdr:spPr>
        <a:xfrm>
          <a:off x="9258300" y="129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C8F3064E-8FEB-4F2E-8716-ADB5F12444BE}"/>
            </a:ext>
          </a:extLst>
        </xdr:cNvPr>
        <xdr:cNvCxnSpPr/>
      </xdr:nvCxnSpPr>
      <xdr:spPr>
        <a:xfrm>
          <a:off x="915416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A36CC860-06C8-4108-9139-99E32BCBD22D}"/>
            </a:ext>
          </a:extLst>
        </xdr:cNvPr>
        <xdr:cNvSpPr txBox="1"/>
      </xdr:nvSpPr>
      <xdr:spPr>
        <a:xfrm>
          <a:off x="925830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47BCA8E6-42EF-4DB0-9D93-B59AA7B3A3E7}"/>
            </a:ext>
          </a:extLst>
        </xdr:cNvPr>
        <xdr:cNvSpPr/>
      </xdr:nvSpPr>
      <xdr:spPr>
        <a:xfrm>
          <a:off x="919226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F99F85A4-7046-4FFC-AC39-F37872C4B365}"/>
            </a:ext>
          </a:extLst>
        </xdr:cNvPr>
        <xdr:cNvSpPr/>
      </xdr:nvSpPr>
      <xdr:spPr>
        <a:xfrm>
          <a:off x="84455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EA49192B-E7F1-4F9F-B007-CA2F66893180}"/>
            </a:ext>
          </a:extLst>
        </xdr:cNvPr>
        <xdr:cNvSpPr/>
      </xdr:nvSpPr>
      <xdr:spPr>
        <a:xfrm>
          <a:off x="767080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188C739B-BA92-4231-A565-0A1B89964C46}"/>
            </a:ext>
          </a:extLst>
        </xdr:cNvPr>
        <xdr:cNvSpPr/>
      </xdr:nvSpPr>
      <xdr:spPr>
        <a:xfrm>
          <a:off x="68732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2BBF578C-6C8F-4CDB-B9DD-F5E79961ED9F}"/>
            </a:ext>
          </a:extLst>
        </xdr:cNvPr>
        <xdr:cNvSpPr/>
      </xdr:nvSpPr>
      <xdr:spPr>
        <a:xfrm>
          <a:off x="609854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B5CF3B-6ACF-462F-AD43-2817A122A94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66673D-D692-4C25-ABDE-5B3EF8FA792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A6176E0-D27A-43A0-90BE-DFF7796CB7F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DF74EF1-EF78-47C9-9081-2BE16DF28D7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DEBFACC-A730-459F-8B0D-C7033BEAD90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64B92905-ED70-41AD-9FB9-B0070441110A}"/>
            </a:ext>
          </a:extLst>
        </xdr:cNvPr>
        <xdr:cNvSpPr/>
      </xdr:nvSpPr>
      <xdr:spPr>
        <a:xfrm>
          <a:off x="9192260" y="14372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8BBDC0E6-D6C5-4334-A6F2-3419739D91F9}"/>
            </a:ext>
          </a:extLst>
        </xdr:cNvPr>
        <xdr:cNvSpPr txBox="1"/>
      </xdr:nvSpPr>
      <xdr:spPr>
        <a:xfrm>
          <a:off x="9258300" y="143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67" name="楕円 366">
          <a:extLst>
            <a:ext uri="{FF2B5EF4-FFF2-40B4-BE49-F238E27FC236}">
              <a16:creationId xmlns:a16="http://schemas.microsoft.com/office/drawing/2014/main" id="{22544070-0EFF-4DE6-8F72-571B9A503625}"/>
            </a:ext>
          </a:extLst>
        </xdr:cNvPr>
        <xdr:cNvSpPr/>
      </xdr:nvSpPr>
      <xdr:spPr>
        <a:xfrm>
          <a:off x="8445500" y="14372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68" name="直線コネクタ 367">
          <a:extLst>
            <a:ext uri="{FF2B5EF4-FFF2-40B4-BE49-F238E27FC236}">
              <a16:creationId xmlns:a16="http://schemas.microsoft.com/office/drawing/2014/main" id="{B734822B-FE7C-4A04-B921-607A284CF95F}"/>
            </a:ext>
          </a:extLst>
        </xdr:cNvPr>
        <xdr:cNvCxnSpPr/>
      </xdr:nvCxnSpPr>
      <xdr:spPr>
        <a:xfrm>
          <a:off x="8496300" y="144192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69" name="楕円 368">
          <a:extLst>
            <a:ext uri="{FF2B5EF4-FFF2-40B4-BE49-F238E27FC236}">
              <a16:creationId xmlns:a16="http://schemas.microsoft.com/office/drawing/2014/main" id="{AEAB61E6-3970-4BDC-8FB9-8EFF4B7F48DE}"/>
            </a:ext>
          </a:extLst>
        </xdr:cNvPr>
        <xdr:cNvSpPr/>
      </xdr:nvSpPr>
      <xdr:spPr>
        <a:xfrm>
          <a:off x="7670800" y="14359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86</xdr:row>
      <xdr:rowOff>2177</xdr:rowOff>
    </xdr:to>
    <xdr:cxnSp macro="">
      <xdr:nvCxnSpPr>
        <xdr:cNvPr id="370" name="直線コネクタ 369">
          <a:extLst>
            <a:ext uri="{FF2B5EF4-FFF2-40B4-BE49-F238E27FC236}">
              <a16:creationId xmlns:a16="http://schemas.microsoft.com/office/drawing/2014/main" id="{F4E2E3A8-32FA-4104-A5A1-2634A152563D}"/>
            </a:ext>
          </a:extLst>
        </xdr:cNvPr>
        <xdr:cNvCxnSpPr/>
      </xdr:nvCxnSpPr>
      <xdr:spPr>
        <a:xfrm>
          <a:off x="7713980" y="14409964"/>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71" name="楕円 370">
          <a:extLst>
            <a:ext uri="{FF2B5EF4-FFF2-40B4-BE49-F238E27FC236}">
              <a16:creationId xmlns:a16="http://schemas.microsoft.com/office/drawing/2014/main" id="{1090B052-CC29-4894-832A-0ECEC84FC32D}"/>
            </a:ext>
          </a:extLst>
        </xdr:cNvPr>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163830</xdr:rowOff>
    </xdr:to>
    <xdr:cxnSp macro="">
      <xdr:nvCxnSpPr>
        <xdr:cNvPr id="372" name="直線コネクタ 371">
          <a:extLst>
            <a:ext uri="{FF2B5EF4-FFF2-40B4-BE49-F238E27FC236}">
              <a16:creationId xmlns:a16="http://schemas.microsoft.com/office/drawing/2014/main" id="{E387B4C7-6644-4467-8DC6-294512D53A24}"/>
            </a:ext>
          </a:extLst>
        </xdr:cNvPr>
        <xdr:cNvCxnSpPr/>
      </xdr:nvCxnSpPr>
      <xdr:spPr>
        <a:xfrm flipV="1">
          <a:off x="6924040" y="1440996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116295</xdr:rowOff>
    </xdr:from>
    <xdr:to>
      <xdr:col>36</xdr:col>
      <xdr:colOff>165100</xdr:colOff>
      <xdr:row>86</xdr:row>
      <xdr:rowOff>46445</xdr:rowOff>
    </xdr:to>
    <xdr:sp macro="" textlink="">
      <xdr:nvSpPr>
        <xdr:cNvPr id="373" name="楕円 372">
          <a:extLst>
            <a:ext uri="{FF2B5EF4-FFF2-40B4-BE49-F238E27FC236}">
              <a16:creationId xmlns:a16="http://schemas.microsoft.com/office/drawing/2014/main" id="{8FA8DB95-BC6A-4AE9-A37E-3B54B6A7E486}"/>
            </a:ext>
          </a:extLst>
        </xdr:cNvPr>
        <xdr:cNvSpPr/>
      </xdr:nvSpPr>
      <xdr:spPr>
        <a:xfrm>
          <a:off x="609854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167095</xdr:rowOff>
    </xdr:to>
    <xdr:cxnSp macro="">
      <xdr:nvCxnSpPr>
        <xdr:cNvPr id="374" name="直線コネクタ 373">
          <a:extLst>
            <a:ext uri="{FF2B5EF4-FFF2-40B4-BE49-F238E27FC236}">
              <a16:creationId xmlns:a16="http://schemas.microsoft.com/office/drawing/2014/main" id="{4C091180-16A5-4B34-9D7B-211A513BDC60}"/>
            </a:ext>
          </a:extLst>
        </xdr:cNvPr>
        <xdr:cNvCxnSpPr/>
      </xdr:nvCxnSpPr>
      <xdr:spPr>
        <a:xfrm flipV="1">
          <a:off x="6149340" y="1441323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B1DF0378-8F5A-4230-B33D-7C0160AC322A}"/>
            </a:ext>
          </a:extLst>
        </xdr:cNvPr>
        <xdr:cNvSpPr txBox="1"/>
      </xdr:nvSpPr>
      <xdr:spPr>
        <a:xfrm>
          <a:off x="827158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85CB38B4-F1A0-45F0-95C3-71C7F7BC2745}"/>
            </a:ext>
          </a:extLst>
        </xdr:cNvPr>
        <xdr:cNvSpPr txBox="1"/>
      </xdr:nvSpPr>
      <xdr:spPr>
        <a:xfrm>
          <a:off x="750958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F1D35689-DE57-493C-A444-0A79B3EC238E}"/>
            </a:ext>
          </a:extLst>
        </xdr:cNvPr>
        <xdr:cNvSpPr txBox="1"/>
      </xdr:nvSpPr>
      <xdr:spPr>
        <a:xfrm>
          <a:off x="671202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69ACA544-FFE8-4244-90DB-9DAEBC710549}"/>
            </a:ext>
          </a:extLst>
        </xdr:cNvPr>
        <xdr:cNvSpPr txBox="1"/>
      </xdr:nvSpPr>
      <xdr:spPr>
        <a:xfrm>
          <a:off x="593732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79" name="n_1mainValue【福祉施設】&#10;一人当たり面積">
          <a:extLst>
            <a:ext uri="{FF2B5EF4-FFF2-40B4-BE49-F238E27FC236}">
              <a16:creationId xmlns:a16="http://schemas.microsoft.com/office/drawing/2014/main" id="{9185CA8D-66AC-4917-8A02-D0F5D15E4576}"/>
            </a:ext>
          </a:extLst>
        </xdr:cNvPr>
        <xdr:cNvSpPr txBox="1"/>
      </xdr:nvSpPr>
      <xdr:spPr>
        <a:xfrm>
          <a:off x="8271587" y="14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80" name="n_2mainValue【福祉施設】&#10;一人当たり面積">
          <a:extLst>
            <a:ext uri="{FF2B5EF4-FFF2-40B4-BE49-F238E27FC236}">
              <a16:creationId xmlns:a16="http://schemas.microsoft.com/office/drawing/2014/main" id="{F07D5F62-9559-4BD2-948F-2B46CC816788}"/>
            </a:ext>
          </a:extLst>
        </xdr:cNvPr>
        <xdr:cNvSpPr txBox="1"/>
      </xdr:nvSpPr>
      <xdr:spPr>
        <a:xfrm>
          <a:off x="750958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81" name="n_3mainValue【福祉施設】&#10;一人当たり面積">
          <a:extLst>
            <a:ext uri="{FF2B5EF4-FFF2-40B4-BE49-F238E27FC236}">
              <a16:creationId xmlns:a16="http://schemas.microsoft.com/office/drawing/2014/main" id="{E71961B3-F148-44CF-8D6B-27973C9C803F}"/>
            </a:ext>
          </a:extLst>
        </xdr:cNvPr>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37572</xdr:rowOff>
    </xdr:from>
    <xdr:ext cx="469744" cy="259045"/>
    <xdr:sp macro="" textlink="">
      <xdr:nvSpPr>
        <xdr:cNvPr id="382" name="n_4mainValue【福祉施設】&#10;一人当たり面積">
          <a:extLst>
            <a:ext uri="{FF2B5EF4-FFF2-40B4-BE49-F238E27FC236}">
              <a16:creationId xmlns:a16="http://schemas.microsoft.com/office/drawing/2014/main" id="{4096FAD8-5BBF-4A0D-8A32-3005DD2B453D}"/>
            </a:ext>
          </a:extLst>
        </xdr:cNvPr>
        <xdr:cNvSpPr txBox="1"/>
      </xdr:nvSpPr>
      <xdr:spPr>
        <a:xfrm>
          <a:off x="5937327" y="144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E5A0B2B-CABF-415B-96CB-7F356A18E4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4A08845-D15A-48E8-83AD-1473544EC63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D96EEE5-A59D-4A3E-A08C-7F5B9D68D71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F77C1DA-4FA8-44C7-B77C-FE3AE2BA7C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115B2F0-4657-4D99-8D8C-44A22AE0313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8CC2522-4D8A-4ADF-9E98-85FA1EAEB5E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3235D9A-9220-4444-B6BC-E9CEA43252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51BA3F0-D1E8-4025-AC14-51049675C06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1534803-71FF-42BE-A447-AACC7E1971E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B74B120B-D756-46F4-8875-C1B1C3F6671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E8CA978-CAE1-461F-9B68-7973A25BEF1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D8DFBF47-EFE0-45BA-841C-A4F8F4548E5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16B7DF96-CBE5-4774-9B84-C75F92FEBC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CA3BF21A-AE7D-4411-AD9A-48923EB0094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8ADEAB87-5957-42E5-BC59-430383B962B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C457E98-ADA2-4836-8C7F-55A81BE9EF9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B260BCB9-3A35-4432-9731-4DCB4B89A04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247ACEE0-7E51-44AD-A9AF-51A5C3A0D1A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352A507-ED3F-454E-953B-F1127A5D368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D7B30BAE-556F-46AE-A9BE-4816DD30032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E2A4446F-4C60-44B5-B45C-287CEE1CA9D8}"/>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80BCF9B7-1B11-4964-BF92-09FBBEBBCD2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EE555BC9-FF8D-449C-9928-390F7AF35A1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977A1A44-76B0-4A03-8A0D-8825A1E6774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24952B7-2626-4198-B076-DB6A861DAB5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CFAD7CD-D210-496A-B6A4-A5EC02805E6D}"/>
            </a:ext>
          </a:extLst>
        </xdr:cNvPr>
        <xdr:cNvCxnSpPr/>
      </xdr:nvCxnSpPr>
      <xdr:spPr>
        <a:xfrm flipV="1">
          <a:off x="4086225" y="16931639"/>
          <a:ext cx="0" cy="137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354CC779-B227-4BF5-A9B4-C6B86D82B68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F8FE6C17-4AC7-4985-A52D-9E5C09E0FDC8}"/>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22EA1723-8ADA-4C8B-B25D-5378A74616D2}"/>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53BF2924-D455-45B8-B60B-80E913EE54DC}"/>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4F6995AE-9451-4E68-A914-0D3788CA5D00}"/>
            </a:ext>
          </a:extLst>
        </xdr:cNvPr>
        <xdr:cNvSpPr txBox="1"/>
      </xdr:nvSpPr>
      <xdr:spPr>
        <a:xfrm>
          <a:off x="412496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ABEAFC99-422C-46FA-8391-2CD761CD6C50}"/>
            </a:ext>
          </a:extLst>
        </xdr:cNvPr>
        <xdr:cNvSpPr/>
      </xdr:nvSpPr>
      <xdr:spPr>
        <a:xfrm>
          <a:off x="4036060" y="17512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7A2519C5-BF0E-44E7-81EA-5A467CCBC60F}"/>
            </a:ext>
          </a:extLst>
        </xdr:cNvPr>
        <xdr:cNvSpPr/>
      </xdr:nvSpPr>
      <xdr:spPr>
        <a:xfrm>
          <a:off x="331216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E24FDB56-05CA-4690-BDE3-B58CCA24A96B}"/>
            </a:ext>
          </a:extLst>
        </xdr:cNvPr>
        <xdr:cNvSpPr/>
      </xdr:nvSpPr>
      <xdr:spPr>
        <a:xfrm>
          <a:off x="251460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68017BFF-D70F-4776-ABEA-DEE571C03833}"/>
            </a:ext>
          </a:extLst>
        </xdr:cNvPr>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A5E9EE45-301A-4380-988A-CC804DC72ABB}"/>
            </a:ext>
          </a:extLst>
        </xdr:cNvPr>
        <xdr:cNvSpPr/>
      </xdr:nvSpPr>
      <xdr:spPr>
        <a:xfrm>
          <a:off x="96520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A61A25B-E662-4B91-A02F-34F3E02A7BB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B3AAEF2-AA9A-4EF1-B9BB-5F9C5291F3F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26AE810-4B62-43D5-AFCE-50038F8AE08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55C00C4-1C55-4B51-9FD6-796CDFD3AE3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8B3D04-DD23-43AA-902E-916732C3FD0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4" name="楕円 423">
          <a:extLst>
            <a:ext uri="{FF2B5EF4-FFF2-40B4-BE49-F238E27FC236}">
              <a16:creationId xmlns:a16="http://schemas.microsoft.com/office/drawing/2014/main" id="{EB6A85C2-BE94-447D-B6E9-329C9EAFE847}"/>
            </a:ext>
          </a:extLst>
        </xdr:cNvPr>
        <xdr:cNvSpPr/>
      </xdr:nvSpPr>
      <xdr:spPr>
        <a:xfrm>
          <a:off x="403606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3A568CA-5DA7-4E8C-A332-6CCF5E57C81F}"/>
            </a:ext>
          </a:extLst>
        </xdr:cNvPr>
        <xdr:cNvSpPr txBox="1"/>
      </xdr:nvSpPr>
      <xdr:spPr>
        <a:xfrm>
          <a:off x="412496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26" name="楕円 425">
          <a:extLst>
            <a:ext uri="{FF2B5EF4-FFF2-40B4-BE49-F238E27FC236}">
              <a16:creationId xmlns:a16="http://schemas.microsoft.com/office/drawing/2014/main" id="{DF269C33-9180-4E4D-954C-800D2A0DC928}"/>
            </a:ext>
          </a:extLst>
        </xdr:cNvPr>
        <xdr:cNvSpPr/>
      </xdr:nvSpPr>
      <xdr:spPr>
        <a:xfrm>
          <a:off x="331216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54973</xdr:rowOff>
    </xdr:to>
    <xdr:cxnSp macro="">
      <xdr:nvCxnSpPr>
        <xdr:cNvPr id="427" name="直線コネクタ 426">
          <a:extLst>
            <a:ext uri="{FF2B5EF4-FFF2-40B4-BE49-F238E27FC236}">
              <a16:creationId xmlns:a16="http://schemas.microsoft.com/office/drawing/2014/main" id="{6C2834B7-188B-453F-BCD7-8F0288CC92CD}"/>
            </a:ext>
          </a:extLst>
        </xdr:cNvPr>
        <xdr:cNvCxnSpPr/>
      </xdr:nvCxnSpPr>
      <xdr:spPr>
        <a:xfrm>
          <a:off x="3355340" y="17787258"/>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98879</xdr:rowOff>
    </xdr:from>
    <xdr:to>
      <xdr:col>15</xdr:col>
      <xdr:colOff>101600</xdr:colOff>
      <xdr:row>106</xdr:row>
      <xdr:rowOff>29029</xdr:rowOff>
    </xdr:to>
    <xdr:sp macro="" textlink="">
      <xdr:nvSpPr>
        <xdr:cNvPr id="428" name="楕円 427">
          <a:extLst>
            <a:ext uri="{FF2B5EF4-FFF2-40B4-BE49-F238E27FC236}">
              <a16:creationId xmlns:a16="http://schemas.microsoft.com/office/drawing/2014/main" id="{7D6F1700-35BC-4975-8FD4-F77C651F8006}"/>
            </a:ext>
          </a:extLst>
        </xdr:cNvPr>
        <xdr:cNvSpPr/>
      </xdr:nvSpPr>
      <xdr:spPr>
        <a:xfrm>
          <a:off x="2514600" y="1770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149679</xdr:rowOff>
    </xdr:from>
    <xdr:to>
      <xdr:col>19</xdr:col>
      <xdr:colOff>177800</xdr:colOff>
      <xdr:row>106</xdr:row>
      <xdr:rowOff>17418</xdr:rowOff>
    </xdr:to>
    <xdr:cxnSp macro="">
      <xdr:nvCxnSpPr>
        <xdr:cNvPr id="429" name="直線コネクタ 428">
          <a:extLst>
            <a:ext uri="{FF2B5EF4-FFF2-40B4-BE49-F238E27FC236}">
              <a16:creationId xmlns:a16="http://schemas.microsoft.com/office/drawing/2014/main" id="{D1882AC4-488B-4154-9669-A1C460372164}"/>
            </a:ext>
          </a:extLst>
        </xdr:cNvPr>
        <xdr:cNvCxnSpPr/>
      </xdr:nvCxnSpPr>
      <xdr:spPr>
        <a:xfrm>
          <a:off x="2565400" y="17751879"/>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430" name="楕円 429">
          <a:extLst>
            <a:ext uri="{FF2B5EF4-FFF2-40B4-BE49-F238E27FC236}">
              <a16:creationId xmlns:a16="http://schemas.microsoft.com/office/drawing/2014/main" id="{A2750F20-96AF-43D1-9A40-0E9629B891BA}"/>
            </a:ext>
          </a:extLst>
        </xdr:cNvPr>
        <xdr:cNvSpPr/>
      </xdr:nvSpPr>
      <xdr:spPr>
        <a:xfrm>
          <a:off x="17399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105</xdr:row>
      <xdr:rowOff>149679</xdr:rowOff>
    </xdr:to>
    <xdr:cxnSp macro="">
      <xdr:nvCxnSpPr>
        <xdr:cNvPr id="431" name="直線コネクタ 430">
          <a:extLst>
            <a:ext uri="{FF2B5EF4-FFF2-40B4-BE49-F238E27FC236}">
              <a16:creationId xmlns:a16="http://schemas.microsoft.com/office/drawing/2014/main" id="{8A16F42C-E93A-4D14-AE29-8955AD861B64}"/>
            </a:ext>
          </a:extLst>
        </xdr:cNvPr>
        <xdr:cNvCxnSpPr/>
      </xdr:nvCxnSpPr>
      <xdr:spPr>
        <a:xfrm>
          <a:off x="1790700" y="1771758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58057</xdr:rowOff>
    </xdr:from>
    <xdr:to>
      <xdr:col>6</xdr:col>
      <xdr:colOff>38100</xdr:colOff>
      <xdr:row>105</xdr:row>
      <xdr:rowOff>159657</xdr:rowOff>
    </xdr:to>
    <xdr:sp macro="" textlink="">
      <xdr:nvSpPr>
        <xdr:cNvPr id="432" name="楕円 431">
          <a:extLst>
            <a:ext uri="{FF2B5EF4-FFF2-40B4-BE49-F238E27FC236}">
              <a16:creationId xmlns:a16="http://schemas.microsoft.com/office/drawing/2014/main" id="{5D57119D-B0E3-406D-94A9-930E62A7E6CA}"/>
            </a:ext>
          </a:extLst>
        </xdr:cNvPr>
        <xdr:cNvSpPr/>
      </xdr:nvSpPr>
      <xdr:spPr>
        <a:xfrm>
          <a:off x="965200" y="17660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108857</xdr:rowOff>
    </xdr:from>
    <xdr:to>
      <xdr:col>10</xdr:col>
      <xdr:colOff>114300</xdr:colOff>
      <xdr:row>105</xdr:row>
      <xdr:rowOff>115388</xdr:rowOff>
    </xdr:to>
    <xdr:cxnSp macro="">
      <xdr:nvCxnSpPr>
        <xdr:cNvPr id="433" name="直線コネクタ 432">
          <a:extLst>
            <a:ext uri="{FF2B5EF4-FFF2-40B4-BE49-F238E27FC236}">
              <a16:creationId xmlns:a16="http://schemas.microsoft.com/office/drawing/2014/main" id="{BC83471D-67F3-4F43-9AAA-A69388C5963A}"/>
            </a:ext>
          </a:extLst>
        </xdr:cNvPr>
        <xdr:cNvCxnSpPr/>
      </xdr:nvCxnSpPr>
      <xdr:spPr>
        <a:xfrm>
          <a:off x="1008380" y="1771105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402F9E4A-3575-42F3-8C37-4612093521D2}"/>
            </a:ext>
          </a:extLst>
        </xdr:cNvPr>
        <xdr:cNvSpPr txBox="1"/>
      </xdr:nvSpPr>
      <xdr:spPr>
        <a:xfrm>
          <a:off x="317056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a:extLst>
            <a:ext uri="{FF2B5EF4-FFF2-40B4-BE49-F238E27FC236}">
              <a16:creationId xmlns:a16="http://schemas.microsoft.com/office/drawing/2014/main" id="{732A1EC1-798F-4403-9AE4-B25227E33A17}"/>
            </a:ext>
          </a:extLst>
        </xdr:cNvPr>
        <xdr:cNvSpPr txBox="1"/>
      </xdr:nvSpPr>
      <xdr:spPr>
        <a:xfrm>
          <a:off x="23857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a:extLst>
            <a:ext uri="{FF2B5EF4-FFF2-40B4-BE49-F238E27FC236}">
              <a16:creationId xmlns:a16="http://schemas.microsoft.com/office/drawing/2014/main" id="{C2FA3E51-FD62-43D3-B74B-70C7C55B3D3E}"/>
            </a:ext>
          </a:extLst>
        </xdr:cNvPr>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7" name="n_4aveValue【市民会館】&#10;有形固定資産減価償却率">
          <a:extLst>
            <a:ext uri="{FF2B5EF4-FFF2-40B4-BE49-F238E27FC236}">
              <a16:creationId xmlns:a16="http://schemas.microsoft.com/office/drawing/2014/main" id="{2B531865-0BF6-4235-A65F-3DA4E0FE8AC2}"/>
            </a:ext>
          </a:extLst>
        </xdr:cNvPr>
        <xdr:cNvSpPr txBox="1"/>
      </xdr:nvSpPr>
      <xdr:spPr>
        <a:xfrm>
          <a:off x="8363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38" name="n_1mainValue【市民会館】&#10;有形固定資産減価償却率">
          <a:extLst>
            <a:ext uri="{FF2B5EF4-FFF2-40B4-BE49-F238E27FC236}">
              <a16:creationId xmlns:a16="http://schemas.microsoft.com/office/drawing/2014/main" id="{3F52B922-143D-4058-A089-057D5D6A84D3}"/>
            </a:ext>
          </a:extLst>
        </xdr:cNvPr>
        <xdr:cNvSpPr txBox="1"/>
      </xdr:nvSpPr>
      <xdr:spPr>
        <a:xfrm>
          <a:off x="317056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20156</xdr:rowOff>
    </xdr:from>
    <xdr:ext cx="405111" cy="259045"/>
    <xdr:sp macro="" textlink="">
      <xdr:nvSpPr>
        <xdr:cNvPr id="439" name="n_2mainValue【市民会館】&#10;有形固定資産減価償却率">
          <a:extLst>
            <a:ext uri="{FF2B5EF4-FFF2-40B4-BE49-F238E27FC236}">
              <a16:creationId xmlns:a16="http://schemas.microsoft.com/office/drawing/2014/main" id="{FDE40727-22E8-41DD-9713-63ABFF25BA8E}"/>
            </a:ext>
          </a:extLst>
        </xdr:cNvPr>
        <xdr:cNvSpPr txBox="1"/>
      </xdr:nvSpPr>
      <xdr:spPr>
        <a:xfrm>
          <a:off x="238570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440" name="n_3mainValue【市民会館】&#10;有形固定資産減価償却率">
          <a:extLst>
            <a:ext uri="{FF2B5EF4-FFF2-40B4-BE49-F238E27FC236}">
              <a16:creationId xmlns:a16="http://schemas.microsoft.com/office/drawing/2014/main" id="{8B72DC1E-72F9-4FF8-A763-26E73F963C1C}"/>
            </a:ext>
          </a:extLst>
        </xdr:cNvPr>
        <xdr:cNvSpPr txBox="1"/>
      </xdr:nvSpPr>
      <xdr:spPr>
        <a:xfrm>
          <a:off x="161100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150784</xdr:rowOff>
    </xdr:from>
    <xdr:ext cx="405111" cy="259045"/>
    <xdr:sp macro="" textlink="">
      <xdr:nvSpPr>
        <xdr:cNvPr id="441" name="n_4mainValue【市民会館】&#10;有形固定資産減価償却率">
          <a:extLst>
            <a:ext uri="{FF2B5EF4-FFF2-40B4-BE49-F238E27FC236}">
              <a16:creationId xmlns:a16="http://schemas.microsoft.com/office/drawing/2014/main" id="{7ABAC615-6D41-4698-8A4E-F631470BDA53}"/>
            </a:ext>
          </a:extLst>
        </xdr:cNvPr>
        <xdr:cNvSpPr txBox="1"/>
      </xdr:nvSpPr>
      <xdr:spPr>
        <a:xfrm>
          <a:off x="8363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13FD67B4-7B07-4E7C-8799-047BCC816A0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5A751DA4-14CF-41CD-B589-2335EC1A86A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8853E310-A306-4F90-B032-6C825C886A7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1490C8BF-2634-428F-AB6D-66A684BF815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2811C764-FD36-4448-ACEF-821589EA3DD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22DB0ADD-AC37-43BB-A913-A5E48D58848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C092482-10A7-44D5-8A0D-EB9BF25B3DD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3F80CA41-168E-466E-9B48-9262BD8C927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668C4AD-B1FC-45C2-BB12-1144243DAFF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D623D420-BA55-46E0-BA1C-4801035DE8B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2177A061-4D10-4F65-B388-39D415D625D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3D1481D-2E1F-4DBD-8824-783C0E8DC1C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9C5B9D0-907A-49A8-9B9F-DD3421FE2DB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C08897FE-FBB2-4051-AAE4-EEB787C6C60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14E37D10-C434-482D-BC7B-4DA17AC0B25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7D4B33ED-171C-4509-AEED-459B1F105EE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2CE270C9-B10E-4F95-983D-E78C650C52A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15688BA8-741B-42EE-93BA-A128288DFD81}"/>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278915E4-62CC-42E5-BD21-9512FB9A029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FFD278AD-5DE6-450D-95B8-679C0F1ED42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A4ACADC-EB4A-46F5-AA67-C63AD88A803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F322E5D-428B-48F1-A807-5473E473287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5CF95E73-169C-4B34-BE93-5A2E5086729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CA0C95F8-F4C7-4C67-B496-0EBE2F64A5B5}"/>
            </a:ext>
          </a:extLst>
        </xdr:cNvPr>
        <xdr:cNvCxnSpPr/>
      </xdr:nvCxnSpPr>
      <xdr:spPr>
        <a:xfrm flipV="1">
          <a:off x="9219565" y="1672589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5B300471-BE19-45E4-A0A3-709F0BA9DD35}"/>
            </a:ext>
          </a:extLst>
        </xdr:cNvPr>
        <xdr:cNvSpPr txBox="1"/>
      </xdr:nvSpPr>
      <xdr:spPr>
        <a:xfrm>
          <a:off x="925830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EA40A39F-99B6-469E-B1CE-55592B61F64F}"/>
            </a:ext>
          </a:extLst>
        </xdr:cNvPr>
        <xdr:cNvCxnSpPr/>
      </xdr:nvCxnSpPr>
      <xdr:spPr>
        <a:xfrm>
          <a:off x="915416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AD6B4792-7ACA-43BA-8A67-8636108F4DDF}"/>
            </a:ext>
          </a:extLst>
        </xdr:cNvPr>
        <xdr:cNvSpPr txBox="1"/>
      </xdr:nvSpPr>
      <xdr:spPr>
        <a:xfrm>
          <a:off x="9258300" y="165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99048D09-A552-4019-8230-0A797EB8E3C3}"/>
            </a:ext>
          </a:extLst>
        </xdr:cNvPr>
        <xdr:cNvCxnSpPr/>
      </xdr:nvCxnSpPr>
      <xdr:spPr>
        <a:xfrm>
          <a:off x="915416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F03E56C7-0E34-4216-B00E-602750464628}"/>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B640B34F-A081-4F88-86FC-6CF06BA496BB}"/>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46369338-65E9-48A4-A0AF-457216D69446}"/>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95B73E5E-9CC0-4CDD-BE61-806B62F4C383}"/>
            </a:ext>
          </a:extLst>
        </xdr:cNvPr>
        <xdr:cNvSpPr/>
      </xdr:nvSpPr>
      <xdr:spPr>
        <a:xfrm>
          <a:off x="767080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1CBE6294-FDEF-4D2A-AF09-8185AC806EE9}"/>
            </a:ext>
          </a:extLst>
        </xdr:cNvPr>
        <xdr:cNvSpPr/>
      </xdr:nvSpPr>
      <xdr:spPr>
        <a:xfrm>
          <a:off x="687324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15BA1874-7A9F-438E-A909-721B099304F4}"/>
            </a:ext>
          </a:extLst>
        </xdr:cNvPr>
        <xdr:cNvSpPr/>
      </xdr:nvSpPr>
      <xdr:spPr>
        <a:xfrm>
          <a:off x="60985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02B03A7-F9A5-4FD1-BD99-FAB38AFC6A6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3899D22-87C7-4369-B6DB-D82536583E8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0E8024B-5CA1-4166-882D-96E538A7FB3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5981019-C23D-40A0-A23E-F5B3582F2E5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316E7A2-FA7A-4AA5-8147-6D0FF860B5C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81" name="楕円 480">
          <a:extLst>
            <a:ext uri="{FF2B5EF4-FFF2-40B4-BE49-F238E27FC236}">
              <a16:creationId xmlns:a16="http://schemas.microsoft.com/office/drawing/2014/main" id="{51FBE7E1-D598-4F2D-A854-A29BD7E2BD06}"/>
            </a:ext>
          </a:extLst>
        </xdr:cNvPr>
        <xdr:cNvSpPr/>
      </xdr:nvSpPr>
      <xdr:spPr>
        <a:xfrm>
          <a:off x="9192260" y="1759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10177</xdr:rowOff>
    </xdr:from>
    <xdr:ext cx="469744" cy="259045"/>
    <xdr:sp macro="" textlink="">
      <xdr:nvSpPr>
        <xdr:cNvPr id="482" name="【市民会館】&#10;一人当たり面積該当値テキスト">
          <a:extLst>
            <a:ext uri="{FF2B5EF4-FFF2-40B4-BE49-F238E27FC236}">
              <a16:creationId xmlns:a16="http://schemas.microsoft.com/office/drawing/2014/main" id="{19C24F76-5F82-4995-A614-E95BFF1DC128}"/>
            </a:ext>
          </a:extLst>
        </xdr:cNvPr>
        <xdr:cNvSpPr txBox="1"/>
      </xdr:nvSpPr>
      <xdr:spPr>
        <a:xfrm>
          <a:off x="9258300" y="17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483" name="楕円 482">
          <a:extLst>
            <a:ext uri="{FF2B5EF4-FFF2-40B4-BE49-F238E27FC236}">
              <a16:creationId xmlns:a16="http://schemas.microsoft.com/office/drawing/2014/main" id="{DEE48FD9-F254-4064-A773-F0DFD15E14DD}"/>
            </a:ext>
          </a:extLst>
        </xdr:cNvPr>
        <xdr:cNvSpPr/>
      </xdr:nvSpPr>
      <xdr:spPr>
        <a:xfrm>
          <a:off x="844550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38100</xdr:rowOff>
    </xdr:from>
    <xdr:to>
      <xdr:col>55</xdr:col>
      <xdr:colOff>0</xdr:colOff>
      <xdr:row>105</xdr:row>
      <xdr:rowOff>45720</xdr:rowOff>
    </xdr:to>
    <xdr:cxnSp macro="">
      <xdr:nvCxnSpPr>
        <xdr:cNvPr id="484" name="直線コネクタ 483">
          <a:extLst>
            <a:ext uri="{FF2B5EF4-FFF2-40B4-BE49-F238E27FC236}">
              <a16:creationId xmlns:a16="http://schemas.microsoft.com/office/drawing/2014/main" id="{E4E2B185-F6C1-4E06-85A8-81B6CBEC94C6}"/>
            </a:ext>
          </a:extLst>
        </xdr:cNvPr>
        <xdr:cNvCxnSpPr/>
      </xdr:nvCxnSpPr>
      <xdr:spPr>
        <a:xfrm flipV="1">
          <a:off x="8496300" y="176403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5" name="楕円 484">
          <a:extLst>
            <a:ext uri="{FF2B5EF4-FFF2-40B4-BE49-F238E27FC236}">
              <a16:creationId xmlns:a16="http://schemas.microsoft.com/office/drawing/2014/main" id="{5295B61F-8163-4D36-9A16-C83E4FB5C8CD}"/>
            </a:ext>
          </a:extLst>
        </xdr:cNvPr>
        <xdr:cNvSpPr/>
      </xdr:nvSpPr>
      <xdr:spPr>
        <a:xfrm>
          <a:off x="767080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57150</xdr:rowOff>
    </xdr:to>
    <xdr:cxnSp macro="">
      <xdr:nvCxnSpPr>
        <xdr:cNvPr id="486" name="直線コネクタ 485">
          <a:extLst>
            <a:ext uri="{FF2B5EF4-FFF2-40B4-BE49-F238E27FC236}">
              <a16:creationId xmlns:a16="http://schemas.microsoft.com/office/drawing/2014/main" id="{E4AB8142-50A5-427E-AC0A-6EC80B1EF457}"/>
            </a:ext>
          </a:extLst>
        </xdr:cNvPr>
        <xdr:cNvCxnSpPr/>
      </xdr:nvCxnSpPr>
      <xdr:spPr>
        <a:xfrm flipV="1">
          <a:off x="7713980" y="176479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7" name="楕円 486">
          <a:extLst>
            <a:ext uri="{FF2B5EF4-FFF2-40B4-BE49-F238E27FC236}">
              <a16:creationId xmlns:a16="http://schemas.microsoft.com/office/drawing/2014/main" id="{84179F53-2D78-4A15-A1B0-4DFF3DBC0FED}"/>
            </a:ext>
          </a:extLst>
        </xdr:cNvPr>
        <xdr:cNvSpPr/>
      </xdr:nvSpPr>
      <xdr:spPr>
        <a:xfrm>
          <a:off x="68732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64770</xdr:rowOff>
    </xdr:to>
    <xdr:cxnSp macro="">
      <xdr:nvCxnSpPr>
        <xdr:cNvPr id="488" name="直線コネクタ 487">
          <a:extLst>
            <a:ext uri="{FF2B5EF4-FFF2-40B4-BE49-F238E27FC236}">
              <a16:creationId xmlns:a16="http://schemas.microsoft.com/office/drawing/2014/main" id="{6CD1D18D-0841-4387-B575-E3FDA643D1D7}"/>
            </a:ext>
          </a:extLst>
        </xdr:cNvPr>
        <xdr:cNvCxnSpPr/>
      </xdr:nvCxnSpPr>
      <xdr:spPr>
        <a:xfrm flipV="1">
          <a:off x="6924040" y="17659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9" name="楕円 488">
          <a:extLst>
            <a:ext uri="{FF2B5EF4-FFF2-40B4-BE49-F238E27FC236}">
              <a16:creationId xmlns:a16="http://schemas.microsoft.com/office/drawing/2014/main" id="{B6CDA96A-20EE-4A04-AFA5-0B5112A858F8}"/>
            </a:ext>
          </a:extLst>
        </xdr:cNvPr>
        <xdr:cNvSpPr/>
      </xdr:nvSpPr>
      <xdr:spPr>
        <a:xfrm>
          <a:off x="60985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90" name="直線コネクタ 489">
          <a:extLst>
            <a:ext uri="{FF2B5EF4-FFF2-40B4-BE49-F238E27FC236}">
              <a16:creationId xmlns:a16="http://schemas.microsoft.com/office/drawing/2014/main" id="{2940DFD2-EF3D-4FE1-B88D-5BB84997DA14}"/>
            </a:ext>
          </a:extLst>
        </xdr:cNvPr>
        <xdr:cNvCxnSpPr/>
      </xdr:nvCxnSpPr>
      <xdr:spPr>
        <a:xfrm flipV="1">
          <a:off x="6149340" y="1766697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47CF597C-CB11-46E7-B9B7-322BDEABA1C5}"/>
            </a:ext>
          </a:extLst>
        </xdr:cNvPr>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a:extLst>
            <a:ext uri="{FF2B5EF4-FFF2-40B4-BE49-F238E27FC236}">
              <a16:creationId xmlns:a16="http://schemas.microsoft.com/office/drawing/2014/main" id="{9194EF75-1921-4B86-984E-336395C808CA}"/>
            </a:ext>
          </a:extLst>
        </xdr:cNvPr>
        <xdr:cNvSpPr txBox="1"/>
      </xdr:nvSpPr>
      <xdr:spPr>
        <a:xfrm>
          <a:off x="7509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a:extLst>
            <a:ext uri="{FF2B5EF4-FFF2-40B4-BE49-F238E27FC236}">
              <a16:creationId xmlns:a16="http://schemas.microsoft.com/office/drawing/2014/main" id="{A53B98EB-A1C1-4BAF-8804-5AD7FCB82DFC}"/>
            </a:ext>
          </a:extLst>
        </xdr:cNvPr>
        <xdr:cNvSpPr txBox="1"/>
      </xdr:nvSpPr>
      <xdr:spPr>
        <a:xfrm>
          <a:off x="671202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a:extLst>
            <a:ext uri="{FF2B5EF4-FFF2-40B4-BE49-F238E27FC236}">
              <a16:creationId xmlns:a16="http://schemas.microsoft.com/office/drawing/2014/main" id="{026F4F12-C1C2-40ED-BF7D-A7F02C92D192}"/>
            </a:ext>
          </a:extLst>
        </xdr:cNvPr>
        <xdr:cNvSpPr txBox="1"/>
      </xdr:nvSpPr>
      <xdr:spPr>
        <a:xfrm>
          <a:off x="59373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495" name="n_1mainValue【市民会館】&#10;一人当たり面積">
          <a:extLst>
            <a:ext uri="{FF2B5EF4-FFF2-40B4-BE49-F238E27FC236}">
              <a16:creationId xmlns:a16="http://schemas.microsoft.com/office/drawing/2014/main" id="{C839B8DC-54F4-41E8-BB89-FE9FAAD25135}"/>
            </a:ext>
          </a:extLst>
        </xdr:cNvPr>
        <xdr:cNvSpPr txBox="1"/>
      </xdr:nvSpPr>
      <xdr:spPr>
        <a:xfrm>
          <a:off x="8271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96" name="n_2mainValue【市民会館】&#10;一人当たり面積">
          <a:extLst>
            <a:ext uri="{FF2B5EF4-FFF2-40B4-BE49-F238E27FC236}">
              <a16:creationId xmlns:a16="http://schemas.microsoft.com/office/drawing/2014/main" id="{6EEDCC42-A92A-4101-9321-17C5984FFC7A}"/>
            </a:ext>
          </a:extLst>
        </xdr:cNvPr>
        <xdr:cNvSpPr txBox="1"/>
      </xdr:nvSpPr>
      <xdr:spPr>
        <a:xfrm>
          <a:off x="750958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7" name="n_3mainValue【市民会館】&#10;一人当たり面積">
          <a:extLst>
            <a:ext uri="{FF2B5EF4-FFF2-40B4-BE49-F238E27FC236}">
              <a16:creationId xmlns:a16="http://schemas.microsoft.com/office/drawing/2014/main" id="{5BEBA1ED-0CD5-4167-BB60-96F0049C2B93}"/>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8" name="n_4mainValue【市民会館】&#10;一人当たり面積">
          <a:extLst>
            <a:ext uri="{FF2B5EF4-FFF2-40B4-BE49-F238E27FC236}">
              <a16:creationId xmlns:a16="http://schemas.microsoft.com/office/drawing/2014/main" id="{5C19BBBF-0FAD-45C7-92D8-959ED60B43E7}"/>
            </a:ext>
          </a:extLst>
        </xdr:cNvPr>
        <xdr:cNvSpPr txBox="1"/>
      </xdr:nvSpPr>
      <xdr:spPr>
        <a:xfrm>
          <a:off x="59373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95188DA2-A50D-426A-A3D6-8DFFA88DC2B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42A1EDB-58AC-4834-A915-7062CCE2D4C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55C205C-60F4-433C-BB52-2C64BAF571D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DBD13CD-8141-4B3F-9B02-BB94753C142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F6272EF-2D7E-4660-8F68-F332D23C4D4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4008588-F262-46D5-8453-495FEE12DD1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9DDEDA2-A8C3-41D8-A56D-9C47AD46BF7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3C787BEF-1C01-4F50-B2B1-1949695F70B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C64F061E-188D-43DD-9256-3CC8AE84680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7077D695-5728-428B-AFE2-31DD8F0168E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49619ED-3B41-4121-8868-996274BBF4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91EEEE93-4B48-4D3F-B634-2E3B08FFC8DF}"/>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31991F5A-661B-46BD-8B93-6B4AA1897E11}"/>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C5537B23-D634-4AA0-9C5A-482C1856741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D1F09D5B-9E2C-4546-A8B4-B9678882322C}"/>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7791E786-B6B4-457A-B3B4-88307800D633}"/>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B42567B-3333-47FC-9973-AEFA901A2C2A}"/>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74377487-A7D7-4BC7-BCC3-16F67D2440D6}"/>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C173F85B-5535-4BC2-AD0B-B31F9F893E99}"/>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96426CD-071A-4ADB-8B07-D6E7D0DECCF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1E20C79C-E8D6-4C72-9483-ED1B21843365}"/>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E8933C54-E598-4C93-AED0-61234490E1A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17CBCE8C-E510-4D33-835C-50E4A0E13F0F}"/>
            </a:ext>
          </a:extLst>
        </xdr:cNvPr>
        <xdr:cNvCxnSpPr/>
      </xdr:nvCxnSpPr>
      <xdr:spPr>
        <a:xfrm flipV="1">
          <a:off x="14375764" y="555345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8A29DA0C-DBBE-4CD3-A5C1-2ED97B1F0D0B}"/>
            </a:ext>
          </a:extLst>
        </xdr:cNvPr>
        <xdr:cNvSpPr txBox="1"/>
      </xdr:nvSpPr>
      <xdr:spPr>
        <a:xfrm>
          <a:off x="14414500"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4FFEF310-8DF7-4E82-8DE3-C9DA10427217}"/>
            </a:ext>
          </a:extLst>
        </xdr:cNvPr>
        <xdr:cNvCxnSpPr/>
      </xdr:nvCxnSpPr>
      <xdr:spPr>
        <a:xfrm>
          <a:off x="14287500" y="69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08F6DC5-6140-4DEE-A02C-0F6F070C8F69}"/>
            </a:ext>
          </a:extLst>
        </xdr:cNvPr>
        <xdr:cNvSpPr txBox="1"/>
      </xdr:nvSpPr>
      <xdr:spPr>
        <a:xfrm>
          <a:off x="14414500" y="53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7875DE37-98EF-4AB3-AC91-6C84F9D23291}"/>
            </a:ext>
          </a:extLst>
        </xdr:cNvPr>
        <xdr:cNvCxnSpPr/>
      </xdr:nvCxnSpPr>
      <xdr:spPr>
        <a:xfrm>
          <a:off x="14287500" y="5553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49DB723-3959-4445-B37E-2C0E5A1AC3D6}"/>
            </a:ext>
          </a:extLst>
        </xdr:cNvPr>
        <xdr:cNvSpPr txBox="1"/>
      </xdr:nvSpPr>
      <xdr:spPr>
        <a:xfrm>
          <a:off x="14414500" y="589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F5C6CB10-D151-4AAD-9B9B-C6A096D8C2FE}"/>
            </a:ext>
          </a:extLst>
        </xdr:cNvPr>
        <xdr:cNvSpPr/>
      </xdr:nvSpPr>
      <xdr:spPr>
        <a:xfrm>
          <a:off x="14325600" y="60444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6CF967A3-12F7-492C-9A1B-9D851FC38AE9}"/>
            </a:ext>
          </a:extLst>
        </xdr:cNvPr>
        <xdr:cNvSpPr/>
      </xdr:nvSpPr>
      <xdr:spPr>
        <a:xfrm>
          <a:off x="13578840" y="6020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68DC3945-80E1-48CD-AA30-924D38B3B171}"/>
            </a:ext>
          </a:extLst>
        </xdr:cNvPr>
        <xdr:cNvSpPr/>
      </xdr:nvSpPr>
      <xdr:spPr>
        <a:xfrm>
          <a:off x="12804140" y="611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E689297B-BB7A-4C82-9A2E-EC6581774B2D}"/>
            </a:ext>
          </a:extLst>
        </xdr:cNvPr>
        <xdr:cNvSpPr/>
      </xdr:nvSpPr>
      <xdr:spPr>
        <a:xfrm>
          <a:off x="12029440" y="6147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05E1E0D6-57B6-410B-811C-AF31E28F9003}"/>
            </a:ext>
          </a:extLst>
        </xdr:cNvPr>
        <xdr:cNvSpPr/>
      </xdr:nvSpPr>
      <xdr:spPr>
        <a:xfrm>
          <a:off x="11231880" y="61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5B888C-7527-46E9-9FF0-023395B394E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B740C7D-DEC7-403E-84C2-BB82258C33A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001376C-D860-4AAF-891D-1BE60815222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156405E-8F72-485D-A975-7F7B0C171BD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BC07A54-34FE-4259-93E7-CE6A4EC39B7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xdr:rowOff>
    </xdr:from>
    <xdr:to>
      <xdr:col>85</xdr:col>
      <xdr:colOff>177800</xdr:colOff>
      <xdr:row>41</xdr:row>
      <xdr:rowOff>117856</xdr:rowOff>
    </xdr:to>
    <xdr:sp macro="" textlink="">
      <xdr:nvSpPr>
        <xdr:cNvPr id="537" name="楕円 536">
          <a:extLst>
            <a:ext uri="{FF2B5EF4-FFF2-40B4-BE49-F238E27FC236}">
              <a16:creationId xmlns:a16="http://schemas.microsoft.com/office/drawing/2014/main" id="{D5365E05-66B4-4FEF-BA7F-7129132AA383}"/>
            </a:ext>
          </a:extLst>
        </xdr:cNvPr>
        <xdr:cNvSpPr/>
      </xdr:nvSpPr>
      <xdr:spPr>
        <a:xfrm>
          <a:off x="14325600" y="68894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102633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BE15877-CA80-43B2-9912-C2FD6BBDF6C8}"/>
            </a:ext>
          </a:extLst>
        </xdr:cNvPr>
        <xdr:cNvSpPr txBox="1"/>
      </xdr:nvSpPr>
      <xdr:spPr>
        <a:xfrm>
          <a:off x="14414500" y="680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9" name="楕円 538">
          <a:extLst>
            <a:ext uri="{FF2B5EF4-FFF2-40B4-BE49-F238E27FC236}">
              <a16:creationId xmlns:a16="http://schemas.microsoft.com/office/drawing/2014/main" id="{6D862BFB-9DD6-4DA8-804F-189EC4AB82F4}"/>
            </a:ext>
          </a:extLst>
        </xdr:cNvPr>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41</xdr:row>
      <xdr:rowOff>67056</xdr:rowOff>
    </xdr:to>
    <xdr:cxnSp macro="">
      <xdr:nvCxnSpPr>
        <xdr:cNvPr id="540" name="直線コネクタ 539">
          <a:extLst>
            <a:ext uri="{FF2B5EF4-FFF2-40B4-BE49-F238E27FC236}">
              <a16:creationId xmlns:a16="http://schemas.microsoft.com/office/drawing/2014/main" id="{EC369367-63AE-4FAA-AA47-DDFE03F50470}"/>
            </a:ext>
          </a:extLst>
        </xdr:cNvPr>
        <xdr:cNvCxnSpPr/>
      </xdr:nvCxnSpPr>
      <xdr:spPr>
        <a:xfrm>
          <a:off x="13629640" y="6557010"/>
          <a:ext cx="746760" cy="3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29972</xdr:rowOff>
    </xdr:from>
    <xdr:to>
      <xdr:col>76</xdr:col>
      <xdr:colOff>165100</xdr:colOff>
      <xdr:row>39</xdr:row>
      <xdr:rowOff>131572</xdr:rowOff>
    </xdr:to>
    <xdr:sp macro="" textlink="">
      <xdr:nvSpPr>
        <xdr:cNvPr id="541" name="楕円 540">
          <a:extLst>
            <a:ext uri="{FF2B5EF4-FFF2-40B4-BE49-F238E27FC236}">
              <a16:creationId xmlns:a16="http://schemas.microsoft.com/office/drawing/2014/main" id="{EBC397B8-078F-4AB4-B2FD-6B204CC1B383}"/>
            </a:ext>
          </a:extLst>
        </xdr:cNvPr>
        <xdr:cNvSpPr/>
      </xdr:nvSpPr>
      <xdr:spPr>
        <a:xfrm>
          <a:off x="1280414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80772</xdr:rowOff>
    </xdr:to>
    <xdr:cxnSp macro="">
      <xdr:nvCxnSpPr>
        <xdr:cNvPr id="542" name="直線コネクタ 541">
          <a:extLst>
            <a:ext uri="{FF2B5EF4-FFF2-40B4-BE49-F238E27FC236}">
              <a16:creationId xmlns:a16="http://schemas.microsoft.com/office/drawing/2014/main" id="{E4FDF309-4F6A-4964-8C73-B5F8FB6C768E}"/>
            </a:ext>
          </a:extLst>
        </xdr:cNvPr>
        <xdr:cNvCxnSpPr/>
      </xdr:nvCxnSpPr>
      <xdr:spPr>
        <a:xfrm flipV="1">
          <a:off x="12854940" y="6557010"/>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43" name="楕円 542">
          <a:extLst>
            <a:ext uri="{FF2B5EF4-FFF2-40B4-BE49-F238E27FC236}">
              <a16:creationId xmlns:a16="http://schemas.microsoft.com/office/drawing/2014/main" id="{0C553C0C-4621-4AF9-9ADD-A61346E92518}"/>
            </a:ext>
          </a:extLst>
        </xdr:cNvPr>
        <xdr:cNvSpPr/>
      </xdr:nvSpPr>
      <xdr:spPr>
        <a:xfrm>
          <a:off x="120294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80772</xdr:rowOff>
    </xdr:to>
    <xdr:cxnSp macro="">
      <xdr:nvCxnSpPr>
        <xdr:cNvPr id="544" name="直線コネクタ 543">
          <a:extLst>
            <a:ext uri="{FF2B5EF4-FFF2-40B4-BE49-F238E27FC236}">
              <a16:creationId xmlns:a16="http://schemas.microsoft.com/office/drawing/2014/main" id="{FAC6E814-A750-4E93-9643-47BB413CA3E5}"/>
            </a:ext>
          </a:extLst>
        </xdr:cNvPr>
        <xdr:cNvCxnSpPr/>
      </xdr:nvCxnSpPr>
      <xdr:spPr>
        <a:xfrm>
          <a:off x="12072620" y="657987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91694</xdr:rowOff>
    </xdr:from>
    <xdr:to>
      <xdr:col>67</xdr:col>
      <xdr:colOff>101600</xdr:colOff>
      <xdr:row>39</xdr:row>
      <xdr:rowOff>21844</xdr:rowOff>
    </xdr:to>
    <xdr:sp macro="" textlink="">
      <xdr:nvSpPr>
        <xdr:cNvPr id="545" name="楕円 544">
          <a:extLst>
            <a:ext uri="{FF2B5EF4-FFF2-40B4-BE49-F238E27FC236}">
              <a16:creationId xmlns:a16="http://schemas.microsoft.com/office/drawing/2014/main" id="{04BF7E1D-DE39-46B3-B900-83B458A21790}"/>
            </a:ext>
          </a:extLst>
        </xdr:cNvPr>
        <xdr:cNvSpPr/>
      </xdr:nvSpPr>
      <xdr:spPr>
        <a:xfrm>
          <a:off x="11231880" y="646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142494</xdr:rowOff>
    </xdr:from>
    <xdr:to>
      <xdr:col>71</xdr:col>
      <xdr:colOff>177800</xdr:colOff>
      <xdr:row>39</xdr:row>
      <xdr:rowOff>41910</xdr:rowOff>
    </xdr:to>
    <xdr:cxnSp macro="">
      <xdr:nvCxnSpPr>
        <xdr:cNvPr id="546" name="直線コネクタ 545">
          <a:extLst>
            <a:ext uri="{FF2B5EF4-FFF2-40B4-BE49-F238E27FC236}">
              <a16:creationId xmlns:a16="http://schemas.microsoft.com/office/drawing/2014/main" id="{8F0F69DC-49B4-4FD9-A37D-A07AEF8531F3}"/>
            </a:ext>
          </a:extLst>
        </xdr:cNvPr>
        <xdr:cNvCxnSpPr/>
      </xdr:nvCxnSpPr>
      <xdr:spPr>
        <a:xfrm>
          <a:off x="11282680" y="6512814"/>
          <a:ext cx="78994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9A076030-D747-4442-8A95-3B228B156AB3}"/>
            </a:ext>
          </a:extLst>
        </xdr:cNvPr>
        <xdr:cNvSpPr txBox="1"/>
      </xdr:nvSpPr>
      <xdr:spPr>
        <a:xfrm>
          <a:off x="1343724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86AB0646-E823-4A4A-84F1-94D688CCEBC6}"/>
            </a:ext>
          </a:extLst>
        </xdr:cNvPr>
        <xdr:cNvSpPr txBox="1"/>
      </xdr:nvSpPr>
      <xdr:spPr>
        <a:xfrm>
          <a:off x="12675244" y="58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B9F0BD78-3509-4534-B2EB-11D14CEECBC0}"/>
            </a:ext>
          </a:extLst>
        </xdr:cNvPr>
        <xdr:cNvSpPr txBox="1"/>
      </xdr:nvSpPr>
      <xdr:spPr>
        <a:xfrm>
          <a:off x="1190054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4A76C78-AD98-46F0-9696-024B18FCB289}"/>
            </a:ext>
          </a:extLst>
        </xdr:cNvPr>
        <xdr:cNvSpPr txBox="1"/>
      </xdr:nvSpPr>
      <xdr:spPr>
        <a:xfrm>
          <a:off x="11102984" y="588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0787466-D664-4ABB-85FE-D6A0A07625BB}"/>
            </a:ext>
          </a:extLst>
        </xdr:cNvPr>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122699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3595DAA-CFB9-4A1C-9CB3-4FF7F1AC82BB}"/>
            </a:ext>
          </a:extLst>
        </xdr:cNvPr>
        <xdr:cNvSpPr txBox="1"/>
      </xdr:nvSpPr>
      <xdr:spPr>
        <a:xfrm>
          <a:off x="126752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3F34A51-B68B-495A-80C8-30578110FF8E}"/>
            </a:ext>
          </a:extLst>
        </xdr:cNvPr>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12971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8ED8E881-72C2-48FD-A35B-78737A505A5C}"/>
            </a:ext>
          </a:extLst>
        </xdr:cNvPr>
        <xdr:cNvSpPr txBox="1"/>
      </xdr:nvSpPr>
      <xdr:spPr>
        <a:xfrm>
          <a:off x="1110298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F9ED45B-26C3-4F5D-9F97-68BF765F0D6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322FAA5-2EC6-4CA1-8FD1-90E47E15C1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84CB138-D52B-4B24-A411-3C470CE604B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02940CC-EDEA-4AD9-A501-9A440364FB2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5B2DBCC-BED3-42B8-9367-66138C07E73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08D8F5D-7459-4CC4-8A7D-137D034E33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7FCCD66-20B9-4C58-B3E6-B49E76A6A1E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6CEFD47-CEB4-4C67-9D08-C3A1C351377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50A4BD6-C881-4F32-A0C8-E66E57AEE7C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B29FAD1-B3E7-43DA-8255-C1A5B16F589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689A2940-4BB4-48A2-9CB7-7D35BA575CB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D05C1CB-6854-4849-A3AB-E6CDECA933A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4CB6EB8D-0545-4137-9C94-6E6F4F43353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859B7705-68D7-4FB5-87BF-B215AE8F964C}"/>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A19E84D-44C8-42C8-9874-8BF3DBA4238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956C16DD-FC22-49C2-830F-DD9B617A245F}"/>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6CF2B744-6DA0-45AC-99BF-EC6A7B41ED1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D7C19F4-854C-4FB9-97B7-CF5CC0503314}"/>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A4AB9B23-B131-47DA-8F7B-192E8790097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2DAB6966-5E69-40F6-9D72-51146981601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2D04FFB2-1B12-473C-94C1-A45247A27DE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D671F3D0-C611-4CAD-926B-A55EF3E75056}"/>
            </a:ext>
          </a:extLst>
        </xdr:cNvPr>
        <xdr:cNvCxnSpPr/>
      </xdr:nvCxnSpPr>
      <xdr:spPr>
        <a:xfrm flipV="1">
          <a:off x="19509104" y="5667592"/>
          <a:ext cx="0" cy="13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1767D9BA-CF0E-4F91-B914-9B168E7341B4}"/>
            </a:ext>
          </a:extLst>
        </xdr:cNvPr>
        <xdr:cNvSpPr txBox="1"/>
      </xdr:nvSpPr>
      <xdr:spPr>
        <a:xfrm>
          <a:off x="19547840" y="699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E70B0188-4C9E-4919-BA86-706D16D91F89}"/>
            </a:ext>
          </a:extLst>
        </xdr:cNvPr>
        <xdr:cNvCxnSpPr/>
      </xdr:nvCxnSpPr>
      <xdr:spPr>
        <a:xfrm>
          <a:off x="19443700" y="6988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F75E509F-9C20-44EF-B3E3-70AB65A144CA}"/>
            </a:ext>
          </a:extLst>
        </xdr:cNvPr>
        <xdr:cNvSpPr txBox="1"/>
      </xdr:nvSpPr>
      <xdr:spPr>
        <a:xfrm>
          <a:off x="19547840" y="544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72D98C4E-3B6F-4872-9F4C-9C73910BF227}"/>
            </a:ext>
          </a:extLst>
        </xdr:cNvPr>
        <xdr:cNvCxnSpPr/>
      </xdr:nvCxnSpPr>
      <xdr:spPr>
        <a:xfrm>
          <a:off x="19443700" y="5667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84624716-D202-4C44-9922-9C319CF6F072}"/>
            </a:ext>
          </a:extLst>
        </xdr:cNvPr>
        <xdr:cNvSpPr txBox="1"/>
      </xdr:nvSpPr>
      <xdr:spPr>
        <a:xfrm>
          <a:off x="19547840" y="632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CF1FF95B-A2CB-42FB-BDD3-1CAF1AE37677}"/>
            </a:ext>
          </a:extLst>
        </xdr:cNvPr>
        <xdr:cNvSpPr/>
      </xdr:nvSpPr>
      <xdr:spPr>
        <a:xfrm>
          <a:off x="19458940" y="6473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1D98B3F5-3EA5-4C7F-94CE-E2A731849828}"/>
            </a:ext>
          </a:extLst>
        </xdr:cNvPr>
        <xdr:cNvSpPr/>
      </xdr:nvSpPr>
      <xdr:spPr>
        <a:xfrm>
          <a:off x="18735040" y="6472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E15118DD-4FF9-4C47-A0EC-6B4F08B75D09}"/>
            </a:ext>
          </a:extLst>
        </xdr:cNvPr>
        <xdr:cNvSpPr/>
      </xdr:nvSpPr>
      <xdr:spPr>
        <a:xfrm>
          <a:off x="17937480" y="651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B8AEBA41-9D1B-4082-A1B6-F53909240E19}"/>
            </a:ext>
          </a:extLst>
        </xdr:cNvPr>
        <xdr:cNvSpPr/>
      </xdr:nvSpPr>
      <xdr:spPr>
        <a:xfrm>
          <a:off x="17162780" y="649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FF527105-58D0-4778-8D36-D851BE21E0E0}"/>
            </a:ext>
          </a:extLst>
        </xdr:cNvPr>
        <xdr:cNvSpPr/>
      </xdr:nvSpPr>
      <xdr:spPr>
        <a:xfrm>
          <a:off x="16388080" y="6510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B0AC7D3-85A3-41CE-9DC1-7F0AB5161B4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467E82C-A01A-4D71-89CC-5523FC73228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3579A93-E10B-4FE3-B069-8183DD34DEA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3A03C9F-A4BC-4863-9610-65C7A883CEA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28F3065-4277-4981-BD20-BCF8241CD93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24664</xdr:rowOff>
    </xdr:from>
    <xdr:to>
      <xdr:col>116</xdr:col>
      <xdr:colOff>114300</xdr:colOff>
      <xdr:row>39</xdr:row>
      <xdr:rowOff>126264</xdr:rowOff>
    </xdr:to>
    <xdr:sp macro="" textlink="">
      <xdr:nvSpPr>
        <xdr:cNvPr id="592" name="楕円 591">
          <a:extLst>
            <a:ext uri="{FF2B5EF4-FFF2-40B4-BE49-F238E27FC236}">
              <a16:creationId xmlns:a16="http://schemas.microsoft.com/office/drawing/2014/main" id="{7DB88827-F797-41C3-ABC6-50BD584E2888}"/>
            </a:ext>
          </a:extLst>
        </xdr:cNvPr>
        <xdr:cNvSpPr/>
      </xdr:nvSpPr>
      <xdr:spPr>
        <a:xfrm>
          <a:off x="19458940" y="65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3091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4F134215-379C-41F5-BE0C-4D526E15A6FC}"/>
            </a:ext>
          </a:extLst>
        </xdr:cNvPr>
        <xdr:cNvSpPr txBox="1"/>
      </xdr:nvSpPr>
      <xdr:spPr>
        <a:xfrm>
          <a:off x="19547840" y="65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118792</xdr:rowOff>
    </xdr:from>
    <xdr:to>
      <xdr:col>112</xdr:col>
      <xdr:colOff>38100</xdr:colOff>
      <xdr:row>39</xdr:row>
      <xdr:rowOff>48942</xdr:rowOff>
    </xdr:to>
    <xdr:sp macro="" textlink="">
      <xdr:nvSpPr>
        <xdr:cNvPr id="594" name="楕円 593">
          <a:extLst>
            <a:ext uri="{FF2B5EF4-FFF2-40B4-BE49-F238E27FC236}">
              <a16:creationId xmlns:a16="http://schemas.microsoft.com/office/drawing/2014/main" id="{3A0F8460-0D84-43A4-BD78-5D8E16CA7430}"/>
            </a:ext>
          </a:extLst>
        </xdr:cNvPr>
        <xdr:cNvSpPr/>
      </xdr:nvSpPr>
      <xdr:spPr>
        <a:xfrm>
          <a:off x="18735040" y="6489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169592</xdr:rowOff>
    </xdr:from>
    <xdr:to>
      <xdr:col>116</xdr:col>
      <xdr:colOff>63500</xdr:colOff>
      <xdr:row>39</xdr:row>
      <xdr:rowOff>75464</xdr:rowOff>
    </xdr:to>
    <xdr:cxnSp macro="">
      <xdr:nvCxnSpPr>
        <xdr:cNvPr id="595" name="直線コネクタ 594">
          <a:extLst>
            <a:ext uri="{FF2B5EF4-FFF2-40B4-BE49-F238E27FC236}">
              <a16:creationId xmlns:a16="http://schemas.microsoft.com/office/drawing/2014/main" id="{99FD268A-DF5F-418C-B094-5658AB6B7B8A}"/>
            </a:ext>
          </a:extLst>
        </xdr:cNvPr>
        <xdr:cNvCxnSpPr/>
      </xdr:nvCxnSpPr>
      <xdr:spPr>
        <a:xfrm>
          <a:off x="18778220" y="6539912"/>
          <a:ext cx="73152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37374</xdr:rowOff>
    </xdr:from>
    <xdr:to>
      <xdr:col>107</xdr:col>
      <xdr:colOff>101600</xdr:colOff>
      <xdr:row>38</xdr:row>
      <xdr:rowOff>138974</xdr:rowOff>
    </xdr:to>
    <xdr:sp macro="" textlink="">
      <xdr:nvSpPr>
        <xdr:cNvPr id="596" name="楕円 595">
          <a:extLst>
            <a:ext uri="{FF2B5EF4-FFF2-40B4-BE49-F238E27FC236}">
              <a16:creationId xmlns:a16="http://schemas.microsoft.com/office/drawing/2014/main" id="{09F9392E-FCF4-495D-BFD9-5DB77E5257B9}"/>
            </a:ext>
          </a:extLst>
        </xdr:cNvPr>
        <xdr:cNvSpPr/>
      </xdr:nvSpPr>
      <xdr:spPr>
        <a:xfrm>
          <a:off x="17937480" y="64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88174</xdr:rowOff>
    </xdr:from>
    <xdr:to>
      <xdr:col>111</xdr:col>
      <xdr:colOff>177800</xdr:colOff>
      <xdr:row>38</xdr:row>
      <xdr:rowOff>169592</xdr:rowOff>
    </xdr:to>
    <xdr:cxnSp macro="">
      <xdr:nvCxnSpPr>
        <xdr:cNvPr id="597" name="直線コネクタ 596">
          <a:extLst>
            <a:ext uri="{FF2B5EF4-FFF2-40B4-BE49-F238E27FC236}">
              <a16:creationId xmlns:a16="http://schemas.microsoft.com/office/drawing/2014/main" id="{0BAC5375-7739-4106-AE70-738157481896}"/>
            </a:ext>
          </a:extLst>
        </xdr:cNvPr>
        <xdr:cNvCxnSpPr/>
      </xdr:nvCxnSpPr>
      <xdr:spPr>
        <a:xfrm>
          <a:off x="17988280" y="6458494"/>
          <a:ext cx="78994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43093</xdr:rowOff>
    </xdr:from>
    <xdr:to>
      <xdr:col>102</xdr:col>
      <xdr:colOff>165100</xdr:colOff>
      <xdr:row>38</xdr:row>
      <xdr:rowOff>144693</xdr:rowOff>
    </xdr:to>
    <xdr:sp macro="" textlink="">
      <xdr:nvSpPr>
        <xdr:cNvPr id="598" name="楕円 597">
          <a:extLst>
            <a:ext uri="{FF2B5EF4-FFF2-40B4-BE49-F238E27FC236}">
              <a16:creationId xmlns:a16="http://schemas.microsoft.com/office/drawing/2014/main" id="{08FCF102-41B6-432C-A7D3-5B97D2DDC12F}"/>
            </a:ext>
          </a:extLst>
        </xdr:cNvPr>
        <xdr:cNvSpPr/>
      </xdr:nvSpPr>
      <xdr:spPr>
        <a:xfrm>
          <a:off x="1716278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88174</xdr:rowOff>
    </xdr:from>
    <xdr:to>
      <xdr:col>107</xdr:col>
      <xdr:colOff>50800</xdr:colOff>
      <xdr:row>38</xdr:row>
      <xdr:rowOff>93893</xdr:rowOff>
    </xdr:to>
    <xdr:cxnSp macro="">
      <xdr:nvCxnSpPr>
        <xdr:cNvPr id="599" name="直線コネクタ 598">
          <a:extLst>
            <a:ext uri="{FF2B5EF4-FFF2-40B4-BE49-F238E27FC236}">
              <a16:creationId xmlns:a16="http://schemas.microsoft.com/office/drawing/2014/main" id="{5AC51E78-87CF-4312-9609-729761521C75}"/>
            </a:ext>
          </a:extLst>
        </xdr:cNvPr>
        <xdr:cNvCxnSpPr/>
      </xdr:nvCxnSpPr>
      <xdr:spPr>
        <a:xfrm flipV="1">
          <a:off x="17213580" y="6458494"/>
          <a:ext cx="7747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46001</xdr:rowOff>
    </xdr:from>
    <xdr:to>
      <xdr:col>98</xdr:col>
      <xdr:colOff>38100</xdr:colOff>
      <xdr:row>38</xdr:row>
      <xdr:rowOff>147601</xdr:rowOff>
    </xdr:to>
    <xdr:sp macro="" textlink="">
      <xdr:nvSpPr>
        <xdr:cNvPr id="600" name="楕円 599">
          <a:extLst>
            <a:ext uri="{FF2B5EF4-FFF2-40B4-BE49-F238E27FC236}">
              <a16:creationId xmlns:a16="http://schemas.microsoft.com/office/drawing/2014/main" id="{DB89DADC-CA73-459D-8C96-8CBC78A925EA}"/>
            </a:ext>
          </a:extLst>
        </xdr:cNvPr>
        <xdr:cNvSpPr/>
      </xdr:nvSpPr>
      <xdr:spPr>
        <a:xfrm>
          <a:off x="16388080" y="6416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93893</xdr:rowOff>
    </xdr:from>
    <xdr:to>
      <xdr:col>102</xdr:col>
      <xdr:colOff>114300</xdr:colOff>
      <xdr:row>38</xdr:row>
      <xdr:rowOff>96801</xdr:rowOff>
    </xdr:to>
    <xdr:cxnSp macro="">
      <xdr:nvCxnSpPr>
        <xdr:cNvPr id="601" name="直線コネクタ 600">
          <a:extLst>
            <a:ext uri="{FF2B5EF4-FFF2-40B4-BE49-F238E27FC236}">
              <a16:creationId xmlns:a16="http://schemas.microsoft.com/office/drawing/2014/main" id="{724EBB1B-59D6-41AF-A7E6-D8BFC020462A}"/>
            </a:ext>
          </a:extLst>
        </xdr:cNvPr>
        <xdr:cNvCxnSpPr/>
      </xdr:nvCxnSpPr>
      <xdr:spPr>
        <a:xfrm flipV="1">
          <a:off x="16431260" y="6464213"/>
          <a:ext cx="78232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514A0770-7458-45D5-BE32-83E20BD651AA}"/>
            </a:ext>
          </a:extLst>
        </xdr:cNvPr>
        <xdr:cNvSpPr txBox="1"/>
      </xdr:nvSpPr>
      <xdr:spPr>
        <a:xfrm>
          <a:off x="18496495" y="62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D358B878-8278-4B98-9614-980AE23CD94B}"/>
            </a:ext>
          </a:extLst>
        </xdr:cNvPr>
        <xdr:cNvSpPr txBox="1"/>
      </xdr:nvSpPr>
      <xdr:spPr>
        <a:xfrm>
          <a:off x="17766811" y="6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BC96E9A2-F5A8-4ABB-86AF-935C55575767}"/>
            </a:ext>
          </a:extLst>
        </xdr:cNvPr>
        <xdr:cNvSpPr txBox="1"/>
      </xdr:nvSpPr>
      <xdr:spPr>
        <a:xfrm>
          <a:off x="1693693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EC850796-A5C2-450F-8B81-AB812B39F33D}"/>
            </a:ext>
          </a:extLst>
        </xdr:cNvPr>
        <xdr:cNvSpPr txBox="1"/>
      </xdr:nvSpPr>
      <xdr:spPr>
        <a:xfrm>
          <a:off x="1619455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40069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A85E614D-9E22-4515-A272-A697BF895D5F}"/>
            </a:ext>
          </a:extLst>
        </xdr:cNvPr>
        <xdr:cNvSpPr txBox="1"/>
      </xdr:nvSpPr>
      <xdr:spPr>
        <a:xfrm>
          <a:off x="18496495" y="65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155501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AD2B1659-CBDC-4C07-A87B-92D44A2FC1C9}"/>
            </a:ext>
          </a:extLst>
        </xdr:cNvPr>
        <xdr:cNvSpPr txBox="1"/>
      </xdr:nvSpPr>
      <xdr:spPr>
        <a:xfrm>
          <a:off x="17734495" y="61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161220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7E4E2D6-9281-4DA0-9AB5-9B74FFA319F1}"/>
            </a:ext>
          </a:extLst>
        </xdr:cNvPr>
        <xdr:cNvSpPr txBox="1"/>
      </xdr:nvSpPr>
      <xdr:spPr>
        <a:xfrm>
          <a:off x="16936935" y="61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164128</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55E1275D-6C24-4741-9559-A5851E94CCC6}"/>
            </a:ext>
          </a:extLst>
        </xdr:cNvPr>
        <xdr:cNvSpPr txBox="1"/>
      </xdr:nvSpPr>
      <xdr:spPr>
        <a:xfrm>
          <a:off x="16162235" y="61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48CF33A-A249-43A7-A86B-7495981001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7BDA9AB-DA08-4991-8801-225D2D15C8B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0893E8F-FEA4-4A55-8349-85B479CB2DF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B53A5B6-6C42-4C82-A1B7-65953E08EC4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D277606-69DB-4146-BE83-CEC448BBF5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13B833FB-A183-473E-A875-303C165892E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13CD613-5030-4FD0-8557-663A47E4243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0AC953B-362A-4898-8AA1-F8D5E775AE9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1D77D68-3718-4B8A-B56E-0981AD1C935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0C41490-EA7E-45C6-B65A-50848D27B3E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65E3884-9895-4485-973A-DD73C022EED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843B9411-7E28-43D4-ADA5-765E74CB33E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1AD98389-A1AF-4A8E-9A1C-25E8DBD57CB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8E8C221C-9D4D-484D-8200-0F9272E8B4E8}"/>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DA126D62-8075-4094-A7E1-79CED296379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6821198D-C2E0-4CAD-A322-956D9C8FEBE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8FDAFE87-832E-4506-9572-F5506F32F00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CE501A70-C677-46C1-BB83-1B4B867C82F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42E3E263-E8BA-4426-8864-1D8150760C1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3BFBEF2-A12E-46A3-B5BE-CC5081805B3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7F5B9775-CA31-480E-BDFB-3A20CA72E3F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1BD0936-ED9D-4F9E-9E13-81D0DF4BDD1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E25DAFCF-2988-40EA-94F1-DD25E34B7114}"/>
            </a:ext>
          </a:extLst>
        </xdr:cNvPr>
        <xdr:cNvCxnSpPr/>
      </xdr:nvCxnSpPr>
      <xdr:spPr>
        <a:xfrm flipV="1">
          <a:off x="14375764" y="928878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EB43BA5D-224B-4E3E-8A45-B7677501FF0A}"/>
            </a:ext>
          </a:extLst>
        </xdr:cNvPr>
        <xdr:cNvSpPr txBox="1"/>
      </xdr:nvSpPr>
      <xdr:spPr>
        <a:xfrm>
          <a:off x="144145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07302A60-78EC-418D-B942-2824E9C62A06}"/>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D5BA93A4-B3A3-422F-96E2-2F4446C59E8E}"/>
            </a:ext>
          </a:extLst>
        </xdr:cNvPr>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DC76C5B1-71C6-45CF-BCA6-9D39366C6B5D}"/>
            </a:ext>
          </a:extLst>
        </xdr:cNvPr>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5FD6D184-2487-4525-BFFB-C6E41E062A9F}"/>
            </a:ext>
          </a:extLst>
        </xdr:cNvPr>
        <xdr:cNvSpPr txBox="1"/>
      </xdr:nvSpPr>
      <xdr:spPr>
        <a:xfrm>
          <a:off x="14414500" y="950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A54EA390-522C-48AF-9DE2-81E9AB66BF9D}"/>
            </a:ext>
          </a:extLst>
        </xdr:cNvPr>
        <xdr:cNvSpPr/>
      </xdr:nvSpPr>
      <xdr:spPr>
        <a:xfrm>
          <a:off x="14325600" y="96509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7ECBBCBB-9965-4F4C-94F2-68A057DAEE14}"/>
            </a:ext>
          </a:extLst>
        </xdr:cNvPr>
        <xdr:cNvSpPr/>
      </xdr:nvSpPr>
      <xdr:spPr>
        <a:xfrm>
          <a:off x="13578840" y="957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7ED84044-A11D-479A-BEBF-66345BA81F4E}"/>
            </a:ext>
          </a:extLst>
        </xdr:cNvPr>
        <xdr:cNvSpPr/>
      </xdr:nvSpPr>
      <xdr:spPr>
        <a:xfrm>
          <a:off x="12804140" y="9522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3109A1E6-4777-4E76-B422-73A03FFCA65A}"/>
            </a:ext>
          </a:extLst>
        </xdr:cNvPr>
        <xdr:cNvSpPr/>
      </xdr:nvSpPr>
      <xdr:spPr>
        <a:xfrm>
          <a:off x="12029440" y="9481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1CBECB87-E00A-45BA-8568-A28BBBAB848C}"/>
            </a:ext>
          </a:extLst>
        </xdr:cNvPr>
        <xdr:cNvSpPr/>
      </xdr:nvSpPr>
      <xdr:spPr>
        <a:xfrm>
          <a:off x="11231880" y="9533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76A52A9-F188-45AB-94E5-0FC4C698E03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A5CD43B-250E-4ADD-BACD-7F44B7EA035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EA0682A-B5F3-4FB5-BF58-C0F50565C3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DD4507D-7094-4AF3-A176-203AE2E603B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A362E2E-8589-406B-97EE-1425374116C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170942</xdr:rowOff>
    </xdr:from>
    <xdr:to>
      <xdr:col>85</xdr:col>
      <xdr:colOff>177800</xdr:colOff>
      <xdr:row>62</xdr:row>
      <xdr:rowOff>101092</xdr:rowOff>
    </xdr:to>
    <xdr:sp macro="" textlink="">
      <xdr:nvSpPr>
        <xdr:cNvPr id="648" name="楕円 647">
          <a:extLst>
            <a:ext uri="{FF2B5EF4-FFF2-40B4-BE49-F238E27FC236}">
              <a16:creationId xmlns:a16="http://schemas.microsoft.com/office/drawing/2014/main" id="{6371CF83-58B4-45DB-9C67-489FFCCA5F4A}"/>
            </a:ext>
          </a:extLst>
        </xdr:cNvPr>
        <xdr:cNvSpPr/>
      </xdr:nvSpPr>
      <xdr:spPr>
        <a:xfrm>
          <a:off x="14325600" y="103969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149369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06442C6-364C-49E2-ACAF-75B175391934}"/>
            </a:ext>
          </a:extLst>
        </xdr:cNvPr>
        <xdr:cNvSpPr txBox="1"/>
      </xdr:nvSpPr>
      <xdr:spPr>
        <a:xfrm>
          <a:off x="14414500"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650" name="楕円 649">
          <a:extLst>
            <a:ext uri="{FF2B5EF4-FFF2-40B4-BE49-F238E27FC236}">
              <a16:creationId xmlns:a16="http://schemas.microsoft.com/office/drawing/2014/main" id="{DE8FA011-9256-4419-93E5-9C503C9610A4}"/>
            </a:ext>
          </a:extLst>
        </xdr:cNvPr>
        <xdr:cNvSpPr/>
      </xdr:nvSpPr>
      <xdr:spPr>
        <a:xfrm>
          <a:off x="1357884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xdr:rowOff>
    </xdr:from>
    <xdr:to>
      <xdr:col>85</xdr:col>
      <xdr:colOff>127000</xdr:colOff>
      <xdr:row>62</xdr:row>
      <xdr:rowOff>50292</xdr:rowOff>
    </xdr:to>
    <xdr:cxnSp macro="">
      <xdr:nvCxnSpPr>
        <xdr:cNvPr id="651" name="直線コネクタ 650">
          <a:extLst>
            <a:ext uri="{FF2B5EF4-FFF2-40B4-BE49-F238E27FC236}">
              <a16:creationId xmlns:a16="http://schemas.microsoft.com/office/drawing/2014/main" id="{54F30FA6-0D01-4420-ADC1-0A288BA4FFB2}"/>
            </a:ext>
          </a:extLst>
        </xdr:cNvPr>
        <xdr:cNvCxnSpPr/>
      </xdr:nvCxnSpPr>
      <xdr:spPr>
        <a:xfrm>
          <a:off x="13629640" y="10395966"/>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77216</xdr:rowOff>
    </xdr:from>
    <xdr:to>
      <xdr:col>76</xdr:col>
      <xdr:colOff>165100</xdr:colOff>
      <xdr:row>62</xdr:row>
      <xdr:rowOff>7366</xdr:rowOff>
    </xdr:to>
    <xdr:sp macro="" textlink="">
      <xdr:nvSpPr>
        <xdr:cNvPr id="652" name="楕円 651">
          <a:extLst>
            <a:ext uri="{FF2B5EF4-FFF2-40B4-BE49-F238E27FC236}">
              <a16:creationId xmlns:a16="http://schemas.microsoft.com/office/drawing/2014/main" id="{A7E55034-6C43-41E2-B351-B836EFA177B6}"/>
            </a:ext>
          </a:extLst>
        </xdr:cNvPr>
        <xdr:cNvSpPr/>
      </xdr:nvSpPr>
      <xdr:spPr>
        <a:xfrm>
          <a:off x="12804140" y="10303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128016</xdr:rowOff>
    </xdr:from>
    <xdr:to>
      <xdr:col>81</xdr:col>
      <xdr:colOff>50800</xdr:colOff>
      <xdr:row>62</xdr:row>
      <xdr:rowOff>2286</xdr:rowOff>
    </xdr:to>
    <xdr:cxnSp macro="">
      <xdr:nvCxnSpPr>
        <xdr:cNvPr id="653" name="直線コネクタ 652">
          <a:extLst>
            <a:ext uri="{FF2B5EF4-FFF2-40B4-BE49-F238E27FC236}">
              <a16:creationId xmlns:a16="http://schemas.microsoft.com/office/drawing/2014/main" id="{31D0390C-7BF7-4F7E-B594-A5E31D84DDAB}"/>
            </a:ext>
          </a:extLst>
        </xdr:cNvPr>
        <xdr:cNvCxnSpPr/>
      </xdr:nvCxnSpPr>
      <xdr:spPr>
        <a:xfrm>
          <a:off x="12854940" y="10354056"/>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31496</xdr:rowOff>
    </xdr:from>
    <xdr:to>
      <xdr:col>72</xdr:col>
      <xdr:colOff>38100</xdr:colOff>
      <xdr:row>61</xdr:row>
      <xdr:rowOff>133096</xdr:rowOff>
    </xdr:to>
    <xdr:sp macro="" textlink="">
      <xdr:nvSpPr>
        <xdr:cNvPr id="654" name="楕円 653">
          <a:extLst>
            <a:ext uri="{FF2B5EF4-FFF2-40B4-BE49-F238E27FC236}">
              <a16:creationId xmlns:a16="http://schemas.microsoft.com/office/drawing/2014/main" id="{36326675-83B0-47FA-BDBD-ABD79BE6AD36}"/>
            </a:ext>
          </a:extLst>
        </xdr:cNvPr>
        <xdr:cNvSpPr/>
      </xdr:nvSpPr>
      <xdr:spPr>
        <a:xfrm>
          <a:off x="12029440" y="10257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82296</xdr:rowOff>
    </xdr:from>
    <xdr:to>
      <xdr:col>76</xdr:col>
      <xdr:colOff>114300</xdr:colOff>
      <xdr:row>61</xdr:row>
      <xdr:rowOff>128016</xdr:rowOff>
    </xdr:to>
    <xdr:cxnSp macro="">
      <xdr:nvCxnSpPr>
        <xdr:cNvPr id="655" name="直線コネクタ 654">
          <a:extLst>
            <a:ext uri="{FF2B5EF4-FFF2-40B4-BE49-F238E27FC236}">
              <a16:creationId xmlns:a16="http://schemas.microsoft.com/office/drawing/2014/main" id="{E71CBEF8-C862-4872-8F37-7B6C6ADF9375}"/>
            </a:ext>
          </a:extLst>
        </xdr:cNvPr>
        <xdr:cNvCxnSpPr/>
      </xdr:nvCxnSpPr>
      <xdr:spPr>
        <a:xfrm>
          <a:off x="12072620" y="1030833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6" name="楕円 655">
          <a:extLst>
            <a:ext uri="{FF2B5EF4-FFF2-40B4-BE49-F238E27FC236}">
              <a16:creationId xmlns:a16="http://schemas.microsoft.com/office/drawing/2014/main" id="{2C6531ED-36BB-4185-8E90-4E89908C36D3}"/>
            </a:ext>
          </a:extLst>
        </xdr:cNvPr>
        <xdr:cNvSpPr/>
      </xdr:nvSpPr>
      <xdr:spPr>
        <a:xfrm>
          <a:off x="1123188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82296</xdr:rowOff>
    </xdr:to>
    <xdr:cxnSp macro="">
      <xdr:nvCxnSpPr>
        <xdr:cNvPr id="657" name="直線コネクタ 656">
          <a:extLst>
            <a:ext uri="{FF2B5EF4-FFF2-40B4-BE49-F238E27FC236}">
              <a16:creationId xmlns:a16="http://schemas.microsoft.com/office/drawing/2014/main" id="{0B26A17E-BD98-4DDE-9785-07F1729323A6}"/>
            </a:ext>
          </a:extLst>
        </xdr:cNvPr>
        <xdr:cNvCxnSpPr/>
      </xdr:nvCxnSpPr>
      <xdr:spPr>
        <a:xfrm>
          <a:off x="11282680" y="1026033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E5F74CD-CDCF-423A-B593-685EBA0180FC}"/>
            </a:ext>
          </a:extLst>
        </xdr:cNvPr>
        <xdr:cNvSpPr txBox="1"/>
      </xdr:nvSpPr>
      <xdr:spPr>
        <a:xfrm>
          <a:off x="13437244" y="935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F7B106A2-4CAC-44A7-8AE5-BF784348054B}"/>
            </a:ext>
          </a:extLst>
        </xdr:cNvPr>
        <xdr:cNvSpPr txBox="1"/>
      </xdr:nvSpPr>
      <xdr:spPr>
        <a:xfrm>
          <a:off x="12675244" y="930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47C8F12A-0B0D-4E89-9B2A-00DD69D8AB70}"/>
            </a:ext>
          </a:extLst>
        </xdr:cNvPr>
        <xdr:cNvSpPr txBox="1"/>
      </xdr:nvSpPr>
      <xdr:spPr>
        <a:xfrm>
          <a:off x="11900544" y="92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B958F6E-A97B-4CFE-A9CC-57CDAE12CA64}"/>
            </a:ext>
          </a:extLst>
        </xdr:cNvPr>
        <xdr:cNvSpPr txBox="1"/>
      </xdr:nvSpPr>
      <xdr:spPr>
        <a:xfrm>
          <a:off x="11102984" y="931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9E19B60F-975C-4B75-A34F-B8542E88153A}"/>
            </a:ext>
          </a:extLst>
        </xdr:cNvPr>
        <xdr:cNvSpPr txBox="1"/>
      </xdr:nvSpPr>
      <xdr:spPr>
        <a:xfrm>
          <a:off x="13437244" y="104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169943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8FFDB05D-9EDF-45EF-B999-45976D408E70}"/>
            </a:ext>
          </a:extLst>
        </xdr:cNvPr>
        <xdr:cNvSpPr txBox="1"/>
      </xdr:nvSpPr>
      <xdr:spPr>
        <a:xfrm>
          <a:off x="12675244" y="1039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124223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B173E422-8DC5-4207-8416-BF9DB3683E39}"/>
            </a:ext>
          </a:extLst>
        </xdr:cNvPr>
        <xdr:cNvSpPr txBox="1"/>
      </xdr:nvSpPr>
      <xdr:spPr>
        <a:xfrm>
          <a:off x="11900544" y="1035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4FFC448-7EEF-4180-A82B-25C0369533F2}"/>
            </a:ext>
          </a:extLst>
        </xdr:cNvPr>
        <xdr:cNvSpPr txBox="1"/>
      </xdr:nvSpPr>
      <xdr:spPr>
        <a:xfrm>
          <a:off x="1110298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EF28BFD-78B1-4AB9-B331-892ECDD331F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47390EC-2C74-43A0-A368-0363953791C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FA85945-537F-41F6-A032-E568974FF59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957B9C2-E43A-4B2D-8036-F97ECA457CC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6211BD4-B5AE-455B-9701-F0E09ECEAD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42B573E-4C33-470E-A04D-B8AF816AF0C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BB254DB-5177-4348-A2EA-3C9C747E75E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57C7209-80E3-453F-9D81-0820C6E351C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46298F8-F34F-4B90-9D07-49377AE1F4B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8D7BB5D-6429-4A80-A115-CC65B65C456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AC221E33-6E19-4235-8745-E13E53A7E99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D70099C4-3599-452D-A374-5291CB819AF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E1F87271-76DE-41E3-990E-713D6A1BD7E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EFCF0E82-5D92-402F-BF0D-8743C4D9313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3EB08BB0-83E0-4FB5-9989-0AA87EFF15D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DA8167D7-00B8-41A9-BB71-76B193157815}"/>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5B514C96-DF55-4F4D-858C-AE724251875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6C6AACB3-3A29-43A1-8F61-A39B410C3DF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73464AEE-0591-4633-B3BD-69FF68D71A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8BE8B416-ACDB-4CFA-A9EA-ADB9A2FC0EE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B364125A-C281-4E7D-966D-2482E022E8E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63439D83-AFAD-4CD0-8BF4-78F55144A015}"/>
            </a:ext>
          </a:extLst>
        </xdr:cNvPr>
        <xdr:cNvCxnSpPr/>
      </xdr:nvCxnSpPr>
      <xdr:spPr>
        <a:xfrm flipV="1">
          <a:off x="19509104" y="9415272"/>
          <a:ext cx="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DAD3EAD7-A26A-41CD-A859-382EFF4FD56E}"/>
            </a:ext>
          </a:extLst>
        </xdr:cNvPr>
        <xdr:cNvSpPr txBox="1"/>
      </xdr:nvSpPr>
      <xdr:spPr>
        <a:xfrm>
          <a:off x="1954784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460FC562-9510-4431-8CD8-6AE4AD46250F}"/>
            </a:ext>
          </a:extLst>
        </xdr:cNvPr>
        <xdr:cNvCxnSpPr/>
      </xdr:nvCxnSpPr>
      <xdr:spPr>
        <a:xfrm>
          <a:off x="1944370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23C2CDBD-2DC9-4F1B-9DBA-DC0F51827521}"/>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6F720400-8249-4550-8EA2-890611B361DD}"/>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920C77C3-4001-480B-810E-5E86356036D5}"/>
            </a:ext>
          </a:extLst>
        </xdr:cNvPr>
        <xdr:cNvSpPr txBox="1"/>
      </xdr:nvSpPr>
      <xdr:spPr>
        <a:xfrm>
          <a:off x="1954784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F4AEACF1-E3F2-4770-915F-CFB665AB014F}"/>
            </a:ext>
          </a:extLst>
        </xdr:cNvPr>
        <xdr:cNvSpPr/>
      </xdr:nvSpPr>
      <xdr:spPr>
        <a:xfrm>
          <a:off x="19458940" y="10332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9F0F8BBA-0BB9-4E54-A499-C77E03282128}"/>
            </a:ext>
          </a:extLst>
        </xdr:cNvPr>
        <xdr:cNvSpPr/>
      </xdr:nvSpPr>
      <xdr:spPr>
        <a:xfrm>
          <a:off x="1873504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4633F1C4-DD80-4136-B52E-0816566955D9}"/>
            </a:ext>
          </a:extLst>
        </xdr:cNvPr>
        <xdr:cNvSpPr/>
      </xdr:nvSpPr>
      <xdr:spPr>
        <a:xfrm>
          <a:off x="179374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4582F3E1-8F19-4A8A-8B9C-A711EDAAAA2D}"/>
            </a:ext>
          </a:extLst>
        </xdr:cNvPr>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48B7C537-A51F-481D-BCCC-377CAC3109F1}"/>
            </a:ext>
          </a:extLst>
        </xdr:cNvPr>
        <xdr:cNvSpPr/>
      </xdr:nvSpPr>
      <xdr:spPr>
        <a:xfrm>
          <a:off x="16388080" y="1038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BB8699C-4FC5-4E5D-A86D-795E871A938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CC96B1-5287-4525-B36A-D8C95DC334B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874313C-2ED1-4F41-BBE9-C0FEE77A51C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863586A-0967-48E5-B448-4577C561614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388752-E255-495F-B58A-89EE3D942CF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FE657BB1-E654-4D2D-9BC6-EF967176178D}"/>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77D58543-7F50-4EC3-94A8-F9A7B5D07E60}"/>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5" name="楕円 704">
          <a:extLst>
            <a:ext uri="{FF2B5EF4-FFF2-40B4-BE49-F238E27FC236}">
              <a16:creationId xmlns:a16="http://schemas.microsoft.com/office/drawing/2014/main" id="{14068002-F264-4E69-870E-3C796096B59A}"/>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6" name="直線コネクタ 705">
          <a:extLst>
            <a:ext uri="{FF2B5EF4-FFF2-40B4-BE49-F238E27FC236}">
              <a16:creationId xmlns:a16="http://schemas.microsoft.com/office/drawing/2014/main" id="{01E10576-6327-475E-8D0F-CBF2B2E2EDEA}"/>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7" name="楕円 706">
          <a:extLst>
            <a:ext uri="{FF2B5EF4-FFF2-40B4-BE49-F238E27FC236}">
              <a16:creationId xmlns:a16="http://schemas.microsoft.com/office/drawing/2014/main" id="{885283AA-8956-42C1-9A89-E6349CBBA736}"/>
            </a:ext>
          </a:extLst>
        </xdr:cNvPr>
        <xdr:cNvSpPr/>
      </xdr:nvSpPr>
      <xdr:spPr>
        <a:xfrm>
          <a:off x="179374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8" name="直線コネクタ 707">
          <a:extLst>
            <a:ext uri="{FF2B5EF4-FFF2-40B4-BE49-F238E27FC236}">
              <a16:creationId xmlns:a16="http://schemas.microsoft.com/office/drawing/2014/main" id="{9E9AEE5A-076E-4B32-9A3F-CF34B864CE5B}"/>
            </a:ext>
          </a:extLst>
        </xdr:cNvPr>
        <xdr:cNvCxnSpPr/>
      </xdr:nvCxnSpPr>
      <xdr:spPr>
        <a:xfrm>
          <a:off x="17988280" y="10636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922446B6-2D68-467A-A1B2-AC58AB3C16B0}"/>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96F38623-6D1C-414D-B28B-60CA1879A58D}"/>
            </a:ext>
          </a:extLst>
        </xdr:cNvPr>
        <xdr:cNvCxnSpPr/>
      </xdr:nvCxnSpPr>
      <xdr:spPr>
        <a:xfrm flipV="1">
          <a:off x="17213580" y="106367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1" name="楕円 710">
          <a:extLst>
            <a:ext uri="{FF2B5EF4-FFF2-40B4-BE49-F238E27FC236}">
              <a16:creationId xmlns:a16="http://schemas.microsoft.com/office/drawing/2014/main" id="{F3815EA1-E743-4D07-BB49-09C9DFEE0DA4}"/>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2" name="直線コネクタ 711">
          <a:extLst>
            <a:ext uri="{FF2B5EF4-FFF2-40B4-BE49-F238E27FC236}">
              <a16:creationId xmlns:a16="http://schemas.microsoft.com/office/drawing/2014/main" id="{5869E44E-5CE3-4AB0-8D1D-1DEA48119114}"/>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a:extLst>
            <a:ext uri="{FF2B5EF4-FFF2-40B4-BE49-F238E27FC236}">
              <a16:creationId xmlns:a16="http://schemas.microsoft.com/office/drawing/2014/main" id="{64E0C5B9-7B8C-4F9F-B07C-7417AAC86391}"/>
            </a:ext>
          </a:extLst>
        </xdr:cNvPr>
        <xdr:cNvSpPr txBox="1"/>
      </xdr:nvSpPr>
      <xdr:spPr>
        <a:xfrm>
          <a:off x="185611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14" name="n_2aveValue【保健センター・保健所】&#10;一人当たり面積">
          <a:extLst>
            <a:ext uri="{FF2B5EF4-FFF2-40B4-BE49-F238E27FC236}">
              <a16:creationId xmlns:a16="http://schemas.microsoft.com/office/drawing/2014/main" id="{3E1473F2-9139-4A8D-96FB-B67E4BEEF475}"/>
            </a:ext>
          </a:extLst>
        </xdr:cNvPr>
        <xdr:cNvSpPr txBox="1"/>
      </xdr:nvSpPr>
      <xdr:spPr>
        <a:xfrm>
          <a:off x="177762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715" name="n_3aveValue【保健センター・保健所】&#10;一人当たり面積">
          <a:extLst>
            <a:ext uri="{FF2B5EF4-FFF2-40B4-BE49-F238E27FC236}">
              <a16:creationId xmlns:a16="http://schemas.microsoft.com/office/drawing/2014/main" id="{6D2A1CA9-AEC5-4E3D-B0CB-E7036E52BC1B}"/>
            </a:ext>
          </a:extLst>
        </xdr:cNvPr>
        <xdr:cNvSpPr txBox="1"/>
      </xdr:nvSpPr>
      <xdr:spPr>
        <a:xfrm>
          <a:off x="170015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716" name="n_4aveValue【保健センター・保健所】&#10;一人当たり面積">
          <a:extLst>
            <a:ext uri="{FF2B5EF4-FFF2-40B4-BE49-F238E27FC236}">
              <a16:creationId xmlns:a16="http://schemas.microsoft.com/office/drawing/2014/main" id="{14C51378-A48B-4038-B338-1856C46CEA25}"/>
            </a:ext>
          </a:extLst>
        </xdr:cNvPr>
        <xdr:cNvSpPr txBox="1"/>
      </xdr:nvSpPr>
      <xdr:spPr>
        <a:xfrm>
          <a:off x="1622686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7" name="n_1mainValue【保健センター・保健所】&#10;一人当たり面積">
          <a:extLst>
            <a:ext uri="{FF2B5EF4-FFF2-40B4-BE49-F238E27FC236}">
              <a16:creationId xmlns:a16="http://schemas.microsoft.com/office/drawing/2014/main" id="{2D1D56CA-4BFC-4AB8-93DB-095F25811334}"/>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8" name="n_2mainValue【保健センター・保健所】&#10;一人当たり面積">
          <a:extLst>
            <a:ext uri="{FF2B5EF4-FFF2-40B4-BE49-F238E27FC236}">
              <a16:creationId xmlns:a16="http://schemas.microsoft.com/office/drawing/2014/main" id="{A60EEA98-F066-4AFA-A3DC-715C7D7FEC78}"/>
            </a:ext>
          </a:extLst>
        </xdr:cNvPr>
        <xdr:cNvSpPr txBox="1"/>
      </xdr:nvSpPr>
      <xdr:spPr>
        <a:xfrm>
          <a:off x="177762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13926420-9685-4081-A679-A08BD24E6BAC}"/>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0" name="n_4mainValue【保健センター・保健所】&#10;一人当たり面積">
          <a:extLst>
            <a:ext uri="{FF2B5EF4-FFF2-40B4-BE49-F238E27FC236}">
              <a16:creationId xmlns:a16="http://schemas.microsoft.com/office/drawing/2014/main" id="{2A625182-3418-4FD2-B624-2ECDDAE27569}"/>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5E562D1-C9A5-40AD-8D7B-6E87497549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CB9BD0D7-ABE3-485E-B389-969F67084F8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AB9F194-BE75-49BD-BF54-48CC8A16993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9F5FAB86-1D2D-4BAB-BFB6-1FB54368CA8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101CBBC-61A9-4B70-8E6C-AC94A4D652C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36728AD7-2526-4DA8-94A8-DF12F4F768E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0276383-5CD0-4D93-AF48-0A3E75BE2CB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D12B73A4-5D9C-422A-BE89-6FF8632CC78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C78776F1-77DA-4AEA-BA78-2A2D1B7A775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2A0E981-938A-401B-9FCB-852DB500623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00E5B4F-ADE6-4A4B-94BB-92871E48152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CC3A5983-13AA-4729-9B2E-19E99752BD7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494165E3-FFA5-4180-A2ED-781640CD573B}"/>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781F7598-9DAE-43F2-B5AE-FE841AD5F58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EE5296A3-DFA5-4197-97BD-B31ECE153FF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B5A58808-7D2D-42F1-805C-D437859EDF3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EAE9CE39-D6C6-42D5-9668-0B173CA3590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A73F5824-F221-4691-8528-A3091630078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75FCF63-92D6-4F31-93E8-25482745C0C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DA06095E-8577-4EE5-8890-6FCD6B974FC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21AEF588-6343-4ABF-B1E6-739D65C309A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98AC63CA-601E-4BF2-802E-D3768B824B0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9D6B7D87-F558-487D-B0AE-0B2D203A1C17}"/>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D6A55CD8-E054-4940-9554-154EB155FC4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CC453E4C-EABF-4074-8C85-92D3F5F4D914}"/>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E336DF66-A220-4B71-9D83-5923A6C6E34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7C2DEAEB-64B6-4F8E-AEA4-36FC3E6621BB}"/>
            </a:ext>
          </a:extLst>
        </xdr:cNvPr>
        <xdr:cNvCxnSpPr/>
      </xdr:nvCxnSpPr>
      <xdr:spPr>
        <a:xfrm flipV="1">
          <a:off x="14375764" y="13045985"/>
          <a:ext cx="0" cy="157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D03DC5BF-46FC-4A62-B3CF-81E0631C5D89}"/>
            </a:ext>
          </a:extLst>
        </xdr:cNvPr>
        <xdr:cNvSpPr txBox="1"/>
      </xdr:nvSpPr>
      <xdr:spPr>
        <a:xfrm>
          <a:off x="14414500" y="1462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8377E6D3-668D-4712-A807-56481C17951D}"/>
            </a:ext>
          </a:extLst>
        </xdr:cNvPr>
        <xdr:cNvCxnSpPr/>
      </xdr:nvCxnSpPr>
      <xdr:spPr>
        <a:xfrm>
          <a:off x="14287500" y="14624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45E58F80-9257-4838-9ACE-DEA623842323}"/>
            </a:ext>
          </a:extLst>
        </xdr:cNvPr>
        <xdr:cNvSpPr txBox="1"/>
      </xdr:nvSpPr>
      <xdr:spPr>
        <a:xfrm>
          <a:off x="14414500" y="128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5540D08A-97D1-4B06-931B-0447ADB28589}"/>
            </a:ext>
          </a:extLst>
        </xdr:cNvPr>
        <xdr:cNvCxnSpPr/>
      </xdr:nvCxnSpPr>
      <xdr:spPr>
        <a:xfrm>
          <a:off x="14287500" y="13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2B792C15-4920-4803-A4A3-99A7E4B2CBDC}"/>
            </a:ext>
          </a:extLst>
        </xdr:cNvPr>
        <xdr:cNvSpPr txBox="1"/>
      </xdr:nvSpPr>
      <xdr:spPr>
        <a:xfrm>
          <a:off x="14414500" y="13605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496E468F-54FF-46B2-98FD-D1A2E1FF140B}"/>
            </a:ext>
          </a:extLst>
        </xdr:cNvPr>
        <xdr:cNvSpPr/>
      </xdr:nvSpPr>
      <xdr:spPr>
        <a:xfrm>
          <a:off x="14325600" y="137501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0D437DBC-6438-4B74-A053-9FD07D1D4C6F}"/>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9E7BB1A4-BB1F-425F-BCA1-44BBD4ABAA00}"/>
            </a:ext>
          </a:extLst>
        </xdr:cNvPr>
        <xdr:cNvSpPr/>
      </xdr:nvSpPr>
      <xdr:spPr>
        <a:xfrm>
          <a:off x="12804140" y="1359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C2146848-FE2B-4D87-8680-C7DC651DA63B}"/>
            </a:ext>
          </a:extLst>
        </xdr:cNvPr>
        <xdr:cNvSpPr/>
      </xdr:nvSpPr>
      <xdr:spPr>
        <a:xfrm>
          <a:off x="12029440" y="13584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B224CFA5-0D16-4586-9FC5-B2657DA1C24B}"/>
            </a:ext>
          </a:extLst>
        </xdr:cNvPr>
        <xdr:cNvSpPr/>
      </xdr:nvSpPr>
      <xdr:spPr>
        <a:xfrm>
          <a:off x="11231880" y="1348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F523625-8B5D-41FB-970C-CDEBA360111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D552EAB-435A-4137-AD96-1F5CE15FD73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268A098-7475-4FC0-9763-C48586265DD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DD5CA85-6B2B-4DD7-85CD-36717DC5E94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7CADE97-62D2-42FE-8974-0BDD30EF61F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160382</xdr:rowOff>
    </xdr:from>
    <xdr:to>
      <xdr:col>85</xdr:col>
      <xdr:colOff>177800</xdr:colOff>
      <xdr:row>87</xdr:row>
      <xdr:rowOff>90532</xdr:rowOff>
    </xdr:to>
    <xdr:sp macro="" textlink="">
      <xdr:nvSpPr>
        <xdr:cNvPr id="763" name="楕円 762">
          <a:extLst>
            <a:ext uri="{FF2B5EF4-FFF2-40B4-BE49-F238E27FC236}">
              <a16:creationId xmlns:a16="http://schemas.microsoft.com/office/drawing/2014/main" id="{9D0DBFD3-D381-48EE-BD2C-23CF09B13EDF}"/>
            </a:ext>
          </a:extLst>
        </xdr:cNvPr>
        <xdr:cNvSpPr/>
      </xdr:nvSpPr>
      <xdr:spPr>
        <a:xfrm>
          <a:off x="14325600" y="145774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75309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44254C7A-7865-499B-B073-F9466A1AA0A3}"/>
            </a:ext>
          </a:extLst>
        </xdr:cNvPr>
        <xdr:cNvSpPr txBox="1"/>
      </xdr:nvSpPr>
      <xdr:spPr>
        <a:xfrm>
          <a:off x="14414500" y="1449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130992</xdr:rowOff>
    </xdr:from>
    <xdr:to>
      <xdr:col>81</xdr:col>
      <xdr:colOff>101600</xdr:colOff>
      <xdr:row>87</xdr:row>
      <xdr:rowOff>61142</xdr:rowOff>
    </xdr:to>
    <xdr:sp macro="" textlink="">
      <xdr:nvSpPr>
        <xdr:cNvPr id="765" name="楕円 764">
          <a:extLst>
            <a:ext uri="{FF2B5EF4-FFF2-40B4-BE49-F238E27FC236}">
              <a16:creationId xmlns:a16="http://schemas.microsoft.com/office/drawing/2014/main" id="{C2CFAC15-6BF3-45BE-AD5E-E3467AC8D07A}"/>
            </a:ext>
          </a:extLst>
        </xdr:cNvPr>
        <xdr:cNvSpPr/>
      </xdr:nvSpPr>
      <xdr:spPr>
        <a:xfrm>
          <a:off x="13578840" y="14548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87</xdr:row>
      <xdr:rowOff>10342</xdr:rowOff>
    </xdr:from>
    <xdr:to>
      <xdr:col>85</xdr:col>
      <xdr:colOff>127000</xdr:colOff>
      <xdr:row>87</xdr:row>
      <xdr:rowOff>39732</xdr:rowOff>
    </xdr:to>
    <xdr:cxnSp macro="">
      <xdr:nvCxnSpPr>
        <xdr:cNvPr id="766" name="直線コネクタ 765">
          <a:extLst>
            <a:ext uri="{FF2B5EF4-FFF2-40B4-BE49-F238E27FC236}">
              <a16:creationId xmlns:a16="http://schemas.microsoft.com/office/drawing/2014/main" id="{9CAB3E70-F115-4B3F-B97F-50D94320E88C}"/>
            </a:ext>
          </a:extLst>
        </xdr:cNvPr>
        <xdr:cNvCxnSpPr/>
      </xdr:nvCxnSpPr>
      <xdr:spPr>
        <a:xfrm>
          <a:off x="13629640" y="14595022"/>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767" name="楕円 766">
          <a:extLst>
            <a:ext uri="{FF2B5EF4-FFF2-40B4-BE49-F238E27FC236}">
              <a16:creationId xmlns:a16="http://schemas.microsoft.com/office/drawing/2014/main" id="{94EAE6B8-7BAB-49AA-9CCA-8BC5EE2BC462}"/>
            </a:ext>
          </a:extLst>
        </xdr:cNvPr>
        <xdr:cNvSpPr/>
      </xdr:nvSpPr>
      <xdr:spPr>
        <a:xfrm>
          <a:off x="1280414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87</xdr:row>
      <xdr:rowOff>10342</xdr:rowOff>
    </xdr:to>
    <xdr:cxnSp macro="">
      <xdr:nvCxnSpPr>
        <xdr:cNvPr id="768" name="直線コネクタ 767">
          <a:extLst>
            <a:ext uri="{FF2B5EF4-FFF2-40B4-BE49-F238E27FC236}">
              <a16:creationId xmlns:a16="http://schemas.microsoft.com/office/drawing/2014/main" id="{FD6844F4-F3D0-49A4-BAF0-EA717491279C}"/>
            </a:ext>
          </a:extLst>
        </xdr:cNvPr>
        <xdr:cNvCxnSpPr/>
      </xdr:nvCxnSpPr>
      <xdr:spPr>
        <a:xfrm>
          <a:off x="12854940" y="14572706"/>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78739</xdr:rowOff>
    </xdr:from>
    <xdr:to>
      <xdr:col>72</xdr:col>
      <xdr:colOff>38100</xdr:colOff>
      <xdr:row>87</xdr:row>
      <xdr:rowOff>8889</xdr:rowOff>
    </xdr:to>
    <xdr:sp macro="" textlink="">
      <xdr:nvSpPr>
        <xdr:cNvPr id="769" name="楕円 768">
          <a:extLst>
            <a:ext uri="{FF2B5EF4-FFF2-40B4-BE49-F238E27FC236}">
              <a16:creationId xmlns:a16="http://schemas.microsoft.com/office/drawing/2014/main" id="{0FAA5FD0-F66A-40A4-8922-432508011FC0}"/>
            </a:ext>
          </a:extLst>
        </xdr:cNvPr>
        <xdr:cNvSpPr/>
      </xdr:nvSpPr>
      <xdr:spPr>
        <a:xfrm>
          <a:off x="12029440" y="14495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129539</xdr:rowOff>
    </xdr:from>
    <xdr:to>
      <xdr:col>76</xdr:col>
      <xdr:colOff>114300</xdr:colOff>
      <xdr:row>86</xdr:row>
      <xdr:rowOff>155666</xdr:rowOff>
    </xdr:to>
    <xdr:cxnSp macro="">
      <xdr:nvCxnSpPr>
        <xdr:cNvPr id="770" name="直線コネクタ 769">
          <a:extLst>
            <a:ext uri="{FF2B5EF4-FFF2-40B4-BE49-F238E27FC236}">
              <a16:creationId xmlns:a16="http://schemas.microsoft.com/office/drawing/2014/main" id="{4E7B6E8B-57ED-4186-AD05-BA3912BA330B}"/>
            </a:ext>
          </a:extLst>
        </xdr:cNvPr>
        <xdr:cNvCxnSpPr/>
      </xdr:nvCxnSpPr>
      <xdr:spPr>
        <a:xfrm>
          <a:off x="12072620" y="14546579"/>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771" name="楕円 770">
          <a:extLst>
            <a:ext uri="{FF2B5EF4-FFF2-40B4-BE49-F238E27FC236}">
              <a16:creationId xmlns:a16="http://schemas.microsoft.com/office/drawing/2014/main" id="{0118B4F0-A438-4F2C-9FD9-1102A7562097}"/>
            </a:ext>
          </a:extLst>
        </xdr:cNvPr>
        <xdr:cNvSpPr/>
      </xdr:nvSpPr>
      <xdr:spPr>
        <a:xfrm>
          <a:off x="1123188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106680</xdr:rowOff>
    </xdr:from>
    <xdr:to>
      <xdr:col>71</xdr:col>
      <xdr:colOff>177800</xdr:colOff>
      <xdr:row>86</xdr:row>
      <xdr:rowOff>129539</xdr:rowOff>
    </xdr:to>
    <xdr:cxnSp macro="">
      <xdr:nvCxnSpPr>
        <xdr:cNvPr id="772" name="直線コネクタ 771">
          <a:extLst>
            <a:ext uri="{FF2B5EF4-FFF2-40B4-BE49-F238E27FC236}">
              <a16:creationId xmlns:a16="http://schemas.microsoft.com/office/drawing/2014/main" id="{F7B7D763-546E-4598-916B-E9E7099122E0}"/>
            </a:ext>
          </a:extLst>
        </xdr:cNvPr>
        <xdr:cNvCxnSpPr/>
      </xdr:nvCxnSpPr>
      <xdr:spPr>
        <a:xfrm>
          <a:off x="11282680" y="1452372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消防施設】&#10;有形固定資産減価償却率">
          <a:extLst>
            <a:ext uri="{FF2B5EF4-FFF2-40B4-BE49-F238E27FC236}">
              <a16:creationId xmlns:a16="http://schemas.microsoft.com/office/drawing/2014/main" id="{FED0EDBB-1254-4D62-B136-8BB643A270D9}"/>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a:extLst>
            <a:ext uri="{FF2B5EF4-FFF2-40B4-BE49-F238E27FC236}">
              <a16:creationId xmlns:a16="http://schemas.microsoft.com/office/drawing/2014/main" id="{ACD7663C-4370-4DA3-AD9E-D8B5A426D915}"/>
            </a:ext>
          </a:extLst>
        </xdr:cNvPr>
        <xdr:cNvSpPr txBox="1"/>
      </xdr:nvSpPr>
      <xdr:spPr>
        <a:xfrm>
          <a:off x="1267524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a:extLst>
            <a:ext uri="{FF2B5EF4-FFF2-40B4-BE49-F238E27FC236}">
              <a16:creationId xmlns:a16="http://schemas.microsoft.com/office/drawing/2014/main" id="{1EC47CD2-3800-4368-9739-8561C90ADEED}"/>
            </a:ext>
          </a:extLst>
        </xdr:cNvPr>
        <xdr:cNvSpPr txBox="1"/>
      </xdr:nvSpPr>
      <xdr:spPr>
        <a:xfrm>
          <a:off x="119005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a:extLst>
            <a:ext uri="{FF2B5EF4-FFF2-40B4-BE49-F238E27FC236}">
              <a16:creationId xmlns:a16="http://schemas.microsoft.com/office/drawing/2014/main" id="{64489EEE-DB10-45E9-B59E-F1C00C52D1B3}"/>
            </a:ext>
          </a:extLst>
        </xdr:cNvPr>
        <xdr:cNvSpPr txBox="1"/>
      </xdr:nvSpPr>
      <xdr:spPr>
        <a:xfrm>
          <a:off x="1110298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52269</xdr:rowOff>
    </xdr:from>
    <xdr:ext cx="405111" cy="259045"/>
    <xdr:sp macro="" textlink="">
      <xdr:nvSpPr>
        <xdr:cNvPr id="777" name="n_1mainValue【消防施設】&#10;有形固定資産減価償却率">
          <a:extLst>
            <a:ext uri="{FF2B5EF4-FFF2-40B4-BE49-F238E27FC236}">
              <a16:creationId xmlns:a16="http://schemas.microsoft.com/office/drawing/2014/main" id="{2C1F29E6-FEE2-4C9C-AC99-A98766376FC6}"/>
            </a:ext>
          </a:extLst>
        </xdr:cNvPr>
        <xdr:cNvSpPr txBox="1"/>
      </xdr:nvSpPr>
      <xdr:spPr>
        <a:xfrm>
          <a:off x="13437244" y="1463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778" name="n_2mainValue【消防施設】&#10;有形固定資産減価償却率">
          <a:extLst>
            <a:ext uri="{FF2B5EF4-FFF2-40B4-BE49-F238E27FC236}">
              <a16:creationId xmlns:a16="http://schemas.microsoft.com/office/drawing/2014/main" id="{CF2A2F69-1135-4E42-9ACB-FD188C6B5554}"/>
            </a:ext>
          </a:extLst>
        </xdr:cNvPr>
        <xdr:cNvSpPr txBox="1"/>
      </xdr:nvSpPr>
      <xdr:spPr>
        <a:xfrm>
          <a:off x="12675244" y="146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xdr:rowOff>
    </xdr:from>
    <xdr:ext cx="405111" cy="259045"/>
    <xdr:sp macro="" textlink="">
      <xdr:nvSpPr>
        <xdr:cNvPr id="779" name="n_3mainValue【消防施設】&#10;有形固定資産減価償却率">
          <a:extLst>
            <a:ext uri="{FF2B5EF4-FFF2-40B4-BE49-F238E27FC236}">
              <a16:creationId xmlns:a16="http://schemas.microsoft.com/office/drawing/2014/main" id="{B252BC21-4900-47DB-ACF2-7EEE92E2B24E}"/>
            </a:ext>
          </a:extLst>
        </xdr:cNvPr>
        <xdr:cNvSpPr txBox="1"/>
      </xdr:nvSpPr>
      <xdr:spPr>
        <a:xfrm>
          <a:off x="11900544" y="1458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148607</xdr:rowOff>
    </xdr:from>
    <xdr:ext cx="405111" cy="259045"/>
    <xdr:sp macro="" textlink="">
      <xdr:nvSpPr>
        <xdr:cNvPr id="780" name="n_4mainValue【消防施設】&#10;有形固定資産減価償却率">
          <a:extLst>
            <a:ext uri="{FF2B5EF4-FFF2-40B4-BE49-F238E27FC236}">
              <a16:creationId xmlns:a16="http://schemas.microsoft.com/office/drawing/2014/main" id="{EE845132-C299-446D-AB73-EF24405FC94B}"/>
            </a:ext>
          </a:extLst>
        </xdr:cNvPr>
        <xdr:cNvSpPr txBox="1"/>
      </xdr:nvSpPr>
      <xdr:spPr>
        <a:xfrm>
          <a:off x="1110298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7C4974C-F8B6-46B1-8001-2D8DCFCDEFA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685B55DA-A7F4-4781-B260-46A0B8CAE1B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CB044826-8728-4D6B-9548-9E7F4AA6393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D6EC2EE-097B-447A-89F0-C137E9A764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78DDBA7E-6903-4B67-871B-032399CFDD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913FA41-040F-42DB-AACD-C266145394D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1542A62-560D-4D42-BDA3-4AF7E34DE32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BB04246-397E-4C70-8E93-58A7AC174E4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C375A5EB-F07B-4134-9443-FDCAEA7D561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1DA2EFA-CCD2-4FCB-8F6A-C7EF7EC5A4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B0893E85-6F76-4CE6-8E6F-11AAACA3DB8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BCCDF722-57E8-48A8-A743-F2250391120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39ABE0E5-9697-4C8E-968B-0B473C9EC3E5}"/>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16925CBC-125A-44D3-88D2-C2140710AF47}"/>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93B0778-23EE-4CA2-8F5D-303144774242}"/>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4EE76488-7CF8-4EA3-AF60-705AD166B24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81E5CB23-F5AD-4284-A985-705DA2F7DACA}"/>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45438A5C-BE13-4D3B-91C3-58FCEEEB19A9}"/>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2BAF5795-3B2F-4BCD-A0C7-66B5A2DA578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4C73C0D6-850A-4D7A-81C6-F5841F7D53C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4338B66E-0141-453E-BBD9-D0D0F0A768F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9F67C9E8-0848-4846-BF06-FF7B5F96A44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207B01B-FD22-4CCA-8DED-C02BDEA73E2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D95FC4B-FE62-47E7-93A4-5B7888019E0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4C3F7CF8-CDC8-4A59-9E87-43B27CD4491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AA10F173-8472-43C7-A2BE-5C3CE999E504}"/>
            </a:ext>
          </a:extLst>
        </xdr:cNvPr>
        <xdr:cNvCxnSpPr/>
      </xdr:nvCxnSpPr>
      <xdr:spPr>
        <a:xfrm flipV="1">
          <a:off x="19509104" y="12902838"/>
          <a:ext cx="0" cy="15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D54AE56D-CD82-4249-BCFF-21465B5C7C4E}"/>
            </a:ext>
          </a:extLst>
        </xdr:cNvPr>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3E85F74C-AF6F-4061-B061-CD342D91DC8B}"/>
            </a:ext>
          </a:extLst>
        </xdr:cNvPr>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14594D5F-DC1A-4B9A-A9DA-E5B947BEA49A}"/>
            </a:ext>
          </a:extLst>
        </xdr:cNvPr>
        <xdr:cNvSpPr txBox="1"/>
      </xdr:nvSpPr>
      <xdr:spPr>
        <a:xfrm>
          <a:off x="19547840" y="126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674DD368-2365-4263-BBF3-2EF4CEB327E9}"/>
            </a:ext>
          </a:extLst>
        </xdr:cNvPr>
        <xdr:cNvCxnSpPr/>
      </xdr:nvCxnSpPr>
      <xdr:spPr>
        <a:xfrm>
          <a:off x="19443700" y="1290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2E0FBD4C-8815-466C-A553-C64C262BF2EA}"/>
            </a:ext>
          </a:extLst>
        </xdr:cNvPr>
        <xdr:cNvSpPr txBox="1"/>
      </xdr:nvSpPr>
      <xdr:spPr>
        <a:xfrm>
          <a:off x="19547840" y="13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67EBCD33-055C-4FDC-97C0-CEAE771CFC0C}"/>
            </a:ext>
          </a:extLst>
        </xdr:cNvPr>
        <xdr:cNvSpPr/>
      </xdr:nvSpPr>
      <xdr:spPr>
        <a:xfrm>
          <a:off x="194589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B2E48EAD-C360-4229-9E8F-0AF8DDBBBF10}"/>
            </a:ext>
          </a:extLst>
        </xdr:cNvPr>
        <xdr:cNvSpPr/>
      </xdr:nvSpPr>
      <xdr:spPr>
        <a:xfrm>
          <a:off x="1873504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D9057332-947D-40E2-BDD3-19A3E7E69717}"/>
            </a:ext>
          </a:extLst>
        </xdr:cNvPr>
        <xdr:cNvSpPr/>
      </xdr:nvSpPr>
      <xdr:spPr>
        <a:xfrm>
          <a:off x="1793748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3E55A8FB-8732-47AE-B062-6CC06049DD15}"/>
            </a:ext>
          </a:extLst>
        </xdr:cNvPr>
        <xdr:cNvSpPr/>
      </xdr:nvSpPr>
      <xdr:spPr>
        <a:xfrm>
          <a:off x="17162780"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49A098F9-D0F4-4E3A-AB31-CE8F8EC63896}"/>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EC24924-D69E-492A-B537-69D12A10E0F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59CBBED-75F8-47D7-A078-A78686BFEB1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06B5C72-6DB4-4596-ABEF-4ED0EF9C2E8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6C4EB23-F179-4CFD-B2B7-53E02FBE825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9A6BC31-66FF-44A8-BD93-0D69D347A3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822" name="楕円 821">
          <a:extLst>
            <a:ext uri="{FF2B5EF4-FFF2-40B4-BE49-F238E27FC236}">
              <a16:creationId xmlns:a16="http://schemas.microsoft.com/office/drawing/2014/main" id="{8777A2DE-70C5-4B3E-9AE6-1EA62B3F786A}"/>
            </a:ext>
          </a:extLst>
        </xdr:cNvPr>
        <xdr:cNvSpPr/>
      </xdr:nvSpPr>
      <xdr:spPr>
        <a:xfrm>
          <a:off x="1945894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101254</xdr:rowOff>
    </xdr:from>
    <xdr:ext cx="469744" cy="259045"/>
    <xdr:sp macro="" textlink="">
      <xdr:nvSpPr>
        <xdr:cNvPr id="823" name="【消防施設】&#10;一人当たり面積該当値テキスト">
          <a:extLst>
            <a:ext uri="{FF2B5EF4-FFF2-40B4-BE49-F238E27FC236}">
              <a16:creationId xmlns:a16="http://schemas.microsoft.com/office/drawing/2014/main" id="{878B8FC5-39FF-4E57-A2D8-7EDC1FD77891}"/>
            </a:ext>
          </a:extLst>
        </xdr:cNvPr>
        <xdr:cNvSpPr txBox="1"/>
      </xdr:nvSpPr>
      <xdr:spPr>
        <a:xfrm>
          <a:off x="19547840" y="14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4" name="楕円 823">
          <a:extLst>
            <a:ext uri="{FF2B5EF4-FFF2-40B4-BE49-F238E27FC236}">
              <a16:creationId xmlns:a16="http://schemas.microsoft.com/office/drawing/2014/main" id="{B372BC17-9AEE-489F-86E3-E014E77292EF}"/>
            </a:ext>
          </a:extLst>
        </xdr:cNvPr>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15239</xdr:rowOff>
    </xdr:to>
    <xdr:cxnSp macro="">
      <xdr:nvCxnSpPr>
        <xdr:cNvPr id="825" name="直線コネクタ 824">
          <a:extLst>
            <a:ext uri="{FF2B5EF4-FFF2-40B4-BE49-F238E27FC236}">
              <a16:creationId xmlns:a16="http://schemas.microsoft.com/office/drawing/2014/main" id="{C56F5E0B-5AAF-467B-A40B-AEEBB3E46A61}"/>
            </a:ext>
          </a:extLst>
        </xdr:cNvPr>
        <xdr:cNvCxnSpPr/>
      </xdr:nvCxnSpPr>
      <xdr:spPr>
        <a:xfrm flipV="1">
          <a:off x="18778220" y="14083937"/>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26" name="楕円 825">
          <a:extLst>
            <a:ext uri="{FF2B5EF4-FFF2-40B4-BE49-F238E27FC236}">
              <a16:creationId xmlns:a16="http://schemas.microsoft.com/office/drawing/2014/main" id="{3671151E-BBDC-4BAF-A245-D6387F4BEC3F}"/>
            </a:ext>
          </a:extLst>
        </xdr:cNvPr>
        <xdr:cNvSpPr/>
      </xdr:nvSpPr>
      <xdr:spPr>
        <a:xfrm>
          <a:off x="179374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21771</xdr:rowOff>
    </xdr:to>
    <xdr:cxnSp macro="">
      <xdr:nvCxnSpPr>
        <xdr:cNvPr id="827" name="直線コネクタ 826">
          <a:extLst>
            <a:ext uri="{FF2B5EF4-FFF2-40B4-BE49-F238E27FC236}">
              <a16:creationId xmlns:a16="http://schemas.microsoft.com/office/drawing/2014/main" id="{67BBC7AB-0A36-439E-A884-71BCCFC0ACDB}"/>
            </a:ext>
          </a:extLst>
        </xdr:cNvPr>
        <xdr:cNvCxnSpPr/>
      </xdr:nvCxnSpPr>
      <xdr:spPr>
        <a:xfrm flipV="1">
          <a:off x="17988280" y="1409699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148952</xdr:rowOff>
    </xdr:from>
    <xdr:to>
      <xdr:col>102</xdr:col>
      <xdr:colOff>165100</xdr:colOff>
      <xdr:row>84</xdr:row>
      <xdr:rowOff>79102</xdr:rowOff>
    </xdr:to>
    <xdr:sp macro="" textlink="">
      <xdr:nvSpPr>
        <xdr:cNvPr id="828" name="楕円 827">
          <a:extLst>
            <a:ext uri="{FF2B5EF4-FFF2-40B4-BE49-F238E27FC236}">
              <a16:creationId xmlns:a16="http://schemas.microsoft.com/office/drawing/2014/main" id="{858A0DC0-95CC-4EF0-8C19-8FECD34DFAB8}"/>
            </a:ext>
          </a:extLst>
        </xdr:cNvPr>
        <xdr:cNvSpPr/>
      </xdr:nvSpPr>
      <xdr:spPr>
        <a:xfrm>
          <a:off x="1716278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28302</xdr:rowOff>
    </xdr:to>
    <xdr:cxnSp macro="">
      <xdr:nvCxnSpPr>
        <xdr:cNvPr id="829" name="直線コネクタ 828">
          <a:extLst>
            <a:ext uri="{FF2B5EF4-FFF2-40B4-BE49-F238E27FC236}">
              <a16:creationId xmlns:a16="http://schemas.microsoft.com/office/drawing/2014/main" id="{7ABD7FFE-5B40-4A8B-B881-B0803FA21318}"/>
            </a:ext>
          </a:extLst>
        </xdr:cNvPr>
        <xdr:cNvCxnSpPr/>
      </xdr:nvCxnSpPr>
      <xdr:spPr>
        <a:xfrm flipV="1">
          <a:off x="17213580" y="1410353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155484</xdr:rowOff>
    </xdr:from>
    <xdr:to>
      <xdr:col>98</xdr:col>
      <xdr:colOff>38100</xdr:colOff>
      <xdr:row>84</xdr:row>
      <xdr:rowOff>85634</xdr:rowOff>
    </xdr:to>
    <xdr:sp macro="" textlink="">
      <xdr:nvSpPr>
        <xdr:cNvPr id="830" name="楕円 829">
          <a:extLst>
            <a:ext uri="{FF2B5EF4-FFF2-40B4-BE49-F238E27FC236}">
              <a16:creationId xmlns:a16="http://schemas.microsoft.com/office/drawing/2014/main" id="{E096C947-3F78-41D4-A5CE-19D83BAE71A8}"/>
            </a:ext>
          </a:extLst>
        </xdr:cNvPr>
        <xdr:cNvSpPr/>
      </xdr:nvSpPr>
      <xdr:spPr>
        <a:xfrm>
          <a:off x="1638808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28302</xdr:rowOff>
    </xdr:from>
    <xdr:to>
      <xdr:col>102</xdr:col>
      <xdr:colOff>114300</xdr:colOff>
      <xdr:row>84</xdr:row>
      <xdr:rowOff>34834</xdr:rowOff>
    </xdr:to>
    <xdr:cxnSp macro="">
      <xdr:nvCxnSpPr>
        <xdr:cNvPr id="831" name="直線コネクタ 830">
          <a:extLst>
            <a:ext uri="{FF2B5EF4-FFF2-40B4-BE49-F238E27FC236}">
              <a16:creationId xmlns:a16="http://schemas.microsoft.com/office/drawing/2014/main" id="{A168DB48-53A7-4CBB-8118-44BFC5BFC9FE}"/>
            </a:ext>
          </a:extLst>
        </xdr:cNvPr>
        <xdr:cNvCxnSpPr/>
      </xdr:nvCxnSpPr>
      <xdr:spPr>
        <a:xfrm flipV="1">
          <a:off x="16431260" y="14110062"/>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BDE021A9-12BD-45BD-A95A-A1027AF04835}"/>
            </a:ext>
          </a:extLst>
        </xdr:cNvPr>
        <xdr:cNvSpPr txBox="1"/>
      </xdr:nvSpPr>
      <xdr:spPr>
        <a:xfrm>
          <a:off x="18561127" y="136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5DC56FAD-83F1-4385-A493-D675172A77BC}"/>
            </a:ext>
          </a:extLst>
        </xdr:cNvPr>
        <xdr:cNvSpPr txBox="1"/>
      </xdr:nvSpPr>
      <xdr:spPr>
        <a:xfrm>
          <a:off x="177762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1BD0F5B6-8212-4A2E-811A-1B3413EEAEC5}"/>
            </a:ext>
          </a:extLst>
        </xdr:cNvPr>
        <xdr:cNvSpPr txBox="1"/>
      </xdr:nvSpPr>
      <xdr:spPr>
        <a:xfrm>
          <a:off x="1700156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8F655E15-3666-4377-A7F0-AD4691EE5048}"/>
            </a:ext>
          </a:extLst>
        </xdr:cNvPr>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6" name="n_1mainValue【消防施設】&#10;一人当たり面積">
          <a:extLst>
            <a:ext uri="{FF2B5EF4-FFF2-40B4-BE49-F238E27FC236}">
              <a16:creationId xmlns:a16="http://schemas.microsoft.com/office/drawing/2014/main" id="{B96052B7-B6E8-46B9-98EE-F1D7E504C6B7}"/>
            </a:ext>
          </a:extLst>
        </xdr:cNvPr>
        <xdr:cNvSpPr txBox="1"/>
      </xdr:nvSpPr>
      <xdr:spPr>
        <a:xfrm>
          <a:off x="185611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7" name="n_2mainValue【消防施設】&#10;一人当たり面積">
          <a:extLst>
            <a:ext uri="{FF2B5EF4-FFF2-40B4-BE49-F238E27FC236}">
              <a16:creationId xmlns:a16="http://schemas.microsoft.com/office/drawing/2014/main" id="{09E589E6-00E1-41BA-A59D-E898243144A3}"/>
            </a:ext>
          </a:extLst>
        </xdr:cNvPr>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70229</xdr:rowOff>
    </xdr:from>
    <xdr:ext cx="469744" cy="259045"/>
    <xdr:sp macro="" textlink="">
      <xdr:nvSpPr>
        <xdr:cNvPr id="838" name="n_3mainValue【消防施設】&#10;一人当たり面積">
          <a:extLst>
            <a:ext uri="{FF2B5EF4-FFF2-40B4-BE49-F238E27FC236}">
              <a16:creationId xmlns:a16="http://schemas.microsoft.com/office/drawing/2014/main" id="{BABE91F5-2915-4A47-86F0-56E193AB2C9B}"/>
            </a:ext>
          </a:extLst>
        </xdr:cNvPr>
        <xdr:cNvSpPr txBox="1"/>
      </xdr:nvSpPr>
      <xdr:spPr>
        <a:xfrm>
          <a:off x="1700156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76761</xdr:rowOff>
    </xdr:from>
    <xdr:ext cx="469744" cy="259045"/>
    <xdr:sp macro="" textlink="">
      <xdr:nvSpPr>
        <xdr:cNvPr id="839" name="n_4mainValue【消防施設】&#10;一人当たり面積">
          <a:extLst>
            <a:ext uri="{FF2B5EF4-FFF2-40B4-BE49-F238E27FC236}">
              <a16:creationId xmlns:a16="http://schemas.microsoft.com/office/drawing/2014/main" id="{961E3D36-A4AE-4E04-AAC4-F5EFB71663A1}"/>
            </a:ext>
          </a:extLst>
        </xdr:cNvPr>
        <xdr:cNvSpPr txBox="1"/>
      </xdr:nvSpPr>
      <xdr:spPr>
        <a:xfrm>
          <a:off x="1622686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773F9B3-4B64-475C-937D-9BD7CC3A078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993B2A1-B197-4410-8FFA-A89BFB66527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688B09C-71E1-4771-B023-E97CDBEEEB6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99B70BB-42FF-49EF-885E-59C6B5E9F5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1406AAA-74EA-4ADC-B363-9EE1021590A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0452E74-D064-4499-8464-FF639CEB8B9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BB8730D-AF02-45DE-8F04-7A9EDE0E38D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4811828-542F-43CB-A01B-B931D5E4D6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40F24C8-DFA1-4893-981E-23D90489456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3D168C5-BA81-47E1-995C-A8CFE8D117D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B7038BA-60AE-47A8-876B-1160ABF526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2A550066-4817-41C8-B80F-0D45BD8479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97E1BFCE-F6CB-4869-81B7-1B708ABF226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829AD60-3CD0-43D2-9690-505B2081217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BC1DD212-0E69-489C-BCA7-0152849BC1A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9539444C-6A85-400B-BFE6-D11175BF7AB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943ECC32-E8F9-4983-8B3F-3B92CE8B6AC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9313213E-5A16-4272-807E-9512EF2CD64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E3AEEE8C-5E5F-430A-AD97-3B24891CE86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413A2CE4-C441-4241-8718-0306B21C55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A7E39111-5F63-4805-B098-8FE19E3BA76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C6ABE5BA-3D1F-49A3-AD61-4D97DBD84C5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8C3F348E-7815-4677-9E16-8CB71C50CAE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4DD00E3D-EAB1-4690-B6A1-9E0DBE53372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787408B-ECA7-4C77-B962-0EA11144480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3E7E0D4D-FBB0-4085-9651-28BCE6ED54C9}"/>
            </a:ext>
          </a:extLst>
        </xdr:cNvPr>
        <xdr:cNvCxnSpPr/>
      </xdr:nvCxnSpPr>
      <xdr:spPr>
        <a:xfrm flipV="1">
          <a:off x="14375764" y="16742773"/>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49158271-1B13-4255-8457-23814E59C541}"/>
            </a:ext>
          </a:extLst>
        </xdr:cNvPr>
        <xdr:cNvSpPr txBox="1"/>
      </xdr:nvSpPr>
      <xdr:spPr>
        <a:xfrm>
          <a:off x="144145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B938011C-6588-43E5-B3C0-130020E7195F}"/>
            </a:ext>
          </a:extLst>
        </xdr:cNvPr>
        <xdr:cNvCxnSpPr/>
      </xdr:nvCxnSpPr>
      <xdr:spPr>
        <a:xfrm>
          <a:off x="14287500" y="1808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C4504857-0D85-4D0D-A640-0DA52446FA88}"/>
            </a:ext>
          </a:extLst>
        </xdr:cNvPr>
        <xdr:cNvSpPr txBox="1"/>
      </xdr:nvSpPr>
      <xdr:spPr>
        <a:xfrm>
          <a:off x="14414500" y="165218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0526B35B-437A-47A9-BB3F-7053C58C477C}"/>
            </a:ext>
          </a:extLst>
        </xdr:cNvPr>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015C35A3-6A9B-40EA-BB98-CC36D91DC03F}"/>
            </a:ext>
          </a:extLst>
        </xdr:cNvPr>
        <xdr:cNvSpPr txBox="1"/>
      </xdr:nvSpPr>
      <xdr:spPr>
        <a:xfrm>
          <a:off x="14414500" y="17383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80A692E9-AEEA-4771-851C-270906F629BC}"/>
            </a:ext>
          </a:extLst>
        </xdr:cNvPr>
        <xdr:cNvSpPr/>
      </xdr:nvSpPr>
      <xdr:spPr>
        <a:xfrm>
          <a:off x="14325600" y="17404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0AD6251C-569C-428C-943A-951B0E19BB63}"/>
            </a:ext>
          </a:extLst>
        </xdr:cNvPr>
        <xdr:cNvSpPr/>
      </xdr:nvSpPr>
      <xdr:spPr>
        <a:xfrm>
          <a:off x="135788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57FE02F7-CAC6-4B6E-A24C-F3B6BB89585E}"/>
            </a:ext>
          </a:extLst>
        </xdr:cNvPr>
        <xdr:cNvSpPr/>
      </xdr:nvSpPr>
      <xdr:spPr>
        <a:xfrm>
          <a:off x="128041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BF7096F0-0AB8-46BA-A6D8-9CD71CF165AD}"/>
            </a:ext>
          </a:extLst>
        </xdr:cNvPr>
        <xdr:cNvSpPr/>
      </xdr:nvSpPr>
      <xdr:spPr>
        <a:xfrm>
          <a:off x="1202944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70DB16DF-606E-46C1-8112-7DE2EDA4E5EF}"/>
            </a:ext>
          </a:extLst>
        </xdr:cNvPr>
        <xdr:cNvSpPr/>
      </xdr:nvSpPr>
      <xdr:spPr>
        <a:xfrm>
          <a:off x="112318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61A539D-7AB1-4B4C-B726-8B46FA78D19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04C38CB-D45B-4995-AC4A-8EE922435B3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C4EAD56-53CE-44BC-A7EB-CE87A0E4546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61B11D4-26C1-464B-A98D-9EA71C7BB22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3EDF276-2A9C-4C95-82A4-4D1156B8667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881" name="楕円 880">
          <a:extLst>
            <a:ext uri="{FF2B5EF4-FFF2-40B4-BE49-F238E27FC236}">
              <a16:creationId xmlns:a16="http://schemas.microsoft.com/office/drawing/2014/main" id="{E0222266-CFCD-447B-8A5D-EE8325402D84}"/>
            </a:ext>
          </a:extLst>
        </xdr:cNvPr>
        <xdr:cNvSpPr/>
      </xdr:nvSpPr>
      <xdr:spPr>
        <a:xfrm>
          <a:off x="14325600" y="16835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882" name="【庁舎】&#10;有形固定資産減価償却率該当値テキスト">
          <a:extLst>
            <a:ext uri="{FF2B5EF4-FFF2-40B4-BE49-F238E27FC236}">
              <a16:creationId xmlns:a16="http://schemas.microsoft.com/office/drawing/2014/main" id="{0519F948-C476-4B9E-9F1C-9B2E1089A7F4}"/>
            </a:ext>
          </a:extLst>
        </xdr:cNvPr>
        <xdr:cNvSpPr txBox="1"/>
      </xdr:nvSpPr>
      <xdr:spPr>
        <a:xfrm>
          <a:off x="14414500"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20501</xdr:rowOff>
    </xdr:from>
    <xdr:to>
      <xdr:col>81</xdr:col>
      <xdr:colOff>101600</xdr:colOff>
      <xdr:row>100</xdr:row>
      <xdr:rowOff>122101</xdr:rowOff>
    </xdr:to>
    <xdr:sp macro="" textlink="">
      <xdr:nvSpPr>
        <xdr:cNvPr id="883" name="楕円 882">
          <a:extLst>
            <a:ext uri="{FF2B5EF4-FFF2-40B4-BE49-F238E27FC236}">
              <a16:creationId xmlns:a16="http://schemas.microsoft.com/office/drawing/2014/main" id="{78400B1F-1DF4-4B5A-8FFC-0323ECC6B709}"/>
            </a:ext>
          </a:extLst>
        </xdr:cNvPr>
        <xdr:cNvSpPr/>
      </xdr:nvSpPr>
      <xdr:spPr>
        <a:xfrm>
          <a:off x="13578840" y="167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71301</xdr:rowOff>
    </xdr:from>
    <xdr:to>
      <xdr:col>85</xdr:col>
      <xdr:colOff>127000</xdr:colOff>
      <xdr:row>100</xdr:row>
      <xdr:rowOff>121920</xdr:rowOff>
    </xdr:to>
    <xdr:cxnSp macro="">
      <xdr:nvCxnSpPr>
        <xdr:cNvPr id="884" name="直線コネクタ 883">
          <a:extLst>
            <a:ext uri="{FF2B5EF4-FFF2-40B4-BE49-F238E27FC236}">
              <a16:creationId xmlns:a16="http://schemas.microsoft.com/office/drawing/2014/main" id="{69735EA9-4389-433F-851D-8821444E16EB}"/>
            </a:ext>
          </a:extLst>
        </xdr:cNvPr>
        <xdr:cNvCxnSpPr/>
      </xdr:nvCxnSpPr>
      <xdr:spPr>
        <a:xfrm>
          <a:off x="13629640" y="16835301"/>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885" name="楕円 884">
          <a:extLst>
            <a:ext uri="{FF2B5EF4-FFF2-40B4-BE49-F238E27FC236}">
              <a16:creationId xmlns:a16="http://schemas.microsoft.com/office/drawing/2014/main" id="{CA0DC703-12B7-48D4-8FFD-B95C7252F7D2}"/>
            </a:ext>
          </a:extLst>
        </xdr:cNvPr>
        <xdr:cNvSpPr/>
      </xdr:nvSpPr>
      <xdr:spPr>
        <a:xfrm>
          <a:off x="12804140" y="17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107</xdr:row>
      <xdr:rowOff>92529</xdr:rowOff>
    </xdr:to>
    <xdr:cxnSp macro="">
      <xdr:nvCxnSpPr>
        <xdr:cNvPr id="886" name="直線コネクタ 885">
          <a:extLst>
            <a:ext uri="{FF2B5EF4-FFF2-40B4-BE49-F238E27FC236}">
              <a16:creationId xmlns:a16="http://schemas.microsoft.com/office/drawing/2014/main" id="{686E19AF-352F-450C-A02A-0919C2FF443F}"/>
            </a:ext>
          </a:extLst>
        </xdr:cNvPr>
        <xdr:cNvCxnSpPr/>
      </xdr:nvCxnSpPr>
      <xdr:spPr>
        <a:xfrm flipV="1">
          <a:off x="12854940" y="16835301"/>
          <a:ext cx="774700" cy="119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87" name="楕円 886">
          <a:extLst>
            <a:ext uri="{FF2B5EF4-FFF2-40B4-BE49-F238E27FC236}">
              <a16:creationId xmlns:a16="http://schemas.microsoft.com/office/drawing/2014/main" id="{E73BA4CE-0587-4EE5-9133-69C4C492B2FA}"/>
            </a:ext>
          </a:extLst>
        </xdr:cNvPr>
        <xdr:cNvSpPr/>
      </xdr:nvSpPr>
      <xdr:spPr>
        <a:xfrm>
          <a:off x="12029440" y="18028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141514</xdr:rowOff>
    </xdr:to>
    <xdr:cxnSp macro="">
      <xdr:nvCxnSpPr>
        <xdr:cNvPr id="888" name="直線コネクタ 887">
          <a:extLst>
            <a:ext uri="{FF2B5EF4-FFF2-40B4-BE49-F238E27FC236}">
              <a16:creationId xmlns:a16="http://schemas.microsoft.com/office/drawing/2014/main" id="{D9958841-545D-4864-B47A-C4DC36BA0F22}"/>
            </a:ext>
          </a:extLst>
        </xdr:cNvPr>
        <xdr:cNvCxnSpPr/>
      </xdr:nvCxnSpPr>
      <xdr:spPr>
        <a:xfrm flipV="1">
          <a:off x="12072620" y="18030009"/>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889" name="楕円 888">
          <a:extLst>
            <a:ext uri="{FF2B5EF4-FFF2-40B4-BE49-F238E27FC236}">
              <a16:creationId xmlns:a16="http://schemas.microsoft.com/office/drawing/2014/main" id="{33239AD0-B3CE-4ED6-8E8C-A07B97C127AC}"/>
            </a:ext>
          </a:extLst>
        </xdr:cNvPr>
        <xdr:cNvSpPr/>
      </xdr:nvSpPr>
      <xdr:spPr>
        <a:xfrm>
          <a:off x="1123188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141514</xdr:rowOff>
    </xdr:to>
    <xdr:cxnSp macro="">
      <xdr:nvCxnSpPr>
        <xdr:cNvPr id="890" name="直線コネクタ 889">
          <a:extLst>
            <a:ext uri="{FF2B5EF4-FFF2-40B4-BE49-F238E27FC236}">
              <a16:creationId xmlns:a16="http://schemas.microsoft.com/office/drawing/2014/main" id="{D27CC20D-EA58-40D1-BA2A-7A478D3DC54A}"/>
            </a:ext>
          </a:extLst>
        </xdr:cNvPr>
        <xdr:cNvCxnSpPr/>
      </xdr:nvCxnSpPr>
      <xdr:spPr>
        <a:xfrm>
          <a:off x="11282680" y="1805940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91C53435-E38A-4E04-B5CE-212E815D59A2}"/>
            </a:ext>
          </a:extLst>
        </xdr:cNvPr>
        <xdr:cNvSpPr txBox="1"/>
      </xdr:nvSpPr>
      <xdr:spPr>
        <a:xfrm>
          <a:off x="13437244" y="174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a:extLst>
            <a:ext uri="{FF2B5EF4-FFF2-40B4-BE49-F238E27FC236}">
              <a16:creationId xmlns:a16="http://schemas.microsoft.com/office/drawing/2014/main" id="{83F1633F-0D5F-4359-9E26-0EB8205AE251}"/>
            </a:ext>
          </a:extLst>
        </xdr:cNvPr>
        <xdr:cNvSpPr txBox="1"/>
      </xdr:nvSpPr>
      <xdr:spPr>
        <a:xfrm>
          <a:off x="12675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a:extLst>
            <a:ext uri="{FF2B5EF4-FFF2-40B4-BE49-F238E27FC236}">
              <a16:creationId xmlns:a16="http://schemas.microsoft.com/office/drawing/2014/main" id="{2CA44A5A-73CD-4660-8461-4F7033E9054E}"/>
            </a:ext>
          </a:extLst>
        </xdr:cNvPr>
        <xdr:cNvSpPr txBox="1"/>
      </xdr:nvSpPr>
      <xdr:spPr>
        <a:xfrm>
          <a:off x="119005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a:extLst>
            <a:ext uri="{FF2B5EF4-FFF2-40B4-BE49-F238E27FC236}">
              <a16:creationId xmlns:a16="http://schemas.microsoft.com/office/drawing/2014/main" id="{9A63C5DF-39F1-4546-8476-4B27CE3B5CAF}"/>
            </a:ext>
          </a:extLst>
        </xdr:cNvPr>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138628</xdr:rowOff>
    </xdr:from>
    <xdr:ext cx="340478" cy="259045"/>
    <xdr:sp macro="" textlink="">
      <xdr:nvSpPr>
        <xdr:cNvPr id="895" name="n_1mainValue【庁舎】&#10;有形固定資産減価償却率">
          <a:extLst>
            <a:ext uri="{FF2B5EF4-FFF2-40B4-BE49-F238E27FC236}">
              <a16:creationId xmlns:a16="http://schemas.microsoft.com/office/drawing/2014/main" id="{FE6D9878-AAA8-48E8-A5F0-F7CDAB2683A5}"/>
            </a:ext>
          </a:extLst>
        </xdr:cNvPr>
        <xdr:cNvSpPr txBox="1"/>
      </xdr:nvSpPr>
      <xdr:spPr>
        <a:xfrm>
          <a:off x="1346956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896" name="n_2mainValue【庁舎】&#10;有形固定資産減価償却率">
          <a:extLst>
            <a:ext uri="{FF2B5EF4-FFF2-40B4-BE49-F238E27FC236}">
              <a16:creationId xmlns:a16="http://schemas.microsoft.com/office/drawing/2014/main" id="{70B9C493-F419-40C3-AB34-745EA2B69D73}"/>
            </a:ext>
          </a:extLst>
        </xdr:cNvPr>
        <xdr:cNvSpPr txBox="1"/>
      </xdr:nvSpPr>
      <xdr:spPr>
        <a:xfrm>
          <a:off x="12675244" y="1807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97" name="n_3mainValue【庁舎】&#10;有形固定資産減価償却率">
          <a:extLst>
            <a:ext uri="{FF2B5EF4-FFF2-40B4-BE49-F238E27FC236}">
              <a16:creationId xmlns:a16="http://schemas.microsoft.com/office/drawing/2014/main" id="{0300C42D-B58E-4318-9DD4-BEC107A1DAB8}"/>
            </a:ext>
          </a:extLst>
        </xdr:cNvPr>
        <xdr:cNvSpPr txBox="1"/>
      </xdr:nvSpPr>
      <xdr:spPr>
        <a:xfrm>
          <a:off x="119005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898" name="n_4mainValue【庁舎】&#10;有形固定資産減価償却率">
          <a:extLst>
            <a:ext uri="{FF2B5EF4-FFF2-40B4-BE49-F238E27FC236}">
              <a16:creationId xmlns:a16="http://schemas.microsoft.com/office/drawing/2014/main" id="{38ED4352-078D-419D-87B9-DBB64F3FEA4D}"/>
            </a:ext>
          </a:extLst>
        </xdr:cNvPr>
        <xdr:cNvSpPr txBox="1"/>
      </xdr:nvSpPr>
      <xdr:spPr>
        <a:xfrm>
          <a:off x="1110298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716716F-60D8-4C03-B78D-1FE3D65FD04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B46F788-1DBC-43E8-B832-C6FFCB33731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54B6F83-BF96-46CE-A35D-6747FF5CE5B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6997079-EF97-46A6-83F6-AE5DFEEE4D2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B9F82F7F-8D7E-43BA-AA12-D27BF17A2FE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3E524EB5-C332-4181-827E-55DBDC2098A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E99DD06C-391C-43B1-9B8E-948EE93F022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BA98DE93-2DE9-424D-AF46-F44A437A28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1CC9EBE-9F31-41F8-80E5-8FFB008DD84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6B18F1C5-685F-4F48-91A2-1EF1DB54F3D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197E15E5-B888-448B-BF70-C87F1CED1D0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D25E3863-77A4-4738-8BF0-7948E3C076B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9F4F0B5F-58A7-454B-BEE0-A18EE3807CF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45D21D9E-5321-41AA-B7A8-628659C5CC1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F6A9E55E-27D5-4F46-84E1-BC13E997516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12F646A2-E705-4E05-9CDD-A4D4C8BDE865}"/>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7EBA0A33-6900-4027-ABA5-0AEBA484E1D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DE2ABC1E-AF87-4A7C-81CF-A35D759455A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FC4E7844-4638-432E-A74C-B35D5651ECE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E08EB015-98E3-4903-A27C-236D934424B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977BAE83-89DD-4D83-86EE-4830853ADDF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4BD4110C-D2E7-4240-890A-BE99A015EFC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AEE8DD7-3A8E-41EB-9038-F8733C9896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DAC67AA0-5C1C-49B1-93AE-9163E3F5BFC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5F89BA8-4DE6-4196-B8B4-0A121748046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65D8A842-3094-407C-B186-AC37F9AF5444}"/>
            </a:ext>
          </a:extLst>
        </xdr:cNvPr>
        <xdr:cNvCxnSpPr/>
      </xdr:nvCxnSpPr>
      <xdr:spPr>
        <a:xfrm flipV="1">
          <a:off x="19509104" y="1662956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8EE96B17-A635-49A7-A259-F82948982D08}"/>
            </a:ext>
          </a:extLst>
        </xdr:cNvPr>
        <xdr:cNvSpPr txBox="1"/>
      </xdr:nvSpPr>
      <xdr:spPr>
        <a:xfrm>
          <a:off x="19547840" y="181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BDC4B85E-7264-48EE-BE10-AB7E62009A46}"/>
            </a:ext>
          </a:extLst>
        </xdr:cNvPr>
        <xdr:cNvCxnSpPr/>
      </xdr:nvCxnSpPr>
      <xdr:spPr>
        <a:xfrm>
          <a:off x="19443700" y="18139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8BE0D36F-9587-4F69-9EF5-158AF9C313FE}"/>
            </a:ext>
          </a:extLst>
        </xdr:cNvPr>
        <xdr:cNvSpPr txBox="1"/>
      </xdr:nvSpPr>
      <xdr:spPr>
        <a:xfrm>
          <a:off x="19547840" y="164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A6BB85AD-3B15-47DA-9F4E-2002A647B3AF}"/>
            </a:ext>
          </a:extLst>
        </xdr:cNvPr>
        <xdr:cNvCxnSpPr/>
      </xdr:nvCxnSpPr>
      <xdr:spPr>
        <a:xfrm>
          <a:off x="19443700" y="16629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929" name="【庁舎】&#10;一人当たり面積平均値テキスト">
          <a:extLst>
            <a:ext uri="{FF2B5EF4-FFF2-40B4-BE49-F238E27FC236}">
              <a16:creationId xmlns:a16="http://schemas.microsoft.com/office/drawing/2014/main" id="{89DB5B2F-102C-4371-A6EF-D7A992783687}"/>
            </a:ext>
          </a:extLst>
        </xdr:cNvPr>
        <xdr:cNvSpPr txBox="1"/>
      </xdr:nvSpPr>
      <xdr:spPr>
        <a:xfrm>
          <a:off x="19547840" y="1777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544A7721-6901-425C-A9EE-9F51A9AB5129}"/>
            </a:ext>
          </a:extLst>
        </xdr:cNvPr>
        <xdr:cNvSpPr/>
      </xdr:nvSpPr>
      <xdr:spPr>
        <a:xfrm>
          <a:off x="19458940" y="178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7923AFB0-086D-4F76-9CA2-FE4AAC86AE80}"/>
            </a:ext>
          </a:extLst>
        </xdr:cNvPr>
        <xdr:cNvSpPr/>
      </xdr:nvSpPr>
      <xdr:spPr>
        <a:xfrm>
          <a:off x="18735040" y="178268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EF340284-04B0-4EEB-8E89-2F144E888881}"/>
            </a:ext>
          </a:extLst>
        </xdr:cNvPr>
        <xdr:cNvSpPr/>
      </xdr:nvSpPr>
      <xdr:spPr>
        <a:xfrm>
          <a:off x="1793748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C3D7CC38-37B9-4791-9905-E07CB905B57B}"/>
            </a:ext>
          </a:extLst>
        </xdr:cNvPr>
        <xdr:cNvSpPr/>
      </xdr:nvSpPr>
      <xdr:spPr>
        <a:xfrm>
          <a:off x="1716278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B283C620-3C04-4888-8656-6DB0F7DADF6D}"/>
            </a:ext>
          </a:extLst>
        </xdr:cNvPr>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BF6BE3A-BFF8-4C6C-BACE-D6427423BFE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FE7DA4F-9516-499A-8899-057C8B7B16D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2555D8D-6FB8-4BE1-BA73-AE526F8407E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6A3BA58-E9BE-4211-9DAF-E00293DDA8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A2F79BC-9B35-4897-8059-5B9726254DF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940" name="楕円 939">
          <a:extLst>
            <a:ext uri="{FF2B5EF4-FFF2-40B4-BE49-F238E27FC236}">
              <a16:creationId xmlns:a16="http://schemas.microsoft.com/office/drawing/2014/main" id="{7BB941B9-8FED-4E71-B829-43C78E198ABD}"/>
            </a:ext>
          </a:extLst>
        </xdr:cNvPr>
        <xdr:cNvSpPr/>
      </xdr:nvSpPr>
      <xdr:spPr>
        <a:xfrm>
          <a:off x="19458940" y="17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46100</xdr:rowOff>
    </xdr:from>
    <xdr:ext cx="469744" cy="259045"/>
    <xdr:sp macro="" textlink="">
      <xdr:nvSpPr>
        <xdr:cNvPr id="941" name="【庁舎】&#10;一人当たり面積該当値テキスト">
          <a:extLst>
            <a:ext uri="{FF2B5EF4-FFF2-40B4-BE49-F238E27FC236}">
              <a16:creationId xmlns:a16="http://schemas.microsoft.com/office/drawing/2014/main" id="{21D7DB6B-2B3C-4A5F-B159-5F05A7DC16CE}"/>
            </a:ext>
          </a:extLst>
        </xdr:cNvPr>
        <xdr:cNvSpPr txBox="1"/>
      </xdr:nvSpPr>
      <xdr:spPr>
        <a:xfrm>
          <a:off x="19547840" y="176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42" name="楕円 941">
          <a:extLst>
            <a:ext uri="{FF2B5EF4-FFF2-40B4-BE49-F238E27FC236}">
              <a16:creationId xmlns:a16="http://schemas.microsoft.com/office/drawing/2014/main" id="{886F0B7B-C5CB-4FFB-BB71-B14D8EA6A65C}"/>
            </a:ext>
          </a:extLst>
        </xdr:cNvPr>
        <xdr:cNvSpPr/>
      </xdr:nvSpPr>
      <xdr:spPr>
        <a:xfrm>
          <a:off x="1873504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106</xdr:row>
      <xdr:rowOff>121920</xdr:rowOff>
    </xdr:to>
    <xdr:cxnSp macro="">
      <xdr:nvCxnSpPr>
        <xdr:cNvPr id="943" name="直線コネクタ 942">
          <a:extLst>
            <a:ext uri="{FF2B5EF4-FFF2-40B4-BE49-F238E27FC236}">
              <a16:creationId xmlns:a16="http://schemas.microsoft.com/office/drawing/2014/main" id="{7321BEC1-62C9-4B8D-BA46-634D3FFA522E}"/>
            </a:ext>
          </a:extLst>
        </xdr:cNvPr>
        <xdr:cNvCxnSpPr/>
      </xdr:nvCxnSpPr>
      <xdr:spPr>
        <a:xfrm flipV="1">
          <a:off x="18778220" y="17843863"/>
          <a:ext cx="73152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114663</xdr:rowOff>
    </xdr:from>
    <xdr:to>
      <xdr:col>107</xdr:col>
      <xdr:colOff>101600</xdr:colOff>
      <xdr:row>107</xdr:row>
      <xdr:rowOff>44813</xdr:rowOff>
    </xdr:to>
    <xdr:sp macro="" textlink="">
      <xdr:nvSpPr>
        <xdr:cNvPr id="944" name="楕円 943">
          <a:extLst>
            <a:ext uri="{FF2B5EF4-FFF2-40B4-BE49-F238E27FC236}">
              <a16:creationId xmlns:a16="http://schemas.microsoft.com/office/drawing/2014/main" id="{B50FC56A-FDF2-432F-AB9E-664BA9EE959F}"/>
            </a:ext>
          </a:extLst>
        </xdr:cNvPr>
        <xdr:cNvSpPr/>
      </xdr:nvSpPr>
      <xdr:spPr>
        <a:xfrm>
          <a:off x="17937480" y="1788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165463</xdr:rowOff>
    </xdr:to>
    <xdr:cxnSp macro="">
      <xdr:nvCxnSpPr>
        <xdr:cNvPr id="945" name="直線コネクタ 944">
          <a:extLst>
            <a:ext uri="{FF2B5EF4-FFF2-40B4-BE49-F238E27FC236}">
              <a16:creationId xmlns:a16="http://schemas.microsoft.com/office/drawing/2014/main" id="{8837B421-F451-42A9-A8E8-53875CAC843E}"/>
            </a:ext>
          </a:extLst>
        </xdr:cNvPr>
        <xdr:cNvCxnSpPr/>
      </xdr:nvCxnSpPr>
      <xdr:spPr>
        <a:xfrm flipV="1">
          <a:off x="17988280" y="17891760"/>
          <a:ext cx="78994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946" name="楕円 945">
          <a:extLst>
            <a:ext uri="{FF2B5EF4-FFF2-40B4-BE49-F238E27FC236}">
              <a16:creationId xmlns:a16="http://schemas.microsoft.com/office/drawing/2014/main" id="{63BC7961-4126-4D4A-B10F-2AB5C7430A7E}"/>
            </a:ext>
          </a:extLst>
        </xdr:cNvPr>
        <xdr:cNvSpPr/>
      </xdr:nvSpPr>
      <xdr:spPr>
        <a:xfrm>
          <a:off x="1716278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165463</xdr:rowOff>
    </xdr:from>
    <xdr:to>
      <xdr:col>107</xdr:col>
      <xdr:colOff>50800</xdr:colOff>
      <xdr:row>107</xdr:row>
      <xdr:rowOff>14695</xdr:rowOff>
    </xdr:to>
    <xdr:cxnSp macro="">
      <xdr:nvCxnSpPr>
        <xdr:cNvPr id="947" name="直線コネクタ 946">
          <a:extLst>
            <a:ext uri="{FF2B5EF4-FFF2-40B4-BE49-F238E27FC236}">
              <a16:creationId xmlns:a16="http://schemas.microsoft.com/office/drawing/2014/main" id="{3C958E21-1047-4FC8-85E7-4F046623C90D}"/>
            </a:ext>
          </a:extLst>
        </xdr:cNvPr>
        <xdr:cNvCxnSpPr/>
      </xdr:nvCxnSpPr>
      <xdr:spPr>
        <a:xfrm flipV="1">
          <a:off x="17213580" y="17935303"/>
          <a:ext cx="7747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137523</xdr:rowOff>
    </xdr:from>
    <xdr:to>
      <xdr:col>98</xdr:col>
      <xdr:colOff>38100</xdr:colOff>
      <xdr:row>107</xdr:row>
      <xdr:rowOff>67673</xdr:rowOff>
    </xdr:to>
    <xdr:sp macro="" textlink="">
      <xdr:nvSpPr>
        <xdr:cNvPr id="948" name="楕円 947">
          <a:extLst>
            <a:ext uri="{FF2B5EF4-FFF2-40B4-BE49-F238E27FC236}">
              <a16:creationId xmlns:a16="http://schemas.microsoft.com/office/drawing/2014/main" id="{B603C17E-65EF-43BB-AC0E-4DD72530ECE0}"/>
            </a:ext>
          </a:extLst>
        </xdr:cNvPr>
        <xdr:cNvSpPr/>
      </xdr:nvSpPr>
      <xdr:spPr>
        <a:xfrm>
          <a:off x="16388080" y="1790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16873</xdr:rowOff>
    </xdr:to>
    <xdr:cxnSp macro="">
      <xdr:nvCxnSpPr>
        <xdr:cNvPr id="949" name="直線コネクタ 948">
          <a:extLst>
            <a:ext uri="{FF2B5EF4-FFF2-40B4-BE49-F238E27FC236}">
              <a16:creationId xmlns:a16="http://schemas.microsoft.com/office/drawing/2014/main" id="{CEB4CE97-0EF7-45D0-A58D-90A9BF8D5C5C}"/>
            </a:ext>
          </a:extLst>
        </xdr:cNvPr>
        <xdr:cNvCxnSpPr/>
      </xdr:nvCxnSpPr>
      <xdr:spPr>
        <a:xfrm flipV="1">
          <a:off x="16431260" y="17952175"/>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a:extLst>
            <a:ext uri="{FF2B5EF4-FFF2-40B4-BE49-F238E27FC236}">
              <a16:creationId xmlns:a16="http://schemas.microsoft.com/office/drawing/2014/main" id="{0F5A3873-8217-4B2F-B8F5-D9AA70D0AF6D}"/>
            </a:ext>
          </a:extLst>
        </xdr:cNvPr>
        <xdr:cNvSpPr txBox="1"/>
      </xdr:nvSpPr>
      <xdr:spPr>
        <a:xfrm>
          <a:off x="18561127" y="176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a:extLst>
            <a:ext uri="{FF2B5EF4-FFF2-40B4-BE49-F238E27FC236}">
              <a16:creationId xmlns:a16="http://schemas.microsoft.com/office/drawing/2014/main" id="{CC8F3039-6AC4-4195-97F8-59CBEC652533}"/>
            </a:ext>
          </a:extLst>
        </xdr:cNvPr>
        <xdr:cNvSpPr txBox="1"/>
      </xdr:nvSpPr>
      <xdr:spPr>
        <a:xfrm>
          <a:off x="1777626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a:extLst>
            <a:ext uri="{FF2B5EF4-FFF2-40B4-BE49-F238E27FC236}">
              <a16:creationId xmlns:a16="http://schemas.microsoft.com/office/drawing/2014/main" id="{B442CE98-8450-4F52-961A-5004344F5037}"/>
            </a:ext>
          </a:extLst>
        </xdr:cNvPr>
        <xdr:cNvSpPr txBox="1"/>
      </xdr:nvSpPr>
      <xdr:spPr>
        <a:xfrm>
          <a:off x="1700156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3" name="n_4aveValue【庁舎】&#10;一人当たり面積">
          <a:extLst>
            <a:ext uri="{FF2B5EF4-FFF2-40B4-BE49-F238E27FC236}">
              <a16:creationId xmlns:a16="http://schemas.microsoft.com/office/drawing/2014/main" id="{D6EBB5B9-E249-4752-B810-0637E8405506}"/>
            </a:ext>
          </a:extLst>
        </xdr:cNvPr>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4" name="n_1mainValue【庁舎】&#10;一人当たり面積">
          <a:extLst>
            <a:ext uri="{FF2B5EF4-FFF2-40B4-BE49-F238E27FC236}">
              <a16:creationId xmlns:a16="http://schemas.microsoft.com/office/drawing/2014/main" id="{7F2F6834-59FC-4D46-A0B8-7FA675D77B52}"/>
            </a:ext>
          </a:extLst>
        </xdr:cNvPr>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35940</xdr:rowOff>
    </xdr:from>
    <xdr:ext cx="469744" cy="259045"/>
    <xdr:sp macro="" textlink="">
      <xdr:nvSpPr>
        <xdr:cNvPr id="955" name="n_2mainValue【庁舎】&#10;一人当たり面積">
          <a:extLst>
            <a:ext uri="{FF2B5EF4-FFF2-40B4-BE49-F238E27FC236}">
              <a16:creationId xmlns:a16="http://schemas.microsoft.com/office/drawing/2014/main" id="{10EB46ED-B198-4185-9729-A3ABA56BBEB6}"/>
            </a:ext>
          </a:extLst>
        </xdr:cNvPr>
        <xdr:cNvSpPr txBox="1"/>
      </xdr:nvSpPr>
      <xdr:spPr>
        <a:xfrm>
          <a:off x="17776267" y="179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956" name="n_3mainValue【庁舎】&#10;一人当たり面積">
          <a:extLst>
            <a:ext uri="{FF2B5EF4-FFF2-40B4-BE49-F238E27FC236}">
              <a16:creationId xmlns:a16="http://schemas.microsoft.com/office/drawing/2014/main" id="{32F18114-B6F1-4957-AA7D-371CE70B08E6}"/>
            </a:ext>
          </a:extLst>
        </xdr:cNvPr>
        <xdr:cNvSpPr txBox="1"/>
      </xdr:nvSpPr>
      <xdr:spPr>
        <a:xfrm>
          <a:off x="17001567" y="17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58800</xdr:rowOff>
    </xdr:from>
    <xdr:ext cx="469744" cy="259045"/>
    <xdr:sp macro="" textlink="">
      <xdr:nvSpPr>
        <xdr:cNvPr id="957" name="n_4mainValue【庁舎】&#10;一人当たり面積">
          <a:extLst>
            <a:ext uri="{FF2B5EF4-FFF2-40B4-BE49-F238E27FC236}">
              <a16:creationId xmlns:a16="http://schemas.microsoft.com/office/drawing/2014/main" id="{AECEFF41-E8D4-450D-8345-647B91AAB31D}"/>
            </a:ext>
          </a:extLst>
        </xdr:cNvPr>
        <xdr:cNvSpPr txBox="1"/>
      </xdr:nvSpPr>
      <xdr:spPr>
        <a:xfrm>
          <a:off x="1622686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C301B207-7163-4410-AA0C-7ACCD6BDC1A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148E002A-D535-4D9A-B99B-DC3A5EFBE3E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4244ECCD-2AF5-45A5-B43F-0C40BFABBB0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新庁舎を建設したことにより、庁舎の有形固定資産減価償却率は類似団体内２位となったが、福祉施設を除くその他の施設については、全て類似団体平均を上回り、特に消防施設（類似団体内順位：最下位）、一般廃棄物処理施設（同：２２位）、保健センター（同：１９位）という状況である。保健センターについては他施設との集約化を行い、令和５年度に開庁したが、一般廃棄物処理施設や消防施設については改修等の目処はたっていない。その他、体育館・プール等の施設についても老朽化が進み、大規模改修の時期にきているが、各地区に存することから集約化・複合化等の必要性が高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各施設の一人当たり面積は類似団体と比べ、同程度か低い状態ではあるが、今後も人口減少が見込まれるため、施設の集約化・複合化を推進する必要がある。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18%20&#36001;&#25919;&#35036;&#20304;&#29992;/21-2%20&#36001;&#25919;&#29366;&#27841;&#36039;&#26009;&#38598;/R04/&#65298;&#22238;&#30446;/&#22238;&#31572;/&#12304;&#36001;&#25919;&#29366;&#27841;&#36039;&#26009;&#38598;&#12305;_452084_&#35199;&#3711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5.4</v>
          </cell>
        </row>
        <row r="53">
          <cell r="BP53">
            <v>63.2</v>
          </cell>
          <cell r="BX53">
            <v>64.599999999999994</v>
          </cell>
          <cell r="CF53">
            <v>65.599999999999994</v>
          </cell>
          <cell r="CN53">
            <v>64.8</v>
          </cell>
          <cell r="CV53">
            <v>66</v>
          </cell>
        </row>
        <row r="55">
          <cell r="AN55" t="str">
            <v>類似団体内平均値</v>
          </cell>
          <cell r="BP55">
            <v>15.3</v>
          </cell>
          <cell r="BX55">
            <v>14.9</v>
          </cell>
          <cell r="CF55">
            <v>14.5</v>
          </cell>
          <cell r="CN55">
            <v>13.3</v>
          </cell>
          <cell r="CV55">
            <v>5.4</v>
          </cell>
        </row>
        <row r="57">
          <cell r="BP57">
            <v>57.5</v>
          </cell>
          <cell r="BX57">
            <v>58.5</v>
          </cell>
          <cell r="CF57">
            <v>58.9</v>
          </cell>
          <cell r="CN57">
            <v>61.5</v>
          </cell>
          <cell r="CV57">
            <v>62.3</v>
          </cell>
        </row>
        <row r="72">
          <cell r="BP72" t="str">
            <v>H30</v>
          </cell>
          <cell r="BX72" t="str">
            <v>R01</v>
          </cell>
          <cell r="CF72" t="str">
            <v>R02</v>
          </cell>
          <cell r="CN72" t="str">
            <v>R03</v>
          </cell>
          <cell r="CV72" t="str">
            <v>R04</v>
          </cell>
        </row>
        <row r="73">
          <cell r="AN73" t="str">
            <v>当該団体値</v>
          </cell>
          <cell r="BP73">
            <v>5.4</v>
          </cell>
        </row>
        <row r="75">
          <cell r="BP75">
            <v>5.4</v>
          </cell>
          <cell r="BX75">
            <v>4.8</v>
          </cell>
          <cell r="CF75">
            <v>4</v>
          </cell>
          <cell r="CN75">
            <v>2.9</v>
          </cell>
          <cell r="CV75">
            <v>2.6</v>
          </cell>
        </row>
        <row r="77">
          <cell r="AN77" t="str">
            <v>類似団体内平均値</v>
          </cell>
          <cell r="BP77">
            <v>15.3</v>
          </cell>
          <cell r="BX77">
            <v>14.9</v>
          </cell>
          <cell r="CF77">
            <v>14.5</v>
          </cell>
          <cell r="CN77">
            <v>13.3</v>
          </cell>
          <cell r="CV77">
            <v>5.4</v>
          </cell>
        </row>
        <row r="79">
          <cell r="BP79">
            <v>8.5</v>
          </cell>
          <cell r="BX79">
            <v>8.5</v>
          </cell>
          <cell r="CF79">
            <v>8.4</v>
          </cell>
          <cell r="CN79">
            <v>8.4</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 thickBot="1" x14ac:dyDescent="0.25">
      <c r="B2" s="172" t="s">
        <v>83</v>
      </c>
      <c r="C2" s="172"/>
      <c r="D2" s="173"/>
    </row>
    <row r="3" spans="1:119" ht="18.75" customHeight="1" thickBot="1" x14ac:dyDescent="0.25">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24037074</v>
      </c>
      <c r="BO4" s="358"/>
      <c r="BP4" s="358"/>
      <c r="BQ4" s="358"/>
      <c r="BR4" s="358"/>
      <c r="BS4" s="358"/>
      <c r="BT4" s="358"/>
      <c r="BU4" s="359"/>
      <c r="BV4" s="357">
        <v>25744758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7.7</v>
      </c>
      <c r="DC4" s="364"/>
      <c r="DD4" s="364"/>
      <c r="DE4" s="364"/>
      <c r="DF4" s="364"/>
      <c r="DG4" s="364"/>
      <c r="DH4" s="364"/>
      <c r="DI4" s="365"/>
    </row>
    <row r="5" spans="1:119" ht="18.75" customHeight="1" x14ac:dyDescent="0.2">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23095065</v>
      </c>
      <c r="BO5" s="395"/>
      <c r="BP5" s="395"/>
      <c r="BQ5" s="395"/>
      <c r="BR5" s="395"/>
      <c r="BS5" s="395"/>
      <c r="BT5" s="395"/>
      <c r="BU5" s="396"/>
      <c r="BV5" s="394">
        <v>24793895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88.8</v>
      </c>
      <c r="CU5" s="392"/>
      <c r="CV5" s="392"/>
      <c r="CW5" s="392"/>
      <c r="CX5" s="392"/>
      <c r="CY5" s="392"/>
      <c r="CZ5" s="392"/>
      <c r="DA5" s="393"/>
      <c r="DB5" s="391">
        <v>85.6</v>
      </c>
      <c r="DC5" s="392"/>
      <c r="DD5" s="392"/>
      <c r="DE5" s="392"/>
      <c r="DF5" s="392"/>
      <c r="DG5" s="392"/>
      <c r="DH5" s="392"/>
      <c r="DI5" s="393"/>
    </row>
    <row r="6" spans="1:119" ht="18.75" customHeight="1" x14ac:dyDescent="0.2">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942009</v>
      </c>
      <c r="BO6" s="395"/>
      <c r="BP6" s="395"/>
      <c r="BQ6" s="395"/>
      <c r="BR6" s="395"/>
      <c r="BS6" s="395"/>
      <c r="BT6" s="395"/>
      <c r="BU6" s="396"/>
      <c r="BV6" s="394">
        <v>950863</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89.9</v>
      </c>
      <c r="CU6" s="432"/>
      <c r="CV6" s="432"/>
      <c r="CW6" s="432"/>
      <c r="CX6" s="432"/>
      <c r="CY6" s="432"/>
      <c r="CZ6" s="432"/>
      <c r="DA6" s="433"/>
      <c r="DB6" s="431">
        <v>89.3</v>
      </c>
      <c r="DC6" s="432"/>
      <c r="DD6" s="432"/>
      <c r="DE6" s="432"/>
      <c r="DF6" s="432"/>
      <c r="DG6" s="432"/>
      <c r="DH6" s="432"/>
      <c r="DI6" s="433"/>
    </row>
    <row r="7" spans="1:119" ht="18.75" customHeight="1" x14ac:dyDescent="0.2">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205809</v>
      </c>
      <c r="BO7" s="395"/>
      <c r="BP7" s="395"/>
      <c r="BQ7" s="395"/>
      <c r="BR7" s="395"/>
      <c r="BS7" s="395"/>
      <c r="BT7" s="395"/>
      <c r="BU7" s="396"/>
      <c r="BV7" s="394">
        <v>226090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9159398</v>
      </c>
      <c r="CU7" s="395"/>
      <c r="CV7" s="395"/>
      <c r="CW7" s="395"/>
      <c r="CX7" s="395"/>
      <c r="CY7" s="395"/>
      <c r="CZ7" s="395"/>
      <c r="DA7" s="396"/>
      <c r="DB7" s="394">
        <v>9397952</v>
      </c>
      <c r="DC7" s="395"/>
      <c r="DD7" s="395"/>
      <c r="DE7" s="395"/>
      <c r="DF7" s="395"/>
      <c r="DG7" s="395"/>
      <c r="DH7" s="395"/>
      <c r="DI7" s="396"/>
    </row>
    <row r="8" spans="1:119" ht="18.75" customHeight="1" thickBot="1" x14ac:dyDescent="0.25">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736200</v>
      </c>
      <c r="BO8" s="395"/>
      <c r="BP8" s="395"/>
      <c r="BQ8" s="395"/>
      <c r="BR8" s="395"/>
      <c r="BS8" s="395"/>
      <c r="BT8" s="395"/>
      <c r="BU8" s="396"/>
      <c r="BV8" s="394">
        <v>724773</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0.39</v>
      </c>
      <c r="DC8" s="435"/>
      <c r="DD8" s="435"/>
      <c r="DE8" s="435"/>
      <c r="DF8" s="435"/>
      <c r="DG8" s="435"/>
      <c r="DH8" s="435"/>
      <c r="DI8" s="436"/>
    </row>
    <row r="9" spans="1:119" ht="18.75" customHeight="1" thickBot="1" x14ac:dyDescent="0.25">
      <c r="A9" s="171"/>
      <c r="B9" s="388" t="s">
        <v>112</v>
      </c>
      <c r="C9" s="389"/>
      <c r="D9" s="389"/>
      <c r="E9" s="389"/>
      <c r="F9" s="389"/>
      <c r="G9" s="389"/>
      <c r="H9" s="389"/>
      <c r="I9" s="389"/>
      <c r="J9" s="389"/>
      <c r="K9" s="437"/>
      <c r="L9" s="438" t="s">
        <v>113</v>
      </c>
      <c r="M9" s="439"/>
      <c r="N9" s="439"/>
      <c r="O9" s="439"/>
      <c r="P9" s="439"/>
      <c r="Q9" s="440"/>
      <c r="R9" s="441">
        <v>28610</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116</v>
      </c>
      <c r="AV9" s="427"/>
      <c r="AW9" s="427"/>
      <c r="AX9" s="427"/>
      <c r="AY9" s="428" t="s">
        <v>117</v>
      </c>
      <c r="AZ9" s="429"/>
      <c r="BA9" s="429"/>
      <c r="BB9" s="429"/>
      <c r="BC9" s="429"/>
      <c r="BD9" s="429"/>
      <c r="BE9" s="429"/>
      <c r="BF9" s="429"/>
      <c r="BG9" s="429"/>
      <c r="BH9" s="429"/>
      <c r="BI9" s="429"/>
      <c r="BJ9" s="429"/>
      <c r="BK9" s="429"/>
      <c r="BL9" s="429"/>
      <c r="BM9" s="430"/>
      <c r="BN9" s="394">
        <v>11427</v>
      </c>
      <c r="BO9" s="395"/>
      <c r="BP9" s="395"/>
      <c r="BQ9" s="395"/>
      <c r="BR9" s="395"/>
      <c r="BS9" s="395"/>
      <c r="BT9" s="395"/>
      <c r="BU9" s="396"/>
      <c r="BV9" s="394">
        <v>2003</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5.5</v>
      </c>
      <c r="CU9" s="392"/>
      <c r="CV9" s="392"/>
      <c r="CW9" s="392"/>
      <c r="CX9" s="392"/>
      <c r="CY9" s="392"/>
      <c r="CZ9" s="392"/>
      <c r="DA9" s="393"/>
      <c r="DB9" s="391">
        <v>5.5</v>
      </c>
      <c r="DC9" s="392"/>
      <c r="DD9" s="392"/>
      <c r="DE9" s="392"/>
      <c r="DF9" s="392"/>
      <c r="DG9" s="392"/>
      <c r="DH9" s="392"/>
      <c r="DI9" s="393"/>
    </row>
    <row r="10" spans="1:119" ht="18.75" customHeight="1" thickBot="1" x14ac:dyDescent="0.25">
      <c r="A10" s="171"/>
      <c r="B10" s="388"/>
      <c r="C10" s="389"/>
      <c r="D10" s="389"/>
      <c r="E10" s="389"/>
      <c r="F10" s="389"/>
      <c r="G10" s="389"/>
      <c r="H10" s="389"/>
      <c r="I10" s="389"/>
      <c r="J10" s="389"/>
      <c r="K10" s="437"/>
      <c r="L10" s="444" t="s">
        <v>119</v>
      </c>
      <c r="M10" s="424"/>
      <c r="N10" s="424"/>
      <c r="O10" s="424"/>
      <c r="P10" s="424"/>
      <c r="Q10" s="425"/>
      <c r="R10" s="445">
        <v>30683</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356621</v>
      </c>
      <c r="BO10" s="395"/>
      <c r="BP10" s="395"/>
      <c r="BQ10" s="395"/>
      <c r="BR10" s="395"/>
      <c r="BS10" s="395"/>
      <c r="BT10" s="395"/>
      <c r="BU10" s="396"/>
      <c r="BV10" s="394">
        <v>140100</v>
      </c>
      <c r="BW10" s="395"/>
      <c r="BX10" s="395"/>
      <c r="BY10" s="395"/>
      <c r="BZ10" s="395"/>
      <c r="CA10" s="395"/>
      <c r="CB10" s="395"/>
      <c r="CC10" s="396"/>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1"/>
      <c r="B12" s="454" t="s">
        <v>131</v>
      </c>
      <c r="C12" s="455"/>
      <c r="D12" s="455"/>
      <c r="E12" s="455"/>
      <c r="F12" s="455"/>
      <c r="G12" s="455"/>
      <c r="H12" s="455"/>
      <c r="I12" s="455"/>
      <c r="J12" s="455"/>
      <c r="K12" s="456"/>
      <c r="L12" s="463" t="s">
        <v>132</v>
      </c>
      <c r="M12" s="464"/>
      <c r="N12" s="464"/>
      <c r="O12" s="464"/>
      <c r="P12" s="464"/>
      <c r="Q12" s="465"/>
      <c r="R12" s="466">
        <v>28867</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342255</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1"/>
      <c r="B13" s="457"/>
      <c r="C13" s="458"/>
      <c r="D13" s="458"/>
      <c r="E13" s="458"/>
      <c r="F13" s="458"/>
      <c r="G13" s="458"/>
      <c r="H13" s="458"/>
      <c r="I13" s="458"/>
      <c r="J13" s="458"/>
      <c r="K13" s="459"/>
      <c r="L13" s="180"/>
      <c r="M13" s="485" t="s">
        <v>140</v>
      </c>
      <c r="N13" s="486"/>
      <c r="O13" s="486"/>
      <c r="P13" s="486"/>
      <c r="Q13" s="487"/>
      <c r="R13" s="478">
        <v>28690</v>
      </c>
      <c r="S13" s="479"/>
      <c r="T13" s="479"/>
      <c r="U13" s="479"/>
      <c r="V13" s="480"/>
      <c r="W13" s="410" t="s">
        <v>141</v>
      </c>
      <c r="X13" s="411"/>
      <c r="Y13" s="411"/>
      <c r="Z13" s="411"/>
      <c r="AA13" s="411"/>
      <c r="AB13" s="401"/>
      <c r="AC13" s="445">
        <v>3132</v>
      </c>
      <c r="AD13" s="446"/>
      <c r="AE13" s="446"/>
      <c r="AF13" s="446"/>
      <c r="AG13" s="488"/>
      <c r="AH13" s="445">
        <v>3732</v>
      </c>
      <c r="AI13" s="446"/>
      <c r="AJ13" s="446"/>
      <c r="AK13" s="446"/>
      <c r="AL13" s="447"/>
      <c r="AM13" s="423" t="s">
        <v>142</v>
      </c>
      <c r="AN13" s="424"/>
      <c r="AO13" s="424"/>
      <c r="AP13" s="424"/>
      <c r="AQ13" s="424"/>
      <c r="AR13" s="424"/>
      <c r="AS13" s="424"/>
      <c r="AT13" s="425"/>
      <c r="AU13" s="426" t="s">
        <v>127</v>
      </c>
      <c r="AV13" s="427"/>
      <c r="AW13" s="427"/>
      <c r="AX13" s="427"/>
      <c r="AY13" s="428" t="s">
        <v>143</v>
      </c>
      <c r="AZ13" s="429"/>
      <c r="BA13" s="429"/>
      <c r="BB13" s="429"/>
      <c r="BC13" s="429"/>
      <c r="BD13" s="429"/>
      <c r="BE13" s="429"/>
      <c r="BF13" s="429"/>
      <c r="BG13" s="429"/>
      <c r="BH13" s="429"/>
      <c r="BI13" s="429"/>
      <c r="BJ13" s="429"/>
      <c r="BK13" s="429"/>
      <c r="BL13" s="429"/>
      <c r="BM13" s="430"/>
      <c r="BN13" s="394">
        <v>25793</v>
      </c>
      <c r="BO13" s="395"/>
      <c r="BP13" s="395"/>
      <c r="BQ13" s="395"/>
      <c r="BR13" s="395"/>
      <c r="BS13" s="395"/>
      <c r="BT13" s="395"/>
      <c r="BU13" s="396"/>
      <c r="BV13" s="394">
        <v>142103</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2.6</v>
      </c>
      <c r="CU13" s="392"/>
      <c r="CV13" s="392"/>
      <c r="CW13" s="392"/>
      <c r="CX13" s="392"/>
      <c r="CY13" s="392"/>
      <c r="CZ13" s="392"/>
      <c r="DA13" s="393"/>
      <c r="DB13" s="391">
        <v>2.9</v>
      </c>
      <c r="DC13" s="392"/>
      <c r="DD13" s="392"/>
      <c r="DE13" s="392"/>
      <c r="DF13" s="392"/>
      <c r="DG13" s="392"/>
      <c r="DH13" s="392"/>
      <c r="DI13" s="393"/>
    </row>
    <row r="14" spans="1:119" ht="18.75" customHeight="1" thickBot="1" x14ac:dyDescent="0.25">
      <c r="A14" s="171"/>
      <c r="B14" s="457"/>
      <c r="C14" s="458"/>
      <c r="D14" s="458"/>
      <c r="E14" s="458"/>
      <c r="F14" s="458"/>
      <c r="G14" s="458"/>
      <c r="H14" s="458"/>
      <c r="I14" s="458"/>
      <c r="J14" s="458"/>
      <c r="K14" s="459"/>
      <c r="L14" s="475" t="s">
        <v>145</v>
      </c>
      <c r="M14" s="476"/>
      <c r="N14" s="476"/>
      <c r="O14" s="476"/>
      <c r="P14" s="476"/>
      <c r="Q14" s="477"/>
      <c r="R14" s="478">
        <v>29190</v>
      </c>
      <c r="S14" s="479"/>
      <c r="T14" s="479"/>
      <c r="U14" s="479"/>
      <c r="V14" s="480"/>
      <c r="W14" s="384"/>
      <c r="X14" s="385"/>
      <c r="Y14" s="385"/>
      <c r="Z14" s="385"/>
      <c r="AA14" s="385"/>
      <c r="AB14" s="374"/>
      <c r="AC14" s="481">
        <v>23.2</v>
      </c>
      <c r="AD14" s="482"/>
      <c r="AE14" s="482"/>
      <c r="AF14" s="482"/>
      <c r="AG14" s="483"/>
      <c r="AH14" s="481">
        <v>25.3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139</v>
      </c>
      <c r="DC14" s="493"/>
      <c r="DD14" s="493"/>
      <c r="DE14" s="493"/>
      <c r="DF14" s="493"/>
      <c r="DG14" s="493"/>
      <c r="DH14" s="493"/>
      <c r="DI14" s="494"/>
    </row>
    <row r="15" spans="1:119" ht="18.75" customHeight="1" x14ac:dyDescent="0.2">
      <c r="A15" s="171"/>
      <c r="B15" s="457"/>
      <c r="C15" s="458"/>
      <c r="D15" s="458"/>
      <c r="E15" s="458"/>
      <c r="F15" s="458"/>
      <c r="G15" s="458"/>
      <c r="H15" s="458"/>
      <c r="I15" s="458"/>
      <c r="J15" s="458"/>
      <c r="K15" s="459"/>
      <c r="L15" s="180"/>
      <c r="M15" s="485" t="s">
        <v>148</v>
      </c>
      <c r="N15" s="486"/>
      <c r="O15" s="486"/>
      <c r="P15" s="486"/>
      <c r="Q15" s="487"/>
      <c r="R15" s="478">
        <v>29045</v>
      </c>
      <c r="S15" s="479"/>
      <c r="T15" s="479"/>
      <c r="U15" s="479"/>
      <c r="V15" s="480"/>
      <c r="W15" s="410" t="s">
        <v>149</v>
      </c>
      <c r="X15" s="411"/>
      <c r="Y15" s="411"/>
      <c r="Z15" s="411"/>
      <c r="AA15" s="411"/>
      <c r="AB15" s="401"/>
      <c r="AC15" s="445">
        <v>2849</v>
      </c>
      <c r="AD15" s="446"/>
      <c r="AE15" s="446"/>
      <c r="AF15" s="446"/>
      <c r="AG15" s="488"/>
      <c r="AH15" s="445">
        <v>3097</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3187429</v>
      </c>
      <c r="BO15" s="358"/>
      <c r="BP15" s="358"/>
      <c r="BQ15" s="358"/>
      <c r="BR15" s="358"/>
      <c r="BS15" s="358"/>
      <c r="BT15" s="358"/>
      <c r="BU15" s="359"/>
      <c r="BV15" s="357">
        <v>3072269</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21.1</v>
      </c>
      <c r="AD16" s="482"/>
      <c r="AE16" s="482"/>
      <c r="AF16" s="482"/>
      <c r="AG16" s="483"/>
      <c r="AH16" s="481">
        <v>21</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8259777</v>
      </c>
      <c r="BO16" s="395"/>
      <c r="BP16" s="395"/>
      <c r="BQ16" s="395"/>
      <c r="BR16" s="395"/>
      <c r="BS16" s="395"/>
      <c r="BT16" s="395"/>
      <c r="BU16" s="396"/>
      <c r="BV16" s="394">
        <v>8242970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1"/>
      <c r="B17" s="460"/>
      <c r="C17" s="461"/>
      <c r="D17" s="461"/>
      <c r="E17" s="461"/>
      <c r="F17" s="461"/>
      <c r="G17" s="461"/>
      <c r="H17" s="461"/>
      <c r="I17" s="461"/>
      <c r="J17" s="461"/>
      <c r="K17" s="462"/>
      <c r="L17" s="185"/>
      <c r="M17" s="505" t="s">
        <v>155</v>
      </c>
      <c r="N17" s="506"/>
      <c r="O17" s="506"/>
      <c r="P17" s="506"/>
      <c r="Q17" s="507"/>
      <c r="R17" s="500" t="s">
        <v>156</v>
      </c>
      <c r="S17" s="501"/>
      <c r="T17" s="501"/>
      <c r="U17" s="501"/>
      <c r="V17" s="502"/>
      <c r="W17" s="410" t="s">
        <v>157</v>
      </c>
      <c r="X17" s="411"/>
      <c r="Y17" s="411"/>
      <c r="Z17" s="411"/>
      <c r="AA17" s="411"/>
      <c r="AB17" s="401"/>
      <c r="AC17" s="445">
        <v>7532</v>
      </c>
      <c r="AD17" s="446"/>
      <c r="AE17" s="446"/>
      <c r="AF17" s="446"/>
      <c r="AG17" s="488"/>
      <c r="AH17" s="445">
        <v>7925</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3973194</v>
      </c>
      <c r="BO17" s="395"/>
      <c r="BP17" s="395"/>
      <c r="BQ17" s="395"/>
      <c r="BR17" s="395"/>
      <c r="BS17" s="395"/>
      <c r="BT17" s="395"/>
      <c r="BU17" s="396"/>
      <c r="BV17" s="394">
        <v>3814881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1"/>
      <c r="B18" s="516" t="s">
        <v>159</v>
      </c>
      <c r="C18" s="437"/>
      <c r="D18" s="437"/>
      <c r="E18" s="517"/>
      <c r="F18" s="517"/>
      <c r="G18" s="517"/>
      <c r="H18" s="517"/>
      <c r="I18" s="517"/>
      <c r="J18" s="517"/>
      <c r="K18" s="517"/>
      <c r="L18" s="518">
        <v>438.79</v>
      </c>
      <c r="M18" s="518"/>
      <c r="N18" s="518"/>
      <c r="O18" s="518"/>
      <c r="P18" s="518"/>
      <c r="Q18" s="518"/>
      <c r="R18" s="519"/>
      <c r="S18" s="519"/>
      <c r="T18" s="519"/>
      <c r="U18" s="519"/>
      <c r="V18" s="520"/>
      <c r="W18" s="412"/>
      <c r="X18" s="413"/>
      <c r="Y18" s="413"/>
      <c r="Z18" s="413"/>
      <c r="AA18" s="413"/>
      <c r="AB18" s="404"/>
      <c r="AC18" s="521">
        <v>55.7</v>
      </c>
      <c r="AD18" s="522"/>
      <c r="AE18" s="522"/>
      <c r="AF18" s="522"/>
      <c r="AG18" s="523"/>
      <c r="AH18" s="521">
        <v>53.7</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8475590</v>
      </c>
      <c r="BO18" s="395"/>
      <c r="BP18" s="395"/>
      <c r="BQ18" s="395"/>
      <c r="BR18" s="395"/>
      <c r="BS18" s="395"/>
      <c r="BT18" s="395"/>
      <c r="BU18" s="396"/>
      <c r="BV18" s="394">
        <v>8473790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1"/>
      <c r="B19" s="516" t="s">
        <v>161</v>
      </c>
      <c r="C19" s="437"/>
      <c r="D19" s="437"/>
      <c r="E19" s="517"/>
      <c r="F19" s="517"/>
      <c r="G19" s="517"/>
      <c r="H19" s="517"/>
      <c r="I19" s="517"/>
      <c r="J19" s="517"/>
      <c r="K19" s="517"/>
      <c r="L19" s="525">
        <v>65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16019019</v>
      </c>
      <c r="BO19" s="395"/>
      <c r="BP19" s="395"/>
      <c r="BQ19" s="395"/>
      <c r="BR19" s="395"/>
      <c r="BS19" s="395"/>
      <c r="BT19" s="395"/>
      <c r="BU19" s="396"/>
      <c r="BV19" s="394">
        <v>16197288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1"/>
      <c r="B20" s="516" t="s">
        <v>163</v>
      </c>
      <c r="C20" s="437"/>
      <c r="D20" s="437"/>
      <c r="E20" s="517"/>
      <c r="F20" s="517"/>
      <c r="G20" s="517"/>
      <c r="H20" s="517"/>
      <c r="I20" s="517"/>
      <c r="J20" s="517"/>
      <c r="K20" s="517"/>
      <c r="L20" s="525">
        <v>11783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1"/>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1"/>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12269098</v>
      </c>
      <c r="BO22" s="358"/>
      <c r="BP22" s="358"/>
      <c r="BQ22" s="358"/>
      <c r="BR22" s="358"/>
      <c r="BS22" s="358"/>
      <c r="BT22" s="358"/>
      <c r="BU22" s="359"/>
      <c r="BV22" s="357">
        <v>12665079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10234736</v>
      </c>
      <c r="BO23" s="395"/>
      <c r="BP23" s="395"/>
      <c r="BQ23" s="395"/>
      <c r="BR23" s="395"/>
      <c r="BS23" s="395"/>
      <c r="BT23" s="395"/>
      <c r="BU23" s="396"/>
      <c r="BV23" s="394">
        <v>10726628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1"/>
      <c r="B24" s="565"/>
      <c r="C24" s="541"/>
      <c r="D24" s="542"/>
      <c r="E24" s="444" t="s">
        <v>173</v>
      </c>
      <c r="F24" s="424"/>
      <c r="G24" s="424"/>
      <c r="H24" s="424"/>
      <c r="I24" s="424"/>
      <c r="J24" s="424"/>
      <c r="K24" s="425"/>
      <c r="L24" s="445">
        <v>1</v>
      </c>
      <c r="M24" s="446"/>
      <c r="N24" s="446"/>
      <c r="O24" s="446"/>
      <c r="P24" s="488"/>
      <c r="Q24" s="445">
        <v>8400</v>
      </c>
      <c r="R24" s="446"/>
      <c r="S24" s="446"/>
      <c r="T24" s="446"/>
      <c r="U24" s="446"/>
      <c r="V24" s="488"/>
      <c r="W24" s="540"/>
      <c r="X24" s="541"/>
      <c r="Y24" s="542"/>
      <c r="Z24" s="444" t="s">
        <v>174</v>
      </c>
      <c r="AA24" s="424"/>
      <c r="AB24" s="424"/>
      <c r="AC24" s="424"/>
      <c r="AD24" s="424"/>
      <c r="AE24" s="424"/>
      <c r="AF24" s="424"/>
      <c r="AG24" s="425"/>
      <c r="AH24" s="445">
        <v>327</v>
      </c>
      <c r="AI24" s="446"/>
      <c r="AJ24" s="446"/>
      <c r="AK24" s="446"/>
      <c r="AL24" s="488"/>
      <c r="AM24" s="445">
        <v>1030377</v>
      </c>
      <c r="AN24" s="446"/>
      <c r="AO24" s="446"/>
      <c r="AP24" s="446"/>
      <c r="AQ24" s="446"/>
      <c r="AR24" s="488"/>
      <c r="AS24" s="445">
        <v>3151</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7220313</v>
      </c>
      <c r="BO24" s="395"/>
      <c r="BP24" s="395"/>
      <c r="BQ24" s="395"/>
      <c r="BR24" s="395"/>
      <c r="BS24" s="395"/>
      <c r="BT24" s="395"/>
      <c r="BU24" s="396"/>
      <c r="BV24" s="394">
        <v>7234401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1"/>
      <c r="B25" s="565"/>
      <c r="C25" s="541"/>
      <c r="D25" s="542"/>
      <c r="E25" s="444" t="s">
        <v>176</v>
      </c>
      <c r="F25" s="424"/>
      <c r="G25" s="424"/>
      <c r="H25" s="424"/>
      <c r="I25" s="424"/>
      <c r="J25" s="424"/>
      <c r="K25" s="425"/>
      <c r="L25" s="445">
        <v>1</v>
      </c>
      <c r="M25" s="446"/>
      <c r="N25" s="446"/>
      <c r="O25" s="446"/>
      <c r="P25" s="488"/>
      <c r="Q25" s="445">
        <v>6700</v>
      </c>
      <c r="R25" s="446"/>
      <c r="S25" s="446"/>
      <c r="T25" s="446"/>
      <c r="U25" s="446"/>
      <c r="V25" s="488"/>
      <c r="W25" s="540"/>
      <c r="X25" s="541"/>
      <c r="Y25" s="542"/>
      <c r="Z25" s="444" t="s">
        <v>177</v>
      </c>
      <c r="AA25" s="424"/>
      <c r="AB25" s="424"/>
      <c r="AC25" s="424"/>
      <c r="AD25" s="424"/>
      <c r="AE25" s="424"/>
      <c r="AF25" s="424"/>
      <c r="AG25" s="425"/>
      <c r="AH25" s="445">
        <v>46</v>
      </c>
      <c r="AI25" s="446"/>
      <c r="AJ25" s="446"/>
      <c r="AK25" s="446"/>
      <c r="AL25" s="488"/>
      <c r="AM25" s="445">
        <v>145958</v>
      </c>
      <c r="AN25" s="446"/>
      <c r="AO25" s="446"/>
      <c r="AP25" s="446"/>
      <c r="AQ25" s="446"/>
      <c r="AR25" s="488"/>
      <c r="AS25" s="445">
        <v>3173</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746500</v>
      </c>
      <c r="BO25" s="358"/>
      <c r="BP25" s="358"/>
      <c r="BQ25" s="358"/>
      <c r="BR25" s="358"/>
      <c r="BS25" s="358"/>
      <c r="BT25" s="358"/>
      <c r="BU25" s="359"/>
      <c r="BV25" s="357">
        <v>846731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1"/>
      <c r="B26" s="565"/>
      <c r="C26" s="541"/>
      <c r="D26" s="542"/>
      <c r="E26" s="444" t="s">
        <v>179</v>
      </c>
      <c r="F26" s="424"/>
      <c r="G26" s="424"/>
      <c r="H26" s="424"/>
      <c r="I26" s="424"/>
      <c r="J26" s="424"/>
      <c r="K26" s="425"/>
      <c r="L26" s="445">
        <v>1</v>
      </c>
      <c r="M26" s="446"/>
      <c r="N26" s="446"/>
      <c r="O26" s="446"/>
      <c r="P26" s="488"/>
      <c r="Q26" s="445">
        <v>6070</v>
      </c>
      <c r="R26" s="446"/>
      <c r="S26" s="446"/>
      <c r="T26" s="446"/>
      <c r="U26" s="446"/>
      <c r="V26" s="488"/>
      <c r="W26" s="540"/>
      <c r="X26" s="541"/>
      <c r="Y26" s="542"/>
      <c r="Z26" s="444" t="s">
        <v>180</v>
      </c>
      <c r="AA26" s="546"/>
      <c r="AB26" s="546"/>
      <c r="AC26" s="546"/>
      <c r="AD26" s="546"/>
      <c r="AE26" s="546"/>
      <c r="AF26" s="546"/>
      <c r="AG26" s="547"/>
      <c r="AH26" s="445">
        <v>5</v>
      </c>
      <c r="AI26" s="446"/>
      <c r="AJ26" s="446"/>
      <c r="AK26" s="446"/>
      <c r="AL26" s="488"/>
      <c r="AM26" s="445">
        <v>18820</v>
      </c>
      <c r="AN26" s="446"/>
      <c r="AO26" s="446"/>
      <c r="AP26" s="446"/>
      <c r="AQ26" s="446"/>
      <c r="AR26" s="488"/>
      <c r="AS26" s="445">
        <v>3764</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1"/>
      <c r="B27" s="565"/>
      <c r="C27" s="541"/>
      <c r="D27" s="542"/>
      <c r="E27" s="444" t="s">
        <v>182</v>
      </c>
      <c r="F27" s="424"/>
      <c r="G27" s="424"/>
      <c r="H27" s="424"/>
      <c r="I27" s="424"/>
      <c r="J27" s="424"/>
      <c r="K27" s="425"/>
      <c r="L27" s="445">
        <v>1</v>
      </c>
      <c r="M27" s="446"/>
      <c r="N27" s="446"/>
      <c r="O27" s="446"/>
      <c r="P27" s="488"/>
      <c r="Q27" s="445">
        <v>4240</v>
      </c>
      <c r="R27" s="446"/>
      <c r="S27" s="446"/>
      <c r="T27" s="446"/>
      <c r="U27" s="446"/>
      <c r="V27" s="488"/>
      <c r="W27" s="540"/>
      <c r="X27" s="541"/>
      <c r="Y27" s="542"/>
      <c r="Z27" s="444" t="s">
        <v>183</v>
      </c>
      <c r="AA27" s="424"/>
      <c r="AB27" s="424"/>
      <c r="AC27" s="424"/>
      <c r="AD27" s="424"/>
      <c r="AE27" s="424"/>
      <c r="AF27" s="424"/>
      <c r="AG27" s="425"/>
      <c r="AH27" s="445">
        <v>3</v>
      </c>
      <c r="AI27" s="446"/>
      <c r="AJ27" s="446"/>
      <c r="AK27" s="446"/>
      <c r="AL27" s="488"/>
      <c r="AM27" s="445">
        <v>11277</v>
      </c>
      <c r="AN27" s="446"/>
      <c r="AO27" s="446"/>
      <c r="AP27" s="446"/>
      <c r="AQ27" s="446"/>
      <c r="AR27" s="488"/>
      <c r="AS27" s="445">
        <v>3759</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130</v>
      </c>
      <c r="BO27" s="514"/>
      <c r="BP27" s="514"/>
      <c r="BQ27" s="514"/>
      <c r="BR27" s="514"/>
      <c r="BS27" s="514"/>
      <c r="BT27" s="514"/>
      <c r="BU27" s="515"/>
      <c r="BV27" s="513" t="s">
        <v>130</v>
      </c>
      <c r="BW27" s="514"/>
      <c r="BX27" s="514"/>
      <c r="BY27" s="514"/>
      <c r="BZ27" s="514"/>
      <c r="CA27" s="514"/>
      <c r="CB27" s="514"/>
      <c r="CC27" s="515"/>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1"/>
      <c r="B28" s="565"/>
      <c r="C28" s="541"/>
      <c r="D28" s="542"/>
      <c r="E28" s="444" t="s">
        <v>185</v>
      </c>
      <c r="F28" s="424"/>
      <c r="G28" s="424"/>
      <c r="H28" s="424"/>
      <c r="I28" s="424"/>
      <c r="J28" s="424"/>
      <c r="K28" s="425"/>
      <c r="L28" s="445">
        <v>1</v>
      </c>
      <c r="M28" s="446"/>
      <c r="N28" s="446"/>
      <c r="O28" s="446"/>
      <c r="P28" s="488"/>
      <c r="Q28" s="445">
        <v>3610</v>
      </c>
      <c r="R28" s="446"/>
      <c r="S28" s="446"/>
      <c r="T28" s="446"/>
      <c r="U28" s="446"/>
      <c r="V28" s="488"/>
      <c r="W28" s="540"/>
      <c r="X28" s="541"/>
      <c r="Y28" s="542"/>
      <c r="Z28" s="444" t="s">
        <v>186</v>
      </c>
      <c r="AA28" s="424"/>
      <c r="AB28" s="424"/>
      <c r="AC28" s="424"/>
      <c r="AD28" s="424"/>
      <c r="AE28" s="424"/>
      <c r="AF28" s="424"/>
      <c r="AG28" s="425"/>
      <c r="AH28" s="445" t="s">
        <v>187</v>
      </c>
      <c r="AI28" s="446"/>
      <c r="AJ28" s="446"/>
      <c r="AK28" s="446"/>
      <c r="AL28" s="488"/>
      <c r="AM28" s="445" t="s">
        <v>139</v>
      </c>
      <c r="AN28" s="446"/>
      <c r="AO28" s="446"/>
      <c r="AP28" s="446"/>
      <c r="AQ28" s="446"/>
      <c r="AR28" s="488"/>
      <c r="AS28" s="445" t="s">
        <v>139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926821</v>
      </c>
      <c r="BO28" s="358"/>
      <c r="BP28" s="358"/>
      <c r="BQ28" s="358"/>
      <c r="BR28" s="358"/>
      <c r="BS28" s="358"/>
      <c r="BT28" s="358"/>
      <c r="BU28" s="359"/>
      <c r="BV28" s="357">
        <v>912455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1"/>
      <c r="B29" s="565"/>
      <c r="C29" s="541"/>
      <c r="D29" s="542"/>
      <c r="E29" s="444" t="s">
        <v>189</v>
      </c>
      <c r="F29" s="424"/>
      <c r="G29" s="424"/>
      <c r="H29" s="424"/>
      <c r="I29" s="424"/>
      <c r="J29" s="424"/>
      <c r="K29" s="425"/>
      <c r="L29" s="445">
        <v>16</v>
      </c>
      <c r="M29" s="446"/>
      <c r="N29" s="446"/>
      <c r="O29" s="446"/>
      <c r="P29" s="488"/>
      <c r="Q29" s="445">
        <v>3490</v>
      </c>
      <c r="R29" s="446"/>
      <c r="S29" s="446"/>
      <c r="T29" s="446"/>
      <c r="U29" s="446"/>
      <c r="V29" s="488"/>
      <c r="W29" s="543"/>
      <c r="X29" s="544"/>
      <c r="Y29" s="545"/>
      <c r="Z29" s="444" t="s">
        <v>190</v>
      </c>
      <c r="AA29" s="424"/>
      <c r="AB29" s="424"/>
      <c r="AC29" s="424"/>
      <c r="AD29" s="424"/>
      <c r="AE29" s="424"/>
      <c r="AF29" s="424"/>
      <c r="AG29" s="425"/>
      <c r="AH29" s="445">
        <v>330</v>
      </c>
      <c r="AI29" s="446"/>
      <c r="AJ29" s="446"/>
      <c r="AK29" s="446"/>
      <c r="AL29" s="488"/>
      <c r="AM29" s="445">
        <v>1041654</v>
      </c>
      <c r="AN29" s="446"/>
      <c r="AO29" s="446"/>
      <c r="AP29" s="446"/>
      <c r="AQ29" s="446"/>
      <c r="AR29" s="488"/>
      <c r="AS29" s="445">
        <v>3157</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1263845</v>
      </c>
      <c r="BO29" s="395"/>
      <c r="BP29" s="395"/>
      <c r="BQ29" s="395"/>
      <c r="BR29" s="395"/>
      <c r="BS29" s="395"/>
      <c r="BT29" s="395"/>
      <c r="BU29" s="396"/>
      <c r="BV29" s="394">
        <v>1212966</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7368314</v>
      </c>
      <c r="BO30" s="514"/>
      <c r="BP30" s="514"/>
      <c r="BQ30" s="514"/>
      <c r="BR30" s="514"/>
      <c r="BS30" s="514"/>
      <c r="BT30" s="514"/>
      <c r="BU30" s="515"/>
      <c r="BV30" s="513">
        <v>6256534</v>
      </c>
      <c r="BW30" s="514"/>
      <c r="BX30" s="514"/>
      <c r="BY30" s="514"/>
      <c r="BZ30" s="514"/>
      <c r="CA30" s="514"/>
      <c r="CB30" s="514"/>
      <c r="CC30" s="515"/>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2">
      <c r="A33" s="171"/>
      <c r="B33" s="195"/>
      <c r="C33" s="418" t="s">
        <v>199</v>
      </c>
      <c r="D33" s="418"/>
      <c r="E33" s="383" t="s">
        <v>200</v>
      </c>
      <c r="F33" s="383"/>
      <c r="G33" s="383"/>
      <c r="H33" s="383"/>
      <c r="I33" s="383"/>
      <c r="J33" s="383"/>
      <c r="K33" s="383"/>
      <c r="L33" s="383"/>
      <c r="M33" s="383"/>
      <c r="N33" s="383"/>
      <c r="O33" s="383"/>
      <c r="P33" s="383"/>
      <c r="Q33" s="383"/>
      <c r="R33" s="383"/>
      <c r="S33" s="383"/>
      <c r="T33" s="196"/>
      <c r="U33" s="418" t="s">
        <v>201</v>
      </c>
      <c r="V33" s="418"/>
      <c r="W33" s="383" t="s">
        <v>200</v>
      </c>
      <c r="X33" s="383"/>
      <c r="Y33" s="383"/>
      <c r="Z33" s="383"/>
      <c r="AA33" s="383"/>
      <c r="AB33" s="383"/>
      <c r="AC33" s="383"/>
      <c r="AD33" s="383"/>
      <c r="AE33" s="383"/>
      <c r="AF33" s="383"/>
      <c r="AG33" s="383"/>
      <c r="AH33" s="383"/>
      <c r="AI33" s="383"/>
      <c r="AJ33" s="383"/>
      <c r="AK33" s="383"/>
      <c r="AL33" s="196"/>
      <c r="AM33" s="418" t="s">
        <v>202</v>
      </c>
      <c r="AN33" s="418"/>
      <c r="AO33" s="383" t="s">
        <v>200</v>
      </c>
      <c r="AP33" s="383"/>
      <c r="AQ33" s="383"/>
      <c r="AR33" s="383"/>
      <c r="AS33" s="383"/>
      <c r="AT33" s="383"/>
      <c r="AU33" s="383"/>
      <c r="AV33" s="383"/>
      <c r="AW33" s="383"/>
      <c r="AX33" s="383"/>
      <c r="AY33" s="383"/>
      <c r="AZ33" s="383"/>
      <c r="BA33" s="383"/>
      <c r="BB33" s="383"/>
      <c r="BC33" s="383"/>
      <c r="BD33" s="197"/>
      <c r="BE33" s="383" t="s">
        <v>203</v>
      </c>
      <c r="BF33" s="383"/>
      <c r="BG33" s="383" t="s">
        <v>204</v>
      </c>
      <c r="BH33" s="383"/>
      <c r="BI33" s="383"/>
      <c r="BJ33" s="383"/>
      <c r="BK33" s="383"/>
      <c r="BL33" s="383"/>
      <c r="BM33" s="383"/>
      <c r="BN33" s="383"/>
      <c r="BO33" s="383"/>
      <c r="BP33" s="383"/>
      <c r="BQ33" s="383"/>
      <c r="BR33" s="383"/>
      <c r="BS33" s="383"/>
      <c r="BT33" s="383"/>
      <c r="BU33" s="383"/>
      <c r="BV33" s="197"/>
      <c r="BW33" s="418" t="s">
        <v>203</v>
      </c>
      <c r="BX33" s="418"/>
      <c r="BY33" s="383" t="s">
        <v>205</v>
      </c>
      <c r="BZ33" s="383"/>
      <c r="CA33" s="383"/>
      <c r="CB33" s="383"/>
      <c r="CC33" s="383"/>
      <c r="CD33" s="383"/>
      <c r="CE33" s="383"/>
      <c r="CF33" s="383"/>
      <c r="CG33" s="383"/>
      <c r="CH33" s="383"/>
      <c r="CI33" s="383"/>
      <c r="CJ33" s="383"/>
      <c r="CK33" s="383"/>
      <c r="CL33" s="383"/>
      <c r="CM33" s="383"/>
      <c r="CN33" s="196"/>
      <c r="CO33" s="418" t="s">
        <v>202</v>
      </c>
      <c r="CP33" s="418"/>
      <c r="CQ33" s="383" t="s">
        <v>206</v>
      </c>
      <c r="CR33" s="383"/>
      <c r="CS33" s="383"/>
      <c r="CT33" s="383"/>
      <c r="CU33" s="383"/>
      <c r="CV33" s="383"/>
      <c r="CW33" s="383"/>
      <c r="CX33" s="383"/>
      <c r="CY33" s="383"/>
      <c r="CZ33" s="383"/>
      <c r="DA33" s="383"/>
      <c r="DB33" s="383"/>
      <c r="DC33" s="383"/>
      <c r="DD33" s="383"/>
      <c r="DE33" s="383"/>
      <c r="DF33" s="196"/>
      <c r="DG33" s="583" t="s">
        <v>207</v>
      </c>
      <c r="DH33" s="583"/>
      <c r="DI33" s="198"/>
    </row>
    <row r="34" spans="1:113" ht="32.25" customHeight="1" x14ac:dyDescent="0.2">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7</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1"/>
      <c r="AM34" s="584">
        <f>IF(AO34="","",MAX(C34:D43,U34:V43)+1)</f>
        <v>11</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1"/>
      <c r="BE34" s="584" t="str">
        <f>IF(BG34="","",MAX(C34:D43,U34:V43,AM34:AN43)+1)</f>
        <v/>
      </c>
      <c r="BF34" s="584"/>
      <c r="BG34" s="585"/>
      <c r="BH34" s="585"/>
      <c r="BI34" s="585"/>
      <c r="BJ34" s="585"/>
      <c r="BK34" s="585"/>
      <c r="BL34" s="585"/>
      <c r="BM34" s="585"/>
      <c r="BN34" s="585"/>
      <c r="BO34" s="585"/>
      <c r="BP34" s="585"/>
      <c r="BQ34" s="585"/>
      <c r="BR34" s="585"/>
      <c r="BS34" s="585"/>
      <c r="BT34" s="585"/>
      <c r="BU34" s="585"/>
      <c r="BV34" s="171"/>
      <c r="BW34" s="584">
        <f>IF(BY34="","",MAX(C34:D43,U34:V43,AM34:AN43,BE34:BF43)+1)</f>
        <v>15</v>
      </c>
      <c r="BX34" s="584"/>
      <c r="BY34" s="585" t="str">
        <f>IF('各会計、関係団体の財政状況及び健全化判断比率'!B68="","",'各会計、関係団体の財政状況及び健全化判断比率'!B68)</f>
        <v>宮崎県市町村総合事務組合　自治会館管理運営特別会計</v>
      </c>
      <c r="BZ34" s="585"/>
      <c r="CA34" s="585"/>
      <c r="CB34" s="585"/>
      <c r="CC34" s="585"/>
      <c r="CD34" s="585"/>
      <c r="CE34" s="585"/>
      <c r="CF34" s="585"/>
      <c r="CG34" s="585"/>
      <c r="CH34" s="585"/>
      <c r="CI34" s="585"/>
      <c r="CJ34" s="585"/>
      <c r="CK34" s="585"/>
      <c r="CL34" s="585"/>
      <c r="CM34" s="585"/>
      <c r="CN34" s="171"/>
      <c r="CO34" s="584">
        <f>IF(CQ34="","",MAX(C34:D43,U34:V43,AM34:AN43,BE34:BF43,BW34:BX43)+1)</f>
        <v>20</v>
      </c>
      <c r="CP34" s="584"/>
      <c r="CQ34" s="585" t="str">
        <f>IF('各会計、関係団体の財政状況及び健全化判断比率'!BS7="","",'各会計、関係団体の財政状況及び健全化判断比率'!BS7)</f>
        <v>宮崎県林業公社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2">
      <c r="A35" s="171"/>
      <c r="B35" s="195"/>
      <c r="C35" s="584">
        <f>IF(E35="","",C34+1)</f>
        <v>2</v>
      </c>
      <c r="D35" s="584"/>
      <c r="E35" s="585" t="str">
        <f>IF('各会計、関係団体の財政状況及び健全化判断比率'!B8="","",'各会計、関係団体の財政状況及び健全化判断比率'!B8)</f>
        <v>市営住宅事業特別会計</v>
      </c>
      <c r="F35" s="585"/>
      <c r="G35" s="585"/>
      <c r="H35" s="585"/>
      <c r="I35" s="585"/>
      <c r="J35" s="585"/>
      <c r="K35" s="585"/>
      <c r="L35" s="585"/>
      <c r="M35" s="585"/>
      <c r="N35" s="585"/>
      <c r="O35" s="585"/>
      <c r="P35" s="585"/>
      <c r="Q35" s="585"/>
      <c r="R35" s="585"/>
      <c r="S35" s="585"/>
      <c r="T35" s="171"/>
      <c r="U35" s="584">
        <f>IF(W35="","",U34+1)</f>
        <v>8</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1"/>
      <c r="AM35" s="584">
        <f t="shared" ref="AM35:AM43" si="0">IF(AO35="","",AM34+1)</f>
        <v>12</v>
      </c>
      <c r="AN35" s="584"/>
      <c r="AO35" s="585" t="str">
        <f>IF('各会計、関係団体の財政状況及び健全化判断比率'!B33="","",'各会計、関係団体の財政状況及び健全化判断比率'!B33)</f>
        <v>簡易水道事業会計</v>
      </c>
      <c r="AP35" s="585"/>
      <c r="AQ35" s="585"/>
      <c r="AR35" s="585"/>
      <c r="AS35" s="585"/>
      <c r="AT35" s="585"/>
      <c r="AU35" s="585"/>
      <c r="AV35" s="585"/>
      <c r="AW35" s="585"/>
      <c r="AX35" s="585"/>
      <c r="AY35" s="585"/>
      <c r="AZ35" s="585"/>
      <c r="BA35" s="585"/>
      <c r="BB35" s="585"/>
      <c r="BC35" s="585"/>
      <c r="BD35" s="171"/>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1"/>
      <c r="BW35" s="584">
        <f t="shared" ref="BW35:BW43" si="2">IF(BY35="","",BW34+1)</f>
        <v>16</v>
      </c>
      <c r="BX35" s="584"/>
      <c r="BY35" s="585" t="str">
        <f>IF('各会計、関係団体の財政状況及び健全化判断比率'!B69="","",'各会計、関係団体の財政状況及び健全化判断比率'!B69)</f>
        <v>宮崎県後期高齢者医療広域連合　一般会計</v>
      </c>
      <c r="BZ35" s="585"/>
      <c r="CA35" s="585"/>
      <c r="CB35" s="585"/>
      <c r="CC35" s="585"/>
      <c r="CD35" s="585"/>
      <c r="CE35" s="585"/>
      <c r="CF35" s="585"/>
      <c r="CG35" s="585"/>
      <c r="CH35" s="585"/>
      <c r="CI35" s="585"/>
      <c r="CJ35" s="585"/>
      <c r="CK35" s="585"/>
      <c r="CL35" s="585"/>
      <c r="CM35" s="585"/>
      <c r="CN35" s="171"/>
      <c r="CO35" s="584">
        <f t="shared" ref="CO35:CO43" si="3">IF(CQ35="","",CO34+1)</f>
        <v>21</v>
      </c>
      <c r="CP35" s="584"/>
      <c r="CQ35" s="585" t="str">
        <f>IF('各会計、関係団体の財政状況及び健全化判断比率'!BS8="","",'各会計、関係団体の財政状況及び健全化判断比率'!BS8)</f>
        <v>地方独立行政法人 西都児湯医療センター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2">
      <c r="A36" s="171"/>
      <c r="B36" s="195"/>
      <c r="C36" s="584">
        <f>IF(E36="","",C35+1)</f>
        <v>3</v>
      </c>
      <c r="D36" s="584"/>
      <c r="E36" s="585" t="str">
        <f>IF('各会計、関係団体の財政状況及び健全化判断比率'!B9="","",'各会計、関係団体の財政状況及び健全化判断比率'!B9)</f>
        <v>西都児湯障害認定審査会特別会計</v>
      </c>
      <c r="F36" s="585"/>
      <c r="G36" s="585"/>
      <c r="H36" s="585"/>
      <c r="I36" s="585"/>
      <c r="J36" s="585"/>
      <c r="K36" s="585"/>
      <c r="L36" s="585"/>
      <c r="M36" s="585"/>
      <c r="N36" s="585"/>
      <c r="O36" s="585"/>
      <c r="P36" s="585"/>
      <c r="Q36" s="585"/>
      <c r="R36" s="585"/>
      <c r="S36" s="585"/>
      <c r="T36" s="171"/>
      <c r="U36" s="584">
        <f t="shared" ref="U36:U43" si="4">IF(W36="","",U35+1)</f>
        <v>9</v>
      </c>
      <c r="V36" s="584"/>
      <c r="W36" s="585" t="str">
        <f>IF('各会計、関係団体の財政状況及び健全化判断比率'!B30="","",'各会計、関係団体の財政状況及び健全化判断比率'!B30)</f>
        <v>西都市西米良村介護認定審査会特別会計</v>
      </c>
      <c r="X36" s="585"/>
      <c r="Y36" s="585"/>
      <c r="Z36" s="585"/>
      <c r="AA36" s="585"/>
      <c r="AB36" s="585"/>
      <c r="AC36" s="585"/>
      <c r="AD36" s="585"/>
      <c r="AE36" s="585"/>
      <c r="AF36" s="585"/>
      <c r="AG36" s="585"/>
      <c r="AH36" s="585"/>
      <c r="AI36" s="585"/>
      <c r="AJ36" s="585"/>
      <c r="AK36" s="585"/>
      <c r="AL36" s="171"/>
      <c r="AM36" s="584">
        <f t="shared" si="0"/>
        <v>13</v>
      </c>
      <c r="AN36" s="584"/>
      <c r="AO36" s="585" t="str">
        <f>IF('各会計、関係団体の財政状況及び健全化判断比率'!B34="","",'各会計、関係団体の財政状況及び健全化判断比率'!B34)</f>
        <v>公共下水道事業会計</v>
      </c>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17</v>
      </c>
      <c r="BX36" s="584"/>
      <c r="BY36" s="585" t="str">
        <f>IF('各会計、関係団体の財政状況及び健全化判断比率'!B70="","",'各会計、関係団体の財政状況及び健全化判断比率'!B70)</f>
        <v>宮崎県後期高齢者医療広域連合　後期高齢者医療特別会計</v>
      </c>
      <c r="BZ36" s="585"/>
      <c r="CA36" s="585"/>
      <c r="CB36" s="585"/>
      <c r="CC36" s="585"/>
      <c r="CD36" s="585"/>
      <c r="CE36" s="585"/>
      <c r="CF36" s="585"/>
      <c r="CG36" s="585"/>
      <c r="CH36" s="585"/>
      <c r="CI36" s="585"/>
      <c r="CJ36" s="585"/>
      <c r="CK36" s="585"/>
      <c r="CL36" s="585"/>
      <c r="CM36" s="585"/>
      <c r="CN36" s="171"/>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2">
      <c r="A37" s="171"/>
      <c r="B37" s="195"/>
      <c r="C37" s="584">
        <f>IF(E37="","",C36+1)</f>
        <v>4</v>
      </c>
      <c r="D37" s="584"/>
      <c r="E37" s="585" t="str">
        <f>IF('各会計、関係団体の財政状況及び健全化判断比率'!B10="","",'各会計、関係団体の財政状況及び健全化判断比率'!B10)</f>
        <v>西都児湯いじめ問題対策専門家委員会特別会計</v>
      </c>
      <c r="F37" s="585"/>
      <c r="G37" s="585"/>
      <c r="H37" s="585"/>
      <c r="I37" s="585"/>
      <c r="J37" s="585"/>
      <c r="K37" s="585"/>
      <c r="L37" s="585"/>
      <c r="M37" s="585"/>
      <c r="N37" s="585"/>
      <c r="O37" s="585"/>
      <c r="P37" s="585"/>
      <c r="Q37" s="585"/>
      <c r="R37" s="585"/>
      <c r="S37" s="585"/>
      <c r="T37" s="171"/>
      <c r="U37" s="584">
        <f t="shared" si="4"/>
        <v>10</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1"/>
      <c r="AM37" s="584">
        <f t="shared" si="0"/>
        <v>14</v>
      </c>
      <c r="AN37" s="584"/>
      <c r="AO37" s="585" t="str">
        <f>IF('各会計、関係団体の財政状況及び健全化判断比率'!B35="","",'各会計、関係団体の財政状況及び健全化判断比率'!B35)</f>
        <v>農業集落排水事業会計</v>
      </c>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18</v>
      </c>
      <c r="BX37" s="584"/>
      <c r="BY37" s="585" t="str">
        <f>IF('各会計、関係団体の財政状況及び健全化判断比率'!B71="","",'各会計、関係団体の財政状況及び健全化判断比率'!B71)</f>
        <v>西都児湯環境整備事務組合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2">
      <c r="A38" s="171"/>
      <c r="B38" s="195"/>
      <c r="C38" s="584">
        <f t="shared" ref="C38:C43" si="5">IF(E38="","",C37+1)</f>
        <v>5</v>
      </c>
      <c r="D38" s="584"/>
      <c r="E38" s="585" t="str">
        <f>IF('各会計、関係団体の財政状況及び健全化判断比率'!B11="","",'各会計、関係団体の財政状況及び健全化判断比率'!B11)</f>
        <v>西都児湯いじめ問題調査委員会特別会計</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19</v>
      </c>
      <c r="BX38" s="584"/>
      <c r="BY38" s="585" t="str">
        <f>IF('各会計、関係団体の財政状況及び健全化判断比率'!B72="","",'各会計、関係団体の財政状況及び健全化判断比率'!B72)</f>
        <v>一ツ瀬川営農飲雑用水広域水道企業団</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2">
      <c r="A39" s="171"/>
      <c r="B39" s="195"/>
      <c r="C39" s="584">
        <f t="shared" si="5"/>
        <v>6</v>
      </c>
      <c r="D39" s="584"/>
      <c r="E39" s="585" t="str">
        <f>IF('各会計、関係団体の財政状況及び健全化判断比率'!B12="","",'各会計、関係団体の財政状況及び健全化判断比率'!B12)</f>
        <v>西都児湯公平委員会特別会計</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2">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2">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2">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2">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Tdku8pNE3nJsAdVJuN3dBExw4ZJHM7uNbkl7ZEW6zdW2yRJ7CSZfI1yUY4fjqxYkJkJu/kxdfbL0xsT1R0+xZw==" saltValue="gvPScTNGyUVg12ND3Dc+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217</v>
      </c>
      <c r="DI1" s="590"/>
      <c r="DJ1" s="590"/>
      <c r="DK1" s="590"/>
      <c r="DL1" s="590"/>
      <c r="DM1" s="590"/>
      <c r="DN1" s="591"/>
      <c r="DO1" s="204"/>
      <c r="DP1" s="589" t="s">
        <v>218</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2">
      <c r="B2" s="205" t="s">
        <v>219</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3268712</v>
      </c>
      <c r="S5" s="600"/>
      <c r="T5" s="600"/>
      <c r="U5" s="600"/>
      <c r="V5" s="600"/>
      <c r="W5" s="600"/>
      <c r="X5" s="600"/>
      <c r="Y5" s="601"/>
      <c r="Z5" s="602">
        <v>13.6</v>
      </c>
      <c r="AA5" s="602"/>
      <c r="AB5" s="602"/>
      <c r="AC5" s="602"/>
      <c r="AD5" s="603">
        <v>3268712</v>
      </c>
      <c r="AE5" s="603"/>
      <c r="AF5" s="603"/>
      <c r="AG5" s="603"/>
      <c r="AH5" s="603"/>
      <c r="AI5" s="603"/>
      <c r="AJ5" s="603"/>
      <c r="AK5" s="603"/>
      <c r="AL5" s="604">
        <v>34.700000000000003</v>
      </c>
      <c r="AM5" s="605"/>
      <c r="AN5" s="605"/>
      <c r="AO5" s="606"/>
      <c r="AP5" s="596" t="s">
        <v>231</v>
      </c>
      <c r="AQ5" s="597"/>
      <c r="AR5" s="597"/>
      <c r="AS5" s="597"/>
      <c r="AT5" s="597"/>
      <c r="AU5" s="597"/>
      <c r="AV5" s="597"/>
      <c r="AW5" s="597"/>
      <c r="AX5" s="597"/>
      <c r="AY5" s="597"/>
      <c r="AZ5" s="597"/>
      <c r="BA5" s="597"/>
      <c r="BB5" s="597"/>
      <c r="BC5" s="597"/>
      <c r="BD5" s="597"/>
      <c r="BE5" s="597"/>
      <c r="BF5" s="598"/>
      <c r="BG5" s="610">
        <v>3268200</v>
      </c>
      <c r="BH5" s="611"/>
      <c r="BI5" s="611"/>
      <c r="BJ5" s="611"/>
      <c r="BK5" s="611"/>
      <c r="BL5" s="611"/>
      <c r="BM5" s="611"/>
      <c r="BN5" s="612"/>
      <c r="BO5" s="613">
        <v>100</v>
      </c>
      <c r="BP5" s="613"/>
      <c r="BQ5" s="613"/>
      <c r="BR5" s="613"/>
      <c r="BS5" s="614">
        <v>237867</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216418</v>
      </c>
      <c r="S6" s="611"/>
      <c r="T6" s="611"/>
      <c r="U6" s="611"/>
      <c r="V6" s="611"/>
      <c r="W6" s="611"/>
      <c r="X6" s="611"/>
      <c r="Y6" s="612"/>
      <c r="Z6" s="613">
        <v>0.9</v>
      </c>
      <c r="AA6" s="613"/>
      <c r="AB6" s="613"/>
      <c r="AC6" s="613"/>
      <c r="AD6" s="614">
        <v>216418</v>
      </c>
      <c r="AE6" s="614"/>
      <c r="AF6" s="614"/>
      <c r="AG6" s="614"/>
      <c r="AH6" s="614"/>
      <c r="AI6" s="614"/>
      <c r="AJ6" s="614"/>
      <c r="AK6" s="614"/>
      <c r="AL6" s="615">
        <v>2.2999999999999998</v>
      </c>
      <c r="AM6" s="616"/>
      <c r="AN6" s="616"/>
      <c r="AO6" s="617"/>
      <c r="AP6" s="607" t="s">
        <v>236</v>
      </c>
      <c r="AQ6" s="608"/>
      <c r="AR6" s="608"/>
      <c r="AS6" s="608"/>
      <c r="AT6" s="608"/>
      <c r="AU6" s="608"/>
      <c r="AV6" s="608"/>
      <c r="AW6" s="608"/>
      <c r="AX6" s="608"/>
      <c r="AY6" s="608"/>
      <c r="AZ6" s="608"/>
      <c r="BA6" s="608"/>
      <c r="BB6" s="608"/>
      <c r="BC6" s="608"/>
      <c r="BD6" s="608"/>
      <c r="BE6" s="608"/>
      <c r="BF6" s="609"/>
      <c r="BG6" s="610">
        <v>3268200</v>
      </c>
      <c r="BH6" s="611"/>
      <c r="BI6" s="611"/>
      <c r="BJ6" s="611"/>
      <c r="BK6" s="611"/>
      <c r="BL6" s="611"/>
      <c r="BM6" s="611"/>
      <c r="BN6" s="612"/>
      <c r="BO6" s="613">
        <v>100</v>
      </c>
      <c r="BP6" s="613"/>
      <c r="BQ6" s="613"/>
      <c r="BR6" s="613"/>
      <c r="BS6" s="614">
        <v>237867</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158255</v>
      </c>
      <c r="CS6" s="611"/>
      <c r="CT6" s="611"/>
      <c r="CU6" s="611"/>
      <c r="CV6" s="611"/>
      <c r="CW6" s="611"/>
      <c r="CX6" s="611"/>
      <c r="CY6" s="612"/>
      <c r="CZ6" s="604">
        <v>0.7</v>
      </c>
      <c r="DA6" s="605"/>
      <c r="DB6" s="605"/>
      <c r="DC6" s="621"/>
      <c r="DD6" s="619" t="s">
        <v>147</v>
      </c>
      <c r="DE6" s="611"/>
      <c r="DF6" s="611"/>
      <c r="DG6" s="611"/>
      <c r="DH6" s="611"/>
      <c r="DI6" s="611"/>
      <c r="DJ6" s="611"/>
      <c r="DK6" s="611"/>
      <c r="DL6" s="611"/>
      <c r="DM6" s="611"/>
      <c r="DN6" s="611"/>
      <c r="DO6" s="611"/>
      <c r="DP6" s="612"/>
      <c r="DQ6" s="619">
        <v>158255</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543</v>
      </c>
      <c r="S7" s="611"/>
      <c r="T7" s="611"/>
      <c r="U7" s="611"/>
      <c r="V7" s="611"/>
      <c r="W7" s="611"/>
      <c r="X7" s="611"/>
      <c r="Y7" s="612"/>
      <c r="Z7" s="613">
        <v>0</v>
      </c>
      <c r="AA7" s="613"/>
      <c r="AB7" s="613"/>
      <c r="AC7" s="613"/>
      <c r="AD7" s="614">
        <v>543</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1109681</v>
      </c>
      <c r="BH7" s="611"/>
      <c r="BI7" s="611"/>
      <c r="BJ7" s="611"/>
      <c r="BK7" s="611"/>
      <c r="BL7" s="611"/>
      <c r="BM7" s="611"/>
      <c r="BN7" s="612"/>
      <c r="BO7" s="613">
        <v>33.9</v>
      </c>
      <c r="BP7" s="613"/>
      <c r="BQ7" s="613"/>
      <c r="BR7" s="613"/>
      <c r="BS7" s="614">
        <v>20713</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5756418</v>
      </c>
      <c r="CS7" s="611"/>
      <c r="CT7" s="611"/>
      <c r="CU7" s="611"/>
      <c r="CV7" s="611"/>
      <c r="CW7" s="611"/>
      <c r="CX7" s="611"/>
      <c r="CY7" s="612"/>
      <c r="CZ7" s="613">
        <v>24.9</v>
      </c>
      <c r="DA7" s="613"/>
      <c r="DB7" s="613"/>
      <c r="DC7" s="613"/>
      <c r="DD7" s="619">
        <v>401350</v>
      </c>
      <c r="DE7" s="611"/>
      <c r="DF7" s="611"/>
      <c r="DG7" s="611"/>
      <c r="DH7" s="611"/>
      <c r="DI7" s="611"/>
      <c r="DJ7" s="611"/>
      <c r="DK7" s="611"/>
      <c r="DL7" s="611"/>
      <c r="DM7" s="611"/>
      <c r="DN7" s="611"/>
      <c r="DO7" s="611"/>
      <c r="DP7" s="612"/>
      <c r="DQ7" s="619">
        <v>5004873</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7096</v>
      </c>
      <c r="S8" s="611"/>
      <c r="T8" s="611"/>
      <c r="U8" s="611"/>
      <c r="V8" s="611"/>
      <c r="W8" s="611"/>
      <c r="X8" s="611"/>
      <c r="Y8" s="612"/>
      <c r="Z8" s="613">
        <v>0</v>
      </c>
      <c r="AA8" s="613"/>
      <c r="AB8" s="613"/>
      <c r="AC8" s="613"/>
      <c r="AD8" s="614">
        <v>7096</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47783</v>
      </c>
      <c r="BH8" s="611"/>
      <c r="BI8" s="611"/>
      <c r="BJ8" s="611"/>
      <c r="BK8" s="611"/>
      <c r="BL8" s="611"/>
      <c r="BM8" s="611"/>
      <c r="BN8" s="612"/>
      <c r="BO8" s="613">
        <v>1.5</v>
      </c>
      <c r="BP8" s="613"/>
      <c r="BQ8" s="613"/>
      <c r="BR8" s="613"/>
      <c r="BS8" s="614" t="s">
        <v>147</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6916408</v>
      </c>
      <c r="CS8" s="611"/>
      <c r="CT8" s="611"/>
      <c r="CU8" s="611"/>
      <c r="CV8" s="611"/>
      <c r="CW8" s="611"/>
      <c r="CX8" s="611"/>
      <c r="CY8" s="612"/>
      <c r="CZ8" s="613">
        <v>29.9</v>
      </c>
      <c r="DA8" s="613"/>
      <c r="DB8" s="613"/>
      <c r="DC8" s="613"/>
      <c r="DD8" s="619">
        <v>5879</v>
      </c>
      <c r="DE8" s="611"/>
      <c r="DF8" s="611"/>
      <c r="DG8" s="611"/>
      <c r="DH8" s="611"/>
      <c r="DI8" s="611"/>
      <c r="DJ8" s="611"/>
      <c r="DK8" s="611"/>
      <c r="DL8" s="611"/>
      <c r="DM8" s="611"/>
      <c r="DN8" s="611"/>
      <c r="DO8" s="611"/>
      <c r="DP8" s="612"/>
      <c r="DQ8" s="619">
        <v>3208079</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5749</v>
      </c>
      <c r="S9" s="611"/>
      <c r="T9" s="611"/>
      <c r="U9" s="611"/>
      <c r="V9" s="611"/>
      <c r="W9" s="611"/>
      <c r="X9" s="611"/>
      <c r="Y9" s="612"/>
      <c r="Z9" s="613">
        <v>0</v>
      </c>
      <c r="AA9" s="613"/>
      <c r="AB9" s="613"/>
      <c r="AC9" s="613"/>
      <c r="AD9" s="614">
        <v>5749</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927465</v>
      </c>
      <c r="BH9" s="611"/>
      <c r="BI9" s="611"/>
      <c r="BJ9" s="611"/>
      <c r="BK9" s="611"/>
      <c r="BL9" s="611"/>
      <c r="BM9" s="611"/>
      <c r="BN9" s="612"/>
      <c r="BO9" s="613">
        <v>28.4</v>
      </c>
      <c r="BP9" s="613"/>
      <c r="BQ9" s="613"/>
      <c r="BR9" s="613"/>
      <c r="BS9" s="614" t="s">
        <v>147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2221345</v>
      </c>
      <c r="CS9" s="611"/>
      <c r="CT9" s="611"/>
      <c r="CU9" s="611"/>
      <c r="CV9" s="611"/>
      <c r="CW9" s="611"/>
      <c r="CX9" s="611"/>
      <c r="CY9" s="612"/>
      <c r="CZ9" s="613">
        <v>9.6</v>
      </c>
      <c r="DA9" s="613"/>
      <c r="DB9" s="613"/>
      <c r="DC9" s="613"/>
      <c r="DD9" s="619">
        <v>20668</v>
      </c>
      <c r="DE9" s="611"/>
      <c r="DF9" s="611"/>
      <c r="DG9" s="611"/>
      <c r="DH9" s="611"/>
      <c r="DI9" s="611"/>
      <c r="DJ9" s="611"/>
      <c r="DK9" s="611"/>
      <c r="DL9" s="611"/>
      <c r="DM9" s="611"/>
      <c r="DN9" s="611"/>
      <c r="DO9" s="611"/>
      <c r="DP9" s="612"/>
      <c r="DQ9" s="619">
        <v>1460824</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139</v>
      </c>
      <c r="S10" s="611"/>
      <c r="T10" s="611"/>
      <c r="U10" s="611"/>
      <c r="V10" s="611"/>
      <c r="W10" s="611"/>
      <c r="X10" s="611"/>
      <c r="Y10" s="612"/>
      <c r="Z10" s="613" t="s">
        <v>147</v>
      </c>
      <c r="AA10" s="613"/>
      <c r="AB10" s="613"/>
      <c r="AC10" s="613"/>
      <c r="AD10" s="614" t="s">
        <v>139</v>
      </c>
      <c r="AE10" s="614"/>
      <c r="AF10" s="614"/>
      <c r="AG10" s="614"/>
      <c r="AH10" s="614"/>
      <c r="AI10" s="614"/>
      <c r="AJ10" s="614"/>
      <c r="AK10" s="614"/>
      <c r="AL10" s="615" t="s">
        <v>147</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61852</v>
      </c>
      <c r="BH10" s="611"/>
      <c r="BI10" s="611"/>
      <c r="BJ10" s="611"/>
      <c r="BK10" s="611"/>
      <c r="BL10" s="611"/>
      <c r="BM10" s="611"/>
      <c r="BN10" s="612"/>
      <c r="BO10" s="613">
        <v>1.9</v>
      </c>
      <c r="BP10" s="613"/>
      <c r="BQ10" s="613"/>
      <c r="BR10" s="613"/>
      <c r="BS10" s="614" t="s">
        <v>139</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v>23873</v>
      </c>
      <c r="CS10" s="611"/>
      <c r="CT10" s="611"/>
      <c r="CU10" s="611"/>
      <c r="CV10" s="611"/>
      <c r="CW10" s="611"/>
      <c r="CX10" s="611"/>
      <c r="CY10" s="612"/>
      <c r="CZ10" s="613">
        <v>0.1</v>
      </c>
      <c r="DA10" s="613"/>
      <c r="DB10" s="613"/>
      <c r="DC10" s="613"/>
      <c r="DD10" s="619">
        <v>1656</v>
      </c>
      <c r="DE10" s="611"/>
      <c r="DF10" s="611"/>
      <c r="DG10" s="611"/>
      <c r="DH10" s="611"/>
      <c r="DI10" s="611"/>
      <c r="DJ10" s="611"/>
      <c r="DK10" s="611"/>
      <c r="DL10" s="611"/>
      <c r="DM10" s="611"/>
      <c r="DN10" s="611"/>
      <c r="DO10" s="611"/>
      <c r="DP10" s="612"/>
      <c r="DQ10" s="619">
        <v>23873</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712412</v>
      </c>
      <c r="S11" s="611"/>
      <c r="T11" s="611"/>
      <c r="U11" s="611"/>
      <c r="V11" s="611"/>
      <c r="W11" s="611"/>
      <c r="X11" s="611"/>
      <c r="Y11" s="612"/>
      <c r="Z11" s="615">
        <v>3</v>
      </c>
      <c r="AA11" s="616"/>
      <c r="AB11" s="616"/>
      <c r="AC11" s="622"/>
      <c r="AD11" s="619">
        <v>712412</v>
      </c>
      <c r="AE11" s="611"/>
      <c r="AF11" s="611"/>
      <c r="AG11" s="611"/>
      <c r="AH11" s="611"/>
      <c r="AI11" s="611"/>
      <c r="AJ11" s="611"/>
      <c r="AK11" s="612"/>
      <c r="AL11" s="615">
        <v>7.6</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72581</v>
      </c>
      <c r="BH11" s="611"/>
      <c r="BI11" s="611"/>
      <c r="BJ11" s="611"/>
      <c r="BK11" s="611"/>
      <c r="BL11" s="611"/>
      <c r="BM11" s="611"/>
      <c r="BN11" s="612"/>
      <c r="BO11" s="613">
        <v>2.2000000000000002</v>
      </c>
      <c r="BP11" s="613"/>
      <c r="BQ11" s="613"/>
      <c r="BR11" s="613"/>
      <c r="BS11" s="614">
        <v>20713</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2036626</v>
      </c>
      <c r="CS11" s="611"/>
      <c r="CT11" s="611"/>
      <c r="CU11" s="611"/>
      <c r="CV11" s="611"/>
      <c r="CW11" s="611"/>
      <c r="CX11" s="611"/>
      <c r="CY11" s="612"/>
      <c r="CZ11" s="613">
        <v>8.8000000000000007</v>
      </c>
      <c r="DA11" s="613"/>
      <c r="DB11" s="613"/>
      <c r="DC11" s="613"/>
      <c r="DD11" s="619">
        <v>882883</v>
      </c>
      <c r="DE11" s="611"/>
      <c r="DF11" s="611"/>
      <c r="DG11" s="611"/>
      <c r="DH11" s="611"/>
      <c r="DI11" s="611"/>
      <c r="DJ11" s="611"/>
      <c r="DK11" s="611"/>
      <c r="DL11" s="611"/>
      <c r="DM11" s="611"/>
      <c r="DN11" s="611"/>
      <c r="DO11" s="611"/>
      <c r="DP11" s="612"/>
      <c r="DQ11" s="619">
        <v>791779</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t="s">
        <v>147</v>
      </c>
      <c r="S12" s="611"/>
      <c r="T12" s="611"/>
      <c r="U12" s="611"/>
      <c r="V12" s="611"/>
      <c r="W12" s="611"/>
      <c r="X12" s="611"/>
      <c r="Y12" s="612"/>
      <c r="Z12" s="613" t="s">
        <v>147</v>
      </c>
      <c r="AA12" s="613"/>
      <c r="AB12" s="613"/>
      <c r="AC12" s="613"/>
      <c r="AD12" s="614" t="s">
        <v>139</v>
      </c>
      <c r="AE12" s="614"/>
      <c r="AF12" s="614"/>
      <c r="AG12" s="614"/>
      <c r="AH12" s="614"/>
      <c r="AI12" s="614"/>
      <c r="AJ12" s="614"/>
      <c r="AK12" s="614"/>
      <c r="AL12" s="615" t="s">
        <v>147</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1790406</v>
      </c>
      <c r="BH12" s="611"/>
      <c r="BI12" s="611"/>
      <c r="BJ12" s="611"/>
      <c r="BK12" s="611"/>
      <c r="BL12" s="611"/>
      <c r="BM12" s="611"/>
      <c r="BN12" s="612"/>
      <c r="BO12" s="613">
        <v>54.8</v>
      </c>
      <c r="BP12" s="613"/>
      <c r="BQ12" s="613"/>
      <c r="BR12" s="613"/>
      <c r="BS12" s="614">
        <v>217154</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892964</v>
      </c>
      <c r="CS12" s="611"/>
      <c r="CT12" s="611"/>
      <c r="CU12" s="611"/>
      <c r="CV12" s="611"/>
      <c r="CW12" s="611"/>
      <c r="CX12" s="611"/>
      <c r="CY12" s="612"/>
      <c r="CZ12" s="613">
        <v>3.9</v>
      </c>
      <c r="DA12" s="613"/>
      <c r="DB12" s="613"/>
      <c r="DC12" s="613"/>
      <c r="DD12" s="619">
        <v>11368</v>
      </c>
      <c r="DE12" s="611"/>
      <c r="DF12" s="611"/>
      <c r="DG12" s="611"/>
      <c r="DH12" s="611"/>
      <c r="DI12" s="611"/>
      <c r="DJ12" s="611"/>
      <c r="DK12" s="611"/>
      <c r="DL12" s="611"/>
      <c r="DM12" s="611"/>
      <c r="DN12" s="611"/>
      <c r="DO12" s="611"/>
      <c r="DP12" s="612"/>
      <c r="DQ12" s="619">
        <v>611682</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147</v>
      </c>
      <c r="S13" s="611"/>
      <c r="T13" s="611"/>
      <c r="U13" s="611"/>
      <c r="V13" s="611"/>
      <c r="W13" s="611"/>
      <c r="X13" s="611"/>
      <c r="Y13" s="612"/>
      <c r="Z13" s="613" t="s">
        <v>147</v>
      </c>
      <c r="AA13" s="613"/>
      <c r="AB13" s="613"/>
      <c r="AC13" s="613"/>
      <c r="AD13" s="614" t="s">
        <v>147</v>
      </c>
      <c r="AE13" s="614"/>
      <c r="AF13" s="614"/>
      <c r="AG13" s="614"/>
      <c r="AH13" s="614"/>
      <c r="AI13" s="614"/>
      <c r="AJ13" s="614"/>
      <c r="AK13" s="614"/>
      <c r="AL13" s="615" t="s">
        <v>139</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1741075</v>
      </c>
      <c r="BH13" s="611"/>
      <c r="BI13" s="611"/>
      <c r="BJ13" s="611"/>
      <c r="BK13" s="611"/>
      <c r="BL13" s="611"/>
      <c r="BM13" s="611"/>
      <c r="BN13" s="612"/>
      <c r="BO13" s="613">
        <v>53.3</v>
      </c>
      <c r="BP13" s="613"/>
      <c r="BQ13" s="613"/>
      <c r="BR13" s="613"/>
      <c r="BS13" s="614">
        <v>217154</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1741388</v>
      </c>
      <c r="CS13" s="611"/>
      <c r="CT13" s="611"/>
      <c r="CU13" s="611"/>
      <c r="CV13" s="611"/>
      <c r="CW13" s="611"/>
      <c r="CX13" s="611"/>
      <c r="CY13" s="612"/>
      <c r="CZ13" s="613">
        <v>7.5</v>
      </c>
      <c r="DA13" s="613"/>
      <c r="DB13" s="613"/>
      <c r="DC13" s="613"/>
      <c r="DD13" s="619">
        <v>715887</v>
      </c>
      <c r="DE13" s="611"/>
      <c r="DF13" s="611"/>
      <c r="DG13" s="611"/>
      <c r="DH13" s="611"/>
      <c r="DI13" s="611"/>
      <c r="DJ13" s="611"/>
      <c r="DK13" s="611"/>
      <c r="DL13" s="611"/>
      <c r="DM13" s="611"/>
      <c r="DN13" s="611"/>
      <c r="DO13" s="611"/>
      <c r="DP13" s="612"/>
      <c r="DQ13" s="619">
        <v>1229093</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t="s">
        <v>147</v>
      </c>
      <c r="S14" s="611"/>
      <c r="T14" s="611"/>
      <c r="U14" s="611"/>
      <c r="V14" s="611"/>
      <c r="W14" s="611"/>
      <c r="X14" s="611"/>
      <c r="Y14" s="612"/>
      <c r="Z14" s="613" t="s">
        <v>139</v>
      </c>
      <c r="AA14" s="613"/>
      <c r="AB14" s="613"/>
      <c r="AC14" s="613"/>
      <c r="AD14" s="614" t="s">
        <v>147</v>
      </c>
      <c r="AE14" s="614"/>
      <c r="AF14" s="614"/>
      <c r="AG14" s="614"/>
      <c r="AH14" s="614"/>
      <c r="AI14" s="614"/>
      <c r="AJ14" s="614"/>
      <c r="AK14" s="614"/>
      <c r="AL14" s="615" t="s">
        <v>139</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138942</v>
      </c>
      <c r="BH14" s="611"/>
      <c r="BI14" s="611"/>
      <c r="BJ14" s="611"/>
      <c r="BK14" s="611"/>
      <c r="BL14" s="611"/>
      <c r="BM14" s="611"/>
      <c r="BN14" s="612"/>
      <c r="BO14" s="613">
        <v>4.3</v>
      </c>
      <c r="BP14" s="613"/>
      <c r="BQ14" s="613"/>
      <c r="BR14" s="613"/>
      <c r="BS14" s="614" t="s">
        <v>147</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505153</v>
      </c>
      <c r="CS14" s="611"/>
      <c r="CT14" s="611"/>
      <c r="CU14" s="611"/>
      <c r="CV14" s="611"/>
      <c r="CW14" s="611"/>
      <c r="CX14" s="611"/>
      <c r="CY14" s="612"/>
      <c r="CZ14" s="613">
        <v>2.2000000000000002</v>
      </c>
      <c r="DA14" s="613"/>
      <c r="DB14" s="613"/>
      <c r="DC14" s="613"/>
      <c r="DD14" s="619">
        <v>12595</v>
      </c>
      <c r="DE14" s="611"/>
      <c r="DF14" s="611"/>
      <c r="DG14" s="611"/>
      <c r="DH14" s="611"/>
      <c r="DI14" s="611"/>
      <c r="DJ14" s="611"/>
      <c r="DK14" s="611"/>
      <c r="DL14" s="611"/>
      <c r="DM14" s="611"/>
      <c r="DN14" s="611"/>
      <c r="DO14" s="611"/>
      <c r="DP14" s="612"/>
      <c r="DQ14" s="619">
        <v>468812</v>
      </c>
      <c r="DR14" s="611"/>
      <c r="DS14" s="611"/>
      <c r="DT14" s="611"/>
      <c r="DU14" s="611"/>
      <c r="DV14" s="611"/>
      <c r="DW14" s="611"/>
      <c r="DX14" s="611"/>
      <c r="DY14" s="611"/>
      <c r="DZ14" s="611"/>
      <c r="EA14" s="611"/>
      <c r="EB14" s="611"/>
      <c r="EC14" s="620"/>
    </row>
    <row r="15" spans="2:143" ht="11.25" customHeight="1" x14ac:dyDescent="0.2">
      <c r="B15" s="607" t="s">
        <v>262</v>
      </c>
      <c r="C15" s="608"/>
      <c r="D15" s="608"/>
      <c r="E15" s="608"/>
      <c r="F15" s="608"/>
      <c r="G15" s="608"/>
      <c r="H15" s="608"/>
      <c r="I15" s="608"/>
      <c r="J15" s="608"/>
      <c r="K15" s="608"/>
      <c r="L15" s="608"/>
      <c r="M15" s="608"/>
      <c r="N15" s="608"/>
      <c r="O15" s="608"/>
      <c r="P15" s="608"/>
      <c r="Q15" s="609"/>
      <c r="R15" s="610" t="s">
        <v>139</v>
      </c>
      <c r="S15" s="611"/>
      <c r="T15" s="611"/>
      <c r="U15" s="611"/>
      <c r="V15" s="611"/>
      <c r="W15" s="611"/>
      <c r="X15" s="611"/>
      <c r="Y15" s="612"/>
      <c r="Z15" s="613" t="s">
        <v>147</v>
      </c>
      <c r="AA15" s="613"/>
      <c r="AB15" s="613"/>
      <c r="AC15" s="613"/>
      <c r="AD15" s="614" t="s">
        <v>139</v>
      </c>
      <c r="AE15" s="614"/>
      <c r="AF15" s="614"/>
      <c r="AG15" s="614"/>
      <c r="AH15" s="614"/>
      <c r="AI15" s="614"/>
      <c r="AJ15" s="614"/>
      <c r="AK15" s="614"/>
      <c r="AL15" s="615" t="s">
        <v>139</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229171</v>
      </c>
      <c r="BH15" s="611"/>
      <c r="BI15" s="611"/>
      <c r="BJ15" s="611"/>
      <c r="BK15" s="611"/>
      <c r="BL15" s="611"/>
      <c r="BM15" s="611"/>
      <c r="BN15" s="612"/>
      <c r="BO15" s="613">
        <v>7</v>
      </c>
      <c r="BP15" s="613"/>
      <c r="BQ15" s="613"/>
      <c r="BR15" s="613"/>
      <c r="BS15" s="614" t="s">
        <v>139</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1764257</v>
      </c>
      <c r="CS15" s="611"/>
      <c r="CT15" s="611"/>
      <c r="CU15" s="611"/>
      <c r="CV15" s="611"/>
      <c r="CW15" s="611"/>
      <c r="CX15" s="611"/>
      <c r="CY15" s="612"/>
      <c r="CZ15" s="613">
        <v>7.6</v>
      </c>
      <c r="DA15" s="613"/>
      <c r="DB15" s="613"/>
      <c r="DC15" s="613"/>
      <c r="DD15" s="619">
        <v>406738</v>
      </c>
      <c r="DE15" s="611"/>
      <c r="DF15" s="611"/>
      <c r="DG15" s="611"/>
      <c r="DH15" s="611"/>
      <c r="DI15" s="611"/>
      <c r="DJ15" s="611"/>
      <c r="DK15" s="611"/>
      <c r="DL15" s="611"/>
      <c r="DM15" s="611"/>
      <c r="DN15" s="611"/>
      <c r="DO15" s="611"/>
      <c r="DP15" s="612"/>
      <c r="DQ15" s="619">
        <v>1214421</v>
      </c>
      <c r="DR15" s="611"/>
      <c r="DS15" s="611"/>
      <c r="DT15" s="611"/>
      <c r="DU15" s="611"/>
      <c r="DV15" s="611"/>
      <c r="DW15" s="611"/>
      <c r="DX15" s="611"/>
      <c r="DY15" s="611"/>
      <c r="DZ15" s="611"/>
      <c r="EA15" s="611"/>
      <c r="EB15" s="611"/>
      <c r="EC15" s="620"/>
    </row>
    <row r="16" spans="2:143" ht="11.25" customHeight="1" x14ac:dyDescent="0.2">
      <c r="B16" s="607" t="s">
        <v>265</v>
      </c>
      <c r="C16" s="608"/>
      <c r="D16" s="608"/>
      <c r="E16" s="608"/>
      <c r="F16" s="608"/>
      <c r="G16" s="608"/>
      <c r="H16" s="608"/>
      <c r="I16" s="608"/>
      <c r="J16" s="608"/>
      <c r="K16" s="608"/>
      <c r="L16" s="608"/>
      <c r="M16" s="608"/>
      <c r="N16" s="608"/>
      <c r="O16" s="608"/>
      <c r="P16" s="608"/>
      <c r="Q16" s="609"/>
      <c r="R16" s="610">
        <v>8890</v>
      </c>
      <c r="S16" s="611"/>
      <c r="T16" s="611"/>
      <c r="U16" s="611"/>
      <c r="V16" s="611"/>
      <c r="W16" s="611"/>
      <c r="X16" s="611"/>
      <c r="Y16" s="612"/>
      <c r="Z16" s="613">
        <v>0</v>
      </c>
      <c r="AA16" s="613"/>
      <c r="AB16" s="613"/>
      <c r="AC16" s="613"/>
      <c r="AD16" s="614">
        <v>8890</v>
      </c>
      <c r="AE16" s="614"/>
      <c r="AF16" s="614"/>
      <c r="AG16" s="614"/>
      <c r="AH16" s="614"/>
      <c r="AI16" s="614"/>
      <c r="AJ16" s="614"/>
      <c r="AK16" s="614"/>
      <c r="AL16" s="615">
        <v>0.1</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147</v>
      </c>
      <c r="BH16" s="611"/>
      <c r="BI16" s="611"/>
      <c r="BJ16" s="611"/>
      <c r="BK16" s="611"/>
      <c r="BL16" s="611"/>
      <c r="BM16" s="611"/>
      <c r="BN16" s="612"/>
      <c r="BO16" s="613" t="s">
        <v>139</v>
      </c>
      <c r="BP16" s="613"/>
      <c r="BQ16" s="613"/>
      <c r="BR16" s="613"/>
      <c r="BS16" s="614" t="s">
        <v>139</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v>155955</v>
      </c>
      <c r="CS16" s="611"/>
      <c r="CT16" s="611"/>
      <c r="CU16" s="611"/>
      <c r="CV16" s="611"/>
      <c r="CW16" s="611"/>
      <c r="CX16" s="611"/>
      <c r="CY16" s="612"/>
      <c r="CZ16" s="613">
        <v>0.7</v>
      </c>
      <c r="DA16" s="613"/>
      <c r="DB16" s="613"/>
      <c r="DC16" s="613"/>
      <c r="DD16" s="619" t="s">
        <v>147</v>
      </c>
      <c r="DE16" s="611"/>
      <c r="DF16" s="611"/>
      <c r="DG16" s="611"/>
      <c r="DH16" s="611"/>
      <c r="DI16" s="611"/>
      <c r="DJ16" s="611"/>
      <c r="DK16" s="611"/>
      <c r="DL16" s="611"/>
      <c r="DM16" s="611"/>
      <c r="DN16" s="611"/>
      <c r="DO16" s="611"/>
      <c r="DP16" s="612"/>
      <c r="DQ16" s="619">
        <v>23795</v>
      </c>
      <c r="DR16" s="611"/>
      <c r="DS16" s="611"/>
      <c r="DT16" s="611"/>
      <c r="DU16" s="611"/>
      <c r="DV16" s="611"/>
      <c r="DW16" s="611"/>
      <c r="DX16" s="611"/>
      <c r="DY16" s="611"/>
      <c r="DZ16" s="611"/>
      <c r="EA16" s="611"/>
      <c r="EB16" s="611"/>
      <c r="EC16" s="620"/>
    </row>
    <row r="17" spans="2:133" ht="11.25" customHeight="1" x14ac:dyDescent="0.2">
      <c r="B17" s="607" t="s">
        <v>268</v>
      </c>
      <c r="C17" s="608"/>
      <c r="D17" s="608"/>
      <c r="E17" s="608"/>
      <c r="F17" s="608"/>
      <c r="G17" s="608"/>
      <c r="H17" s="608"/>
      <c r="I17" s="608"/>
      <c r="J17" s="608"/>
      <c r="K17" s="608"/>
      <c r="L17" s="608"/>
      <c r="M17" s="608"/>
      <c r="N17" s="608"/>
      <c r="O17" s="608"/>
      <c r="P17" s="608"/>
      <c r="Q17" s="609"/>
      <c r="R17" s="610">
        <v>39829</v>
      </c>
      <c r="S17" s="611"/>
      <c r="T17" s="611"/>
      <c r="U17" s="611"/>
      <c r="V17" s="611"/>
      <c r="W17" s="611"/>
      <c r="X17" s="611"/>
      <c r="Y17" s="612"/>
      <c r="Z17" s="613">
        <v>0.2</v>
      </c>
      <c r="AA17" s="613"/>
      <c r="AB17" s="613"/>
      <c r="AC17" s="613"/>
      <c r="AD17" s="614">
        <v>39829</v>
      </c>
      <c r="AE17" s="614"/>
      <c r="AF17" s="614"/>
      <c r="AG17" s="614"/>
      <c r="AH17" s="614"/>
      <c r="AI17" s="614"/>
      <c r="AJ17" s="614"/>
      <c r="AK17" s="614"/>
      <c r="AL17" s="615">
        <v>0.4</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139</v>
      </c>
      <c r="BH17" s="611"/>
      <c r="BI17" s="611"/>
      <c r="BJ17" s="611"/>
      <c r="BK17" s="611"/>
      <c r="BL17" s="611"/>
      <c r="BM17" s="611"/>
      <c r="BN17" s="612"/>
      <c r="BO17" s="613" t="s">
        <v>147</v>
      </c>
      <c r="BP17" s="613"/>
      <c r="BQ17" s="613"/>
      <c r="BR17" s="613"/>
      <c r="BS17" s="614" t="s">
        <v>139</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922423</v>
      </c>
      <c r="CS17" s="611"/>
      <c r="CT17" s="611"/>
      <c r="CU17" s="611"/>
      <c r="CV17" s="611"/>
      <c r="CW17" s="611"/>
      <c r="CX17" s="611"/>
      <c r="CY17" s="612"/>
      <c r="CZ17" s="613">
        <v>4</v>
      </c>
      <c r="DA17" s="613"/>
      <c r="DB17" s="613"/>
      <c r="DC17" s="613"/>
      <c r="DD17" s="619" t="s">
        <v>139</v>
      </c>
      <c r="DE17" s="611"/>
      <c r="DF17" s="611"/>
      <c r="DG17" s="611"/>
      <c r="DH17" s="611"/>
      <c r="DI17" s="611"/>
      <c r="DJ17" s="611"/>
      <c r="DK17" s="611"/>
      <c r="DL17" s="611"/>
      <c r="DM17" s="611"/>
      <c r="DN17" s="611"/>
      <c r="DO17" s="611"/>
      <c r="DP17" s="612"/>
      <c r="DQ17" s="619">
        <v>881524</v>
      </c>
      <c r="DR17" s="611"/>
      <c r="DS17" s="611"/>
      <c r="DT17" s="611"/>
      <c r="DU17" s="611"/>
      <c r="DV17" s="611"/>
      <c r="DW17" s="611"/>
      <c r="DX17" s="611"/>
      <c r="DY17" s="611"/>
      <c r="DZ17" s="611"/>
      <c r="EA17" s="611"/>
      <c r="EB17" s="611"/>
      <c r="EC17" s="620"/>
    </row>
    <row r="18" spans="2:133" ht="11.25" customHeight="1" x14ac:dyDescent="0.2">
      <c r="B18" s="607" t="s">
        <v>271</v>
      </c>
      <c r="C18" s="608"/>
      <c r="D18" s="608"/>
      <c r="E18" s="608"/>
      <c r="F18" s="608"/>
      <c r="G18" s="608"/>
      <c r="H18" s="608"/>
      <c r="I18" s="608"/>
      <c r="J18" s="608"/>
      <c r="K18" s="608"/>
      <c r="L18" s="608"/>
      <c r="M18" s="608"/>
      <c r="N18" s="608"/>
      <c r="O18" s="608"/>
      <c r="P18" s="608"/>
      <c r="Q18" s="609"/>
      <c r="R18" s="610">
        <v>22681</v>
      </c>
      <c r="S18" s="611"/>
      <c r="T18" s="611"/>
      <c r="U18" s="611"/>
      <c r="V18" s="611"/>
      <c r="W18" s="611"/>
      <c r="X18" s="611"/>
      <c r="Y18" s="612"/>
      <c r="Z18" s="613">
        <v>0.1</v>
      </c>
      <c r="AA18" s="613"/>
      <c r="AB18" s="613"/>
      <c r="AC18" s="613"/>
      <c r="AD18" s="614">
        <v>22681</v>
      </c>
      <c r="AE18" s="614"/>
      <c r="AF18" s="614"/>
      <c r="AG18" s="614"/>
      <c r="AH18" s="614"/>
      <c r="AI18" s="614"/>
      <c r="AJ18" s="614"/>
      <c r="AK18" s="614"/>
      <c r="AL18" s="615">
        <v>0.2</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147</v>
      </c>
      <c r="BH18" s="611"/>
      <c r="BI18" s="611"/>
      <c r="BJ18" s="611"/>
      <c r="BK18" s="611"/>
      <c r="BL18" s="611"/>
      <c r="BM18" s="611"/>
      <c r="BN18" s="612"/>
      <c r="BO18" s="613" t="s">
        <v>147</v>
      </c>
      <c r="BP18" s="613"/>
      <c r="BQ18" s="613"/>
      <c r="BR18" s="613"/>
      <c r="BS18" s="614" t="s">
        <v>147</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139</v>
      </c>
      <c r="CS18" s="611"/>
      <c r="CT18" s="611"/>
      <c r="CU18" s="611"/>
      <c r="CV18" s="611"/>
      <c r="CW18" s="611"/>
      <c r="CX18" s="611"/>
      <c r="CY18" s="612"/>
      <c r="CZ18" s="613" t="s">
        <v>147</v>
      </c>
      <c r="DA18" s="613"/>
      <c r="DB18" s="613"/>
      <c r="DC18" s="613"/>
      <c r="DD18" s="619" t="s">
        <v>139</v>
      </c>
      <c r="DE18" s="611"/>
      <c r="DF18" s="611"/>
      <c r="DG18" s="611"/>
      <c r="DH18" s="611"/>
      <c r="DI18" s="611"/>
      <c r="DJ18" s="611"/>
      <c r="DK18" s="611"/>
      <c r="DL18" s="611"/>
      <c r="DM18" s="611"/>
      <c r="DN18" s="611"/>
      <c r="DO18" s="611"/>
      <c r="DP18" s="612"/>
      <c r="DQ18" s="619" t="s">
        <v>147</v>
      </c>
      <c r="DR18" s="611"/>
      <c r="DS18" s="611"/>
      <c r="DT18" s="611"/>
      <c r="DU18" s="611"/>
      <c r="DV18" s="611"/>
      <c r="DW18" s="611"/>
      <c r="DX18" s="611"/>
      <c r="DY18" s="611"/>
      <c r="DZ18" s="611"/>
      <c r="EA18" s="611"/>
      <c r="EB18" s="611"/>
      <c r="EC18" s="620"/>
    </row>
    <row r="19" spans="2:133" ht="11.25" customHeight="1" x14ac:dyDescent="0.2">
      <c r="B19" s="607" t="s">
        <v>274</v>
      </c>
      <c r="C19" s="608"/>
      <c r="D19" s="608"/>
      <c r="E19" s="608"/>
      <c r="F19" s="608"/>
      <c r="G19" s="608"/>
      <c r="H19" s="608"/>
      <c r="I19" s="608"/>
      <c r="J19" s="608"/>
      <c r="K19" s="608"/>
      <c r="L19" s="608"/>
      <c r="M19" s="608"/>
      <c r="N19" s="608"/>
      <c r="O19" s="608"/>
      <c r="P19" s="608"/>
      <c r="Q19" s="609"/>
      <c r="R19" s="610">
        <v>21246</v>
      </c>
      <c r="S19" s="611"/>
      <c r="T19" s="611"/>
      <c r="U19" s="611"/>
      <c r="V19" s="611"/>
      <c r="W19" s="611"/>
      <c r="X19" s="611"/>
      <c r="Y19" s="612"/>
      <c r="Z19" s="613">
        <v>0.1</v>
      </c>
      <c r="AA19" s="613"/>
      <c r="AB19" s="613"/>
      <c r="AC19" s="613"/>
      <c r="AD19" s="614">
        <v>21246</v>
      </c>
      <c r="AE19" s="614"/>
      <c r="AF19" s="614"/>
      <c r="AG19" s="614"/>
      <c r="AH19" s="614"/>
      <c r="AI19" s="614"/>
      <c r="AJ19" s="614"/>
      <c r="AK19" s="614"/>
      <c r="AL19" s="615">
        <v>0.2</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v>512</v>
      </c>
      <c r="BH19" s="611"/>
      <c r="BI19" s="611"/>
      <c r="BJ19" s="611"/>
      <c r="BK19" s="611"/>
      <c r="BL19" s="611"/>
      <c r="BM19" s="611"/>
      <c r="BN19" s="612"/>
      <c r="BO19" s="613">
        <v>0</v>
      </c>
      <c r="BP19" s="613"/>
      <c r="BQ19" s="613"/>
      <c r="BR19" s="613"/>
      <c r="BS19" s="614" t="s">
        <v>147</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147</v>
      </c>
      <c r="CS19" s="611"/>
      <c r="CT19" s="611"/>
      <c r="CU19" s="611"/>
      <c r="CV19" s="611"/>
      <c r="CW19" s="611"/>
      <c r="CX19" s="611"/>
      <c r="CY19" s="612"/>
      <c r="CZ19" s="613" t="s">
        <v>147</v>
      </c>
      <c r="DA19" s="613"/>
      <c r="DB19" s="613"/>
      <c r="DC19" s="613"/>
      <c r="DD19" s="619" t="s">
        <v>139</v>
      </c>
      <c r="DE19" s="611"/>
      <c r="DF19" s="611"/>
      <c r="DG19" s="611"/>
      <c r="DH19" s="611"/>
      <c r="DI19" s="611"/>
      <c r="DJ19" s="611"/>
      <c r="DK19" s="611"/>
      <c r="DL19" s="611"/>
      <c r="DM19" s="611"/>
      <c r="DN19" s="611"/>
      <c r="DO19" s="611"/>
      <c r="DP19" s="612"/>
      <c r="DQ19" s="619" t="s">
        <v>147</v>
      </c>
      <c r="DR19" s="611"/>
      <c r="DS19" s="611"/>
      <c r="DT19" s="611"/>
      <c r="DU19" s="611"/>
      <c r="DV19" s="611"/>
      <c r="DW19" s="611"/>
      <c r="DX19" s="611"/>
      <c r="DY19" s="611"/>
      <c r="DZ19" s="611"/>
      <c r="EA19" s="611"/>
      <c r="EB19" s="611"/>
      <c r="EC19" s="620"/>
    </row>
    <row r="20" spans="2:133" ht="11.25" customHeight="1" x14ac:dyDescent="0.2">
      <c r="B20" s="623" t="s">
        <v>277</v>
      </c>
      <c r="C20" s="624"/>
      <c r="D20" s="624"/>
      <c r="E20" s="624"/>
      <c r="F20" s="624"/>
      <c r="G20" s="624"/>
      <c r="H20" s="624"/>
      <c r="I20" s="624"/>
      <c r="J20" s="624"/>
      <c r="K20" s="624"/>
      <c r="L20" s="624"/>
      <c r="M20" s="624"/>
      <c r="N20" s="624"/>
      <c r="O20" s="624"/>
      <c r="P20" s="624"/>
      <c r="Q20" s="625"/>
      <c r="R20" s="610">
        <v>1435</v>
      </c>
      <c r="S20" s="611"/>
      <c r="T20" s="611"/>
      <c r="U20" s="611"/>
      <c r="V20" s="611"/>
      <c r="W20" s="611"/>
      <c r="X20" s="611"/>
      <c r="Y20" s="612"/>
      <c r="Z20" s="613">
        <v>0</v>
      </c>
      <c r="AA20" s="613"/>
      <c r="AB20" s="613"/>
      <c r="AC20" s="613"/>
      <c r="AD20" s="614">
        <v>1435</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v>512</v>
      </c>
      <c r="BH20" s="611"/>
      <c r="BI20" s="611"/>
      <c r="BJ20" s="611"/>
      <c r="BK20" s="611"/>
      <c r="BL20" s="611"/>
      <c r="BM20" s="611"/>
      <c r="BN20" s="612"/>
      <c r="BO20" s="613">
        <v>0</v>
      </c>
      <c r="BP20" s="613"/>
      <c r="BQ20" s="613"/>
      <c r="BR20" s="613"/>
      <c r="BS20" s="614" t="s">
        <v>139</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23095065</v>
      </c>
      <c r="CS20" s="611"/>
      <c r="CT20" s="611"/>
      <c r="CU20" s="611"/>
      <c r="CV20" s="611"/>
      <c r="CW20" s="611"/>
      <c r="CX20" s="611"/>
      <c r="CY20" s="612"/>
      <c r="CZ20" s="613">
        <v>100</v>
      </c>
      <c r="DA20" s="613"/>
      <c r="DB20" s="613"/>
      <c r="DC20" s="613"/>
      <c r="DD20" s="619">
        <v>2459024</v>
      </c>
      <c r="DE20" s="611"/>
      <c r="DF20" s="611"/>
      <c r="DG20" s="611"/>
      <c r="DH20" s="611"/>
      <c r="DI20" s="611"/>
      <c r="DJ20" s="611"/>
      <c r="DK20" s="611"/>
      <c r="DL20" s="611"/>
      <c r="DM20" s="611"/>
      <c r="DN20" s="611"/>
      <c r="DO20" s="611"/>
      <c r="DP20" s="612"/>
      <c r="DQ20" s="619">
        <v>15077010</v>
      </c>
      <c r="DR20" s="611"/>
      <c r="DS20" s="611"/>
      <c r="DT20" s="611"/>
      <c r="DU20" s="611"/>
      <c r="DV20" s="611"/>
      <c r="DW20" s="611"/>
      <c r="DX20" s="611"/>
      <c r="DY20" s="611"/>
      <c r="DZ20" s="611"/>
      <c r="EA20" s="611"/>
      <c r="EB20" s="611"/>
      <c r="EC20" s="620"/>
    </row>
    <row r="21" spans="2:133" ht="11.25" customHeight="1" x14ac:dyDescent="0.2">
      <c r="B21" s="607" t="s">
        <v>280</v>
      </c>
      <c r="C21" s="608"/>
      <c r="D21" s="608"/>
      <c r="E21" s="608"/>
      <c r="F21" s="608"/>
      <c r="G21" s="608"/>
      <c r="H21" s="608"/>
      <c r="I21" s="608"/>
      <c r="J21" s="608"/>
      <c r="K21" s="608"/>
      <c r="L21" s="608"/>
      <c r="M21" s="608"/>
      <c r="N21" s="608"/>
      <c r="O21" s="608"/>
      <c r="P21" s="608"/>
      <c r="Q21" s="609"/>
      <c r="R21" s="610">
        <v>6016624</v>
      </c>
      <c r="S21" s="611"/>
      <c r="T21" s="611"/>
      <c r="U21" s="611"/>
      <c r="V21" s="611"/>
      <c r="W21" s="611"/>
      <c r="X21" s="611"/>
      <c r="Y21" s="612"/>
      <c r="Z21" s="613">
        <v>25</v>
      </c>
      <c r="AA21" s="613"/>
      <c r="AB21" s="613"/>
      <c r="AC21" s="613"/>
      <c r="AD21" s="614">
        <v>5072348</v>
      </c>
      <c r="AE21" s="614"/>
      <c r="AF21" s="614"/>
      <c r="AG21" s="614"/>
      <c r="AH21" s="614"/>
      <c r="AI21" s="614"/>
      <c r="AJ21" s="614"/>
      <c r="AK21" s="614"/>
      <c r="AL21" s="615">
        <v>53.8</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v>512</v>
      </c>
      <c r="BH21" s="611"/>
      <c r="BI21" s="611"/>
      <c r="BJ21" s="611"/>
      <c r="BK21" s="611"/>
      <c r="BL21" s="611"/>
      <c r="BM21" s="611"/>
      <c r="BN21" s="612"/>
      <c r="BO21" s="613">
        <v>0</v>
      </c>
      <c r="BP21" s="613"/>
      <c r="BQ21" s="613"/>
      <c r="BR21" s="613"/>
      <c r="BS21" s="614" t="s">
        <v>139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282</v>
      </c>
      <c r="C22" s="608"/>
      <c r="D22" s="608"/>
      <c r="E22" s="608"/>
      <c r="F22" s="608"/>
      <c r="G22" s="608"/>
      <c r="H22" s="608"/>
      <c r="I22" s="608"/>
      <c r="J22" s="608"/>
      <c r="K22" s="608"/>
      <c r="L22" s="608"/>
      <c r="M22" s="608"/>
      <c r="N22" s="608"/>
      <c r="O22" s="608"/>
      <c r="P22" s="608"/>
      <c r="Q22" s="609"/>
      <c r="R22" s="610">
        <v>5072348</v>
      </c>
      <c r="S22" s="611"/>
      <c r="T22" s="611"/>
      <c r="U22" s="611"/>
      <c r="V22" s="611"/>
      <c r="W22" s="611"/>
      <c r="X22" s="611"/>
      <c r="Y22" s="612"/>
      <c r="Z22" s="613">
        <v>21.1</v>
      </c>
      <c r="AA22" s="613"/>
      <c r="AB22" s="613"/>
      <c r="AC22" s="613"/>
      <c r="AD22" s="614">
        <v>5072348</v>
      </c>
      <c r="AE22" s="614"/>
      <c r="AF22" s="614"/>
      <c r="AG22" s="614"/>
      <c r="AH22" s="614"/>
      <c r="AI22" s="614"/>
      <c r="AJ22" s="614"/>
      <c r="AK22" s="614"/>
      <c r="AL22" s="615">
        <v>53.8</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147</v>
      </c>
      <c r="BH22" s="611"/>
      <c r="BI22" s="611"/>
      <c r="BJ22" s="611"/>
      <c r="BK22" s="611"/>
      <c r="BL22" s="611"/>
      <c r="BM22" s="611"/>
      <c r="BN22" s="612"/>
      <c r="BO22" s="613" t="s">
        <v>147</v>
      </c>
      <c r="BP22" s="613"/>
      <c r="BQ22" s="613"/>
      <c r="BR22" s="613"/>
      <c r="BS22" s="614" t="s">
        <v>147</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285</v>
      </c>
      <c r="C23" s="608"/>
      <c r="D23" s="608"/>
      <c r="E23" s="608"/>
      <c r="F23" s="608"/>
      <c r="G23" s="608"/>
      <c r="H23" s="608"/>
      <c r="I23" s="608"/>
      <c r="J23" s="608"/>
      <c r="K23" s="608"/>
      <c r="L23" s="608"/>
      <c r="M23" s="608"/>
      <c r="N23" s="608"/>
      <c r="O23" s="608"/>
      <c r="P23" s="608"/>
      <c r="Q23" s="609"/>
      <c r="R23" s="610">
        <v>944276</v>
      </c>
      <c r="S23" s="611"/>
      <c r="T23" s="611"/>
      <c r="U23" s="611"/>
      <c r="V23" s="611"/>
      <c r="W23" s="611"/>
      <c r="X23" s="611"/>
      <c r="Y23" s="612"/>
      <c r="Z23" s="613">
        <v>3.9</v>
      </c>
      <c r="AA23" s="613"/>
      <c r="AB23" s="613"/>
      <c r="AC23" s="613"/>
      <c r="AD23" s="614" t="s">
        <v>147</v>
      </c>
      <c r="AE23" s="614"/>
      <c r="AF23" s="614"/>
      <c r="AG23" s="614"/>
      <c r="AH23" s="614"/>
      <c r="AI23" s="614"/>
      <c r="AJ23" s="614"/>
      <c r="AK23" s="614"/>
      <c r="AL23" s="615" t="s">
        <v>147</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147</v>
      </c>
      <c r="BH23" s="611"/>
      <c r="BI23" s="611"/>
      <c r="BJ23" s="611"/>
      <c r="BK23" s="611"/>
      <c r="BL23" s="611"/>
      <c r="BM23" s="611"/>
      <c r="BN23" s="612"/>
      <c r="BO23" s="613" t="s">
        <v>139</v>
      </c>
      <c r="BP23" s="613"/>
      <c r="BQ23" s="613"/>
      <c r="BR23" s="613"/>
      <c r="BS23" s="614" t="s">
        <v>147</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2">
      <c r="B24" s="607" t="s">
        <v>292</v>
      </c>
      <c r="C24" s="608"/>
      <c r="D24" s="608"/>
      <c r="E24" s="608"/>
      <c r="F24" s="608"/>
      <c r="G24" s="608"/>
      <c r="H24" s="608"/>
      <c r="I24" s="608"/>
      <c r="J24" s="608"/>
      <c r="K24" s="608"/>
      <c r="L24" s="608"/>
      <c r="M24" s="608"/>
      <c r="N24" s="608"/>
      <c r="O24" s="608"/>
      <c r="P24" s="608"/>
      <c r="Q24" s="609"/>
      <c r="R24" s="610" t="s">
        <v>147</v>
      </c>
      <c r="S24" s="611"/>
      <c r="T24" s="611"/>
      <c r="U24" s="611"/>
      <c r="V24" s="611"/>
      <c r="W24" s="611"/>
      <c r="X24" s="611"/>
      <c r="Y24" s="612"/>
      <c r="Z24" s="613" t="s">
        <v>147</v>
      </c>
      <c r="AA24" s="613"/>
      <c r="AB24" s="613"/>
      <c r="AC24" s="613"/>
      <c r="AD24" s="614" t="s">
        <v>139</v>
      </c>
      <c r="AE24" s="614"/>
      <c r="AF24" s="614"/>
      <c r="AG24" s="614"/>
      <c r="AH24" s="614"/>
      <c r="AI24" s="614"/>
      <c r="AJ24" s="614"/>
      <c r="AK24" s="614"/>
      <c r="AL24" s="615" t="s">
        <v>147</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147</v>
      </c>
      <c r="BH24" s="611"/>
      <c r="BI24" s="611"/>
      <c r="BJ24" s="611"/>
      <c r="BK24" s="611"/>
      <c r="BL24" s="611"/>
      <c r="BM24" s="611"/>
      <c r="BN24" s="612"/>
      <c r="BO24" s="613" t="s">
        <v>139</v>
      </c>
      <c r="BP24" s="613"/>
      <c r="BQ24" s="613"/>
      <c r="BR24" s="613"/>
      <c r="BS24" s="614" t="s">
        <v>147</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8604407</v>
      </c>
      <c r="CS24" s="600"/>
      <c r="CT24" s="600"/>
      <c r="CU24" s="600"/>
      <c r="CV24" s="600"/>
      <c r="CW24" s="600"/>
      <c r="CX24" s="600"/>
      <c r="CY24" s="601"/>
      <c r="CZ24" s="604">
        <v>37.299999999999997</v>
      </c>
      <c r="DA24" s="605"/>
      <c r="DB24" s="605"/>
      <c r="DC24" s="621"/>
      <c r="DD24" s="642">
        <v>4967555</v>
      </c>
      <c r="DE24" s="600"/>
      <c r="DF24" s="600"/>
      <c r="DG24" s="600"/>
      <c r="DH24" s="600"/>
      <c r="DI24" s="600"/>
      <c r="DJ24" s="600"/>
      <c r="DK24" s="601"/>
      <c r="DL24" s="642">
        <v>4822839</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2">
      <c r="B25" s="607" t="s">
        <v>295</v>
      </c>
      <c r="C25" s="608"/>
      <c r="D25" s="608"/>
      <c r="E25" s="608"/>
      <c r="F25" s="608"/>
      <c r="G25" s="608"/>
      <c r="H25" s="608"/>
      <c r="I25" s="608"/>
      <c r="J25" s="608"/>
      <c r="K25" s="608"/>
      <c r="L25" s="608"/>
      <c r="M25" s="608"/>
      <c r="N25" s="608"/>
      <c r="O25" s="608"/>
      <c r="P25" s="608"/>
      <c r="Q25" s="609"/>
      <c r="R25" s="610">
        <v>10298954</v>
      </c>
      <c r="S25" s="611"/>
      <c r="T25" s="611"/>
      <c r="U25" s="611"/>
      <c r="V25" s="611"/>
      <c r="W25" s="611"/>
      <c r="X25" s="611"/>
      <c r="Y25" s="612"/>
      <c r="Z25" s="613">
        <v>42.8</v>
      </c>
      <c r="AA25" s="613"/>
      <c r="AB25" s="613"/>
      <c r="AC25" s="613"/>
      <c r="AD25" s="614">
        <v>9354678</v>
      </c>
      <c r="AE25" s="614"/>
      <c r="AF25" s="614"/>
      <c r="AG25" s="614"/>
      <c r="AH25" s="614"/>
      <c r="AI25" s="614"/>
      <c r="AJ25" s="614"/>
      <c r="AK25" s="614"/>
      <c r="AL25" s="615">
        <v>99.2</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147</v>
      </c>
      <c r="BH25" s="611"/>
      <c r="BI25" s="611"/>
      <c r="BJ25" s="611"/>
      <c r="BK25" s="611"/>
      <c r="BL25" s="611"/>
      <c r="BM25" s="611"/>
      <c r="BN25" s="612"/>
      <c r="BO25" s="613" t="s">
        <v>139</v>
      </c>
      <c r="BP25" s="613"/>
      <c r="BQ25" s="613"/>
      <c r="BR25" s="613"/>
      <c r="BS25" s="614" t="s">
        <v>147</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3092760</v>
      </c>
      <c r="CS25" s="643"/>
      <c r="CT25" s="643"/>
      <c r="CU25" s="643"/>
      <c r="CV25" s="643"/>
      <c r="CW25" s="643"/>
      <c r="CX25" s="643"/>
      <c r="CY25" s="644"/>
      <c r="CZ25" s="615">
        <v>13.4</v>
      </c>
      <c r="DA25" s="640"/>
      <c r="DB25" s="640"/>
      <c r="DC25" s="645"/>
      <c r="DD25" s="619">
        <v>2882105</v>
      </c>
      <c r="DE25" s="643"/>
      <c r="DF25" s="643"/>
      <c r="DG25" s="643"/>
      <c r="DH25" s="643"/>
      <c r="DI25" s="643"/>
      <c r="DJ25" s="643"/>
      <c r="DK25" s="644"/>
      <c r="DL25" s="619">
        <v>2790713</v>
      </c>
      <c r="DM25" s="643"/>
      <c r="DN25" s="643"/>
      <c r="DO25" s="643"/>
      <c r="DP25" s="643"/>
      <c r="DQ25" s="643"/>
      <c r="DR25" s="643"/>
      <c r="DS25" s="643"/>
      <c r="DT25" s="643"/>
      <c r="DU25" s="643"/>
      <c r="DV25" s="644"/>
      <c r="DW25" s="615">
        <v>29.2</v>
      </c>
      <c r="DX25" s="640"/>
      <c r="DY25" s="640"/>
      <c r="DZ25" s="640"/>
      <c r="EA25" s="640"/>
      <c r="EB25" s="640"/>
      <c r="EC25" s="641"/>
    </row>
    <row r="26" spans="2:133" ht="11.25" customHeight="1" x14ac:dyDescent="0.2">
      <c r="B26" s="607" t="s">
        <v>298</v>
      </c>
      <c r="C26" s="608"/>
      <c r="D26" s="608"/>
      <c r="E26" s="608"/>
      <c r="F26" s="608"/>
      <c r="G26" s="608"/>
      <c r="H26" s="608"/>
      <c r="I26" s="608"/>
      <c r="J26" s="608"/>
      <c r="K26" s="608"/>
      <c r="L26" s="608"/>
      <c r="M26" s="608"/>
      <c r="N26" s="608"/>
      <c r="O26" s="608"/>
      <c r="P26" s="608"/>
      <c r="Q26" s="609"/>
      <c r="R26" s="610">
        <v>4490</v>
      </c>
      <c r="S26" s="611"/>
      <c r="T26" s="611"/>
      <c r="U26" s="611"/>
      <c r="V26" s="611"/>
      <c r="W26" s="611"/>
      <c r="X26" s="611"/>
      <c r="Y26" s="612"/>
      <c r="Z26" s="613">
        <v>0</v>
      </c>
      <c r="AA26" s="613"/>
      <c r="AB26" s="613"/>
      <c r="AC26" s="613"/>
      <c r="AD26" s="614">
        <v>4490</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147</v>
      </c>
      <c r="BH26" s="611"/>
      <c r="BI26" s="611"/>
      <c r="BJ26" s="611"/>
      <c r="BK26" s="611"/>
      <c r="BL26" s="611"/>
      <c r="BM26" s="611"/>
      <c r="BN26" s="612"/>
      <c r="BO26" s="613" t="s">
        <v>147</v>
      </c>
      <c r="BP26" s="613"/>
      <c r="BQ26" s="613"/>
      <c r="BR26" s="613"/>
      <c r="BS26" s="614" t="s">
        <v>139</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1910524</v>
      </c>
      <c r="CS26" s="611"/>
      <c r="CT26" s="611"/>
      <c r="CU26" s="611"/>
      <c r="CV26" s="611"/>
      <c r="CW26" s="611"/>
      <c r="CX26" s="611"/>
      <c r="CY26" s="612"/>
      <c r="CZ26" s="615">
        <v>8.3000000000000007</v>
      </c>
      <c r="DA26" s="640"/>
      <c r="DB26" s="640"/>
      <c r="DC26" s="645"/>
      <c r="DD26" s="619">
        <v>1800544</v>
      </c>
      <c r="DE26" s="611"/>
      <c r="DF26" s="611"/>
      <c r="DG26" s="611"/>
      <c r="DH26" s="611"/>
      <c r="DI26" s="611"/>
      <c r="DJ26" s="611"/>
      <c r="DK26" s="612"/>
      <c r="DL26" s="619" t="s">
        <v>147</v>
      </c>
      <c r="DM26" s="611"/>
      <c r="DN26" s="611"/>
      <c r="DO26" s="611"/>
      <c r="DP26" s="611"/>
      <c r="DQ26" s="611"/>
      <c r="DR26" s="611"/>
      <c r="DS26" s="611"/>
      <c r="DT26" s="611"/>
      <c r="DU26" s="611"/>
      <c r="DV26" s="612"/>
      <c r="DW26" s="615" t="s">
        <v>147</v>
      </c>
      <c r="DX26" s="640"/>
      <c r="DY26" s="640"/>
      <c r="DZ26" s="640"/>
      <c r="EA26" s="640"/>
      <c r="EB26" s="640"/>
      <c r="EC26" s="641"/>
    </row>
    <row r="27" spans="2:133" ht="11.25" customHeight="1" x14ac:dyDescent="0.2">
      <c r="B27" s="607" t="s">
        <v>301</v>
      </c>
      <c r="C27" s="608"/>
      <c r="D27" s="608"/>
      <c r="E27" s="608"/>
      <c r="F27" s="608"/>
      <c r="G27" s="608"/>
      <c r="H27" s="608"/>
      <c r="I27" s="608"/>
      <c r="J27" s="608"/>
      <c r="K27" s="608"/>
      <c r="L27" s="608"/>
      <c r="M27" s="608"/>
      <c r="N27" s="608"/>
      <c r="O27" s="608"/>
      <c r="P27" s="608"/>
      <c r="Q27" s="609"/>
      <c r="R27" s="610">
        <v>110770</v>
      </c>
      <c r="S27" s="611"/>
      <c r="T27" s="611"/>
      <c r="U27" s="611"/>
      <c r="V27" s="611"/>
      <c r="W27" s="611"/>
      <c r="X27" s="611"/>
      <c r="Y27" s="612"/>
      <c r="Z27" s="613">
        <v>0.5</v>
      </c>
      <c r="AA27" s="613"/>
      <c r="AB27" s="613"/>
      <c r="AC27" s="613"/>
      <c r="AD27" s="614" t="s">
        <v>139</v>
      </c>
      <c r="AE27" s="614"/>
      <c r="AF27" s="614"/>
      <c r="AG27" s="614"/>
      <c r="AH27" s="614"/>
      <c r="AI27" s="614"/>
      <c r="AJ27" s="614"/>
      <c r="AK27" s="614"/>
      <c r="AL27" s="615" t="s">
        <v>147</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3268712</v>
      </c>
      <c r="BH27" s="611"/>
      <c r="BI27" s="611"/>
      <c r="BJ27" s="611"/>
      <c r="BK27" s="611"/>
      <c r="BL27" s="611"/>
      <c r="BM27" s="611"/>
      <c r="BN27" s="612"/>
      <c r="BO27" s="613">
        <v>100</v>
      </c>
      <c r="BP27" s="613"/>
      <c r="BQ27" s="613"/>
      <c r="BR27" s="613"/>
      <c r="BS27" s="614">
        <v>237867</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4589224</v>
      </c>
      <c r="CS27" s="643"/>
      <c r="CT27" s="643"/>
      <c r="CU27" s="643"/>
      <c r="CV27" s="643"/>
      <c r="CW27" s="643"/>
      <c r="CX27" s="643"/>
      <c r="CY27" s="644"/>
      <c r="CZ27" s="615">
        <v>19.899999999999999</v>
      </c>
      <c r="DA27" s="640"/>
      <c r="DB27" s="640"/>
      <c r="DC27" s="645"/>
      <c r="DD27" s="619">
        <v>1203926</v>
      </c>
      <c r="DE27" s="643"/>
      <c r="DF27" s="643"/>
      <c r="DG27" s="643"/>
      <c r="DH27" s="643"/>
      <c r="DI27" s="643"/>
      <c r="DJ27" s="643"/>
      <c r="DK27" s="644"/>
      <c r="DL27" s="619">
        <v>1150602</v>
      </c>
      <c r="DM27" s="643"/>
      <c r="DN27" s="643"/>
      <c r="DO27" s="643"/>
      <c r="DP27" s="643"/>
      <c r="DQ27" s="643"/>
      <c r="DR27" s="643"/>
      <c r="DS27" s="643"/>
      <c r="DT27" s="643"/>
      <c r="DU27" s="643"/>
      <c r="DV27" s="644"/>
      <c r="DW27" s="615">
        <v>12.1</v>
      </c>
      <c r="DX27" s="640"/>
      <c r="DY27" s="640"/>
      <c r="DZ27" s="640"/>
      <c r="EA27" s="640"/>
      <c r="EB27" s="640"/>
      <c r="EC27" s="641"/>
    </row>
    <row r="28" spans="2:133" ht="11.25" customHeight="1" x14ac:dyDescent="0.2">
      <c r="B28" s="607" t="s">
        <v>304</v>
      </c>
      <c r="C28" s="608"/>
      <c r="D28" s="608"/>
      <c r="E28" s="608"/>
      <c r="F28" s="608"/>
      <c r="G28" s="608"/>
      <c r="H28" s="608"/>
      <c r="I28" s="608"/>
      <c r="J28" s="608"/>
      <c r="K28" s="608"/>
      <c r="L28" s="608"/>
      <c r="M28" s="608"/>
      <c r="N28" s="608"/>
      <c r="O28" s="608"/>
      <c r="P28" s="608"/>
      <c r="Q28" s="609"/>
      <c r="R28" s="610">
        <v>185153</v>
      </c>
      <c r="S28" s="611"/>
      <c r="T28" s="611"/>
      <c r="U28" s="611"/>
      <c r="V28" s="611"/>
      <c r="W28" s="611"/>
      <c r="X28" s="611"/>
      <c r="Y28" s="612"/>
      <c r="Z28" s="613">
        <v>0.8</v>
      </c>
      <c r="AA28" s="613"/>
      <c r="AB28" s="613"/>
      <c r="AC28" s="613"/>
      <c r="AD28" s="614">
        <v>7365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922423</v>
      </c>
      <c r="CS28" s="611"/>
      <c r="CT28" s="611"/>
      <c r="CU28" s="611"/>
      <c r="CV28" s="611"/>
      <c r="CW28" s="611"/>
      <c r="CX28" s="611"/>
      <c r="CY28" s="612"/>
      <c r="CZ28" s="615">
        <v>4</v>
      </c>
      <c r="DA28" s="640"/>
      <c r="DB28" s="640"/>
      <c r="DC28" s="645"/>
      <c r="DD28" s="619">
        <v>881524</v>
      </c>
      <c r="DE28" s="611"/>
      <c r="DF28" s="611"/>
      <c r="DG28" s="611"/>
      <c r="DH28" s="611"/>
      <c r="DI28" s="611"/>
      <c r="DJ28" s="611"/>
      <c r="DK28" s="612"/>
      <c r="DL28" s="619">
        <v>881524</v>
      </c>
      <c r="DM28" s="611"/>
      <c r="DN28" s="611"/>
      <c r="DO28" s="611"/>
      <c r="DP28" s="611"/>
      <c r="DQ28" s="611"/>
      <c r="DR28" s="611"/>
      <c r="DS28" s="611"/>
      <c r="DT28" s="611"/>
      <c r="DU28" s="611"/>
      <c r="DV28" s="612"/>
      <c r="DW28" s="615">
        <v>9.1999999999999993</v>
      </c>
      <c r="DX28" s="640"/>
      <c r="DY28" s="640"/>
      <c r="DZ28" s="640"/>
      <c r="EA28" s="640"/>
      <c r="EB28" s="640"/>
      <c r="EC28" s="641"/>
    </row>
    <row r="29" spans="2:133" ht="11.25" customHeight="1" x14ac:dyDescent="0.2">
      <c r="B29" s="607" t="s">
        <v>306</v>
      </c>
      <c r="C29" s="608"/>
      <c r="D29" s="608"/>
      <c r="E29" s="608"/>
      <c r="F29" s="608"/>
      <c r="G29" s="608"/>
      <c r="H29" s="608"/>
      <c r="I29" s="608"/>
      <c r="J29" s="608"/>
      <c r="K29" s="608"/>
      <c r="L29" s="608"/>
      <c r="M29" s="608"/>
      <c r="N29" s="608"/>
      <c r="O29" s="608"/>
      <c r="P29" s="608"/>
      <c r="Q29" s="609"/>
      <c r="R29" s="610">
        <v>103922</v>
      </c>
      <c r="S29" s="611"/>
      <c r="T29" s="611"/>
      <c r="U29" s="611"/>
      <c r="V29" s="611"/>
      <c r="W29" s="611"/>
      <c r="X29" s="611"/>
      <c r="Y29" s="612"/>
      <c r="Z29" s="613">
        <v>0.4</v>
      </c>
      <c r="AA29" s="613"/>
      <c r="AB29" s="613"/>
      <c r="AC29" s="613"/>
      <c r="AD29" s="614" t="s">
        <v>139</v>
      </c>
      <c r="AE29" s="614"/>
      <c r="AF29" s="614"/>
      <c r="AG29" s="614"/>
      <c r="AH29" s="614"/>
      <c r="AI29" s="614"/>
      <c r="AJ29" s="614"/>
      <c r="AK29" s="614"/>
      <c r="AL29" s="615" t="s">
        <v>147</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72</v>
      </c>
      <c r="CG29" s="608"/>
      <c r="CH29" s="608"/>
      <c r="CI29" s="608"/>
      <c r="CJ29" s="608"/>
      <c r="CK29" s="608"/>
      <c r="CL29" s="608"/>
      <c r="CM29" s="608"/>
      <c r="CN29" s="608"/>
      <c r="CO29" s="608"/>
      <c r="CP29" s="608"/>
      <c r="CQ29" s="609"/>
      <c r="CR29" s="610">
        <v>922423</v>
      </c>
      <c r="CS29" s="643"/>
      <c r="CT29" s="643"/>
      <c r="CU29" s="643"/>
      <c r="CV29" s="643"/>
      <c r="CW29" s="643"/>
      <c r="CX29" s="643"/>
      <c r="CY29" s="644"/>
      <c r="CZ29" s="615">
        <v>4</v>
      </c>
      <c r="DA29" s="640"/>
      <c r="DB29" s="640"/>
      <c r="DC29" s="645"/>
      <c r="DD29" s="619">
        <v>881524</v>
      </c>
      <c r="DE29" s="643"/>
      <c r="DF29" s="643"/>
      <c r="DG29" s="643"/>
      <c r="DH29" s="643"/>
      <c r="DI29" s="643"/>
      <c r="DJ29" s="643"/>
      <c r="DK29" s="644"/>
      <c r="DL29" s="619">
        <v>881524</v>
      </c>
      <c r="DM29" s="643"/>
      <c r="DN29" s="643"/>
      <c r="DO29" s="643"/>
      <c r="DP29" s="643"/>
      <c r="DQ29" s="643"/>
      <c r="DR29" s="643"/>
      <c r="DS29" s="643"/>
      <c r="DT29" s="643"/>
      <c r="DU29" s="643"/>
      <c r="DV29" s="644"/>
      <c r="DW29" s="615">
        <v>9.1999999999999993</v>
      </c>
      <c r="DX29" s="640"/>
      <c r="DY29" s="640"/>
      <c r="DZ29" s="640"/>
      <c r="EA29" s="640"/>
      <c r="EB29" s="640"/>
      <c r="EC29" s="641"/>
    </row>
    <row r="30" spans="2:133" ht="11.25" customHeight="1" x14ac:dyDescent="0.2">
      <c r="B30" s="607" t="s">
        <v>308</v>
      </c>
      <c r="C30" s="608"/>
      <c r="D30" s="608"/>
      <c r="E30" s="608"/>
      <c r="F30" s="608"/>
      <c r="G30" s="608"/>
      <c r="H30" s="608"/>
      <c r="I30" s="608"/>
      <c r="J30" s="608"/>
      <c r="K30" s="608"/>
      <c r="L30" s="608"/>
      <c r="M30" s="608"/>
      <c r="N30" s="608"/>
      <c r="O30" s="608"/>
      <c r="P30" s="608"/>
      <c r="Q30" s="609"/>
      <c r="R30" s="610">
        <v>4400872</v>
      </c>
      <c r="S30" s="611"/>
      <c r="T30" s="611"/>
      <c r="U30" s="611"/>
      <c r="V30" s="611"/>
      <c r="W30" s="611"/>
      <c r="X30" s="611"/>
      <c r="Y30" s="612"/>
      <c r="Z30" s="613">
        <v>18.3</v>
      </c>
      <c r="AA30" s="613"/>
      <c r="AB30" s="613"/>
      <c r="AC30" s="613"/>
      <c r="AD30" s="614" t="s">
        <v>139</v>
      </c>
      <c r="AE30" s="614"/>
      <c r="AF30" s="614"/>
      <c r="AG30" s="614"/>
      <c r="AH30" s="614"/>
      <c r="AI30" s="614"/>
      <c r="AJ30" s="614"/>
      <c r="AK30" s="614"/>
      <c r="AL30" s="615" t="s">
        <v>147</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884138</v>
      </c>
      <c r="CS30" s="611"/>
      <c r="CT30" s="611"/>
      <c r="CU30" s="611"/>
      <c r="CV30" s="611"/>
      <c r="CW30" s="611"/>
      <c r="CX30" s="611"/>
      <c r="CY30" s="612"/>
      <c r="CZ30" s="615">
        <v>3.8</v>
      </c>
      <c r="DA30" s="640"/>
      <c r="DB30" s="640"/>
      <c r="DC30" s="645"/>
      <c r="DD30" s="619">
        <v>844951</v>
      </c>
      <c r="DE30" s="611"/>
      <c r="DF30" s="611"/>
      <c r="DG30" s="611"/>
      <c r="DH30" s="611"/>
      <c r="DI30" s="611"/>
      <c r="DJ30" s="611"/>
      <c r="DK30" s="612"/>
      <c r="DL30" s="619">
        <v>844951</v>
      </c>
      <c r="DM30" s="611"/>
      <c r="DN30" s="611"/>
      <c r="DO30" s="611"/>
      <c r="DP30" s="611"/>
      <c r="DQ30" s="611"/>
      <c r="DR30" s="611"/>
      <c r="DS30" s="611"/>
      <c r="DT30" s="611"/>
      <c r="DU30" s="611"/>
      <c r="DV30" s="612"/>
      <c r="DW30" s="615">
        <v>8.9</v>
      </c>
      <c r="DX30" s="640"/>
      <c r="DY30" s="640"/>
      <c r="DZ30" s="640"/>
      <c r="EA30" s="640"/>
      <c r="EB30" s="640"/>
      <c r="EC30" s="641"/>
    </row>
    <row r="31" spans="2:133" ht="11.25" customHeight="1" x14ac:dyDescent="0.2">
      <c r="B31" s="623" t="s">
        <v>312</v>
      </c>
      <c r="C31" s="624"/>
      <c r="D31" s="624"/>
      <c r="E31" s="624"/>
      <c r="F31" s="624"/>
      <c r="G31" s="624"/>
      <c r="H31" s="624"/>
      <c r="I31" s="624"/>
      <c r="J31" s="624"/>
      <c r="K31" s="624"/>
      <c r="L31" s="624"/>
      <c r="M31" s="624"/>
      <c r="N31" s="624"/>
      <c r="O31" s="624"/>
      <c r="P31" s="624"/>
      <c r="Q31" s="625"/>
      <c r="R31" s="610" t="s">
        <v>147</v>
      </c>
      <c r="S31" s="611"/>
      <c r="T31" s="611"/>
      <c r="U31" s="611"/>
      <c r="V31" s="611"/>
      <c r="W31" s="611"/>
      <c r="X31" s="611"/>
      <c r="Y31" s="612"/>
      <c r="Z31" s="613" t="s">
        <v>147</v>
      </c>
      <c r="AA31" s="613"/>
      <c r="AB31" s="613"/>
      <c r="AC31" s="613"/>
      <c r="AD31" s="614" t="s">
        <v>147</v>
      </c>
      <c r="AE31" s="614"/>
      <c r="AF31" s="614"/>
      <c r="AG31" s="614"/>
      <c r="AH31" s="614"/>
      <c r="AI31" s="614"/>
      <c r="AJ31" s="614"/>
      <c r="AK31" s="614"/>
      <c r="AL31" s="615" t="s">
        <v>147</v>
      </c>
      <c r="AM31" s="616"/>
      <c r="AN31" s="616"/>
      <c r="AO31" s="617"/>
      <c r="AP31" s="658" t="s">
        <v>313</v>
      </c>
      <c r="AQ31" s="659"/>
      <c r="AR31" s="659"/>
      <c r="AS31" s="659"/>
      <c r="AT31" s="664" t="s">
        <v>314</v>
      </c>
      <c r="AU31" s="208"/>
      <c r="AV31" s="208"/>
      <c r="AW31" s="208"/>
      <c r="AX31" s="596" t="s">
        <v>190</v>
      </c>
      <c r="AY31" s="597"/>
      <c r="AZ31" s="597"/>
      <c r="BA31" s="597"/>
      <c r="BB31" s="597"/>
      <c r="BC31" s="597"/>
      <c r="BD31" s="597"/>
      <c r="BE31" s="597"/>
      <c r="BF31" s="598"/>
      <c r="BG31" s="657">
        <v>99.6</v>
      </c>
      <c r="BH31" s="654"/>
      <c r="BI31" s="654"/>
      <c r="BJ31" s="654"/>
      <c r="BK31" s="654"/>
      <c r="BL31" s="654"/>
      <c r="BM31" s="605">
        <v>98.9</v>
      </c>
      <c r="BN31" s="654"/>
      <c r="BO31" s="654"/>
      <c r="BP31" s="654"/>
      <c r="BQ31" s="655"/>
      <c r="BR31" s="657">
        <v>99.6</v>
      </c>
      <c r="BS31" s="654"/>
      <c r="BT31" s="654"/>
      <c r="BU31" s="654"/>
      <c r="BV31" s="654"/>
      <c r="BW31" s="654"/>
      <c r="BX31" s="605">
        <v>99</v>
      </c>
      <c r="BY31" s="654"/>
      <c r="BZ31" s="654"/>
      <c r="CA31" s="654"/>
      <c r="CB31" s="655"/>
      <c r="CD31" s="650"/>
      <c r="CE31" s="651"/>
      <c r="CF31" s="607" t="s">
        <v>315</v>
      </c>
      <c r="CG31" s="608"/>
      <c r="CH31" s="608"/>
      <c r="CI31" s="608"/>
      <c r="CJ31" s="608"/>
      <c r="CK31" s="608"/>
      <c r="CL31" s="608"/>
      <c r="CM31" s="608"/>
      <c r="CN31" s="608"/>
      <c r="CO31" s="608"/>
      <c r="CP31" s="608"/>
      <c r="CQ31" s="609"/>
      <c r="CR31" s="610">
        <v>38285</v>
      </c>
      <c r="CS31" s="643"/>
      <c r="CT31" s="643"/>
      <c r="CU31" s="643"/>
      <c r="CV31" s="643"/>
      <c r="CW31" s="643"/>
      <c r="CX31" s="643"/>
      <c r="CY31" s="644"/>
      <c r="CZ31" s="615">
        <v>0.2</v>
      </c>
      <c r="DA31" s="640"/>
      <c r="DB31" s="640"/>
      <c r="DC31" s="645"/>
      <c r="DD31" s="619">
        <v>36573</v>
      </c>
      <c r="DE31" s="643"/>
      <c r="DF31" s="643"/>
      <c r="DG31" s="643"/>
      <c r="DH31" s="643"/>
      <c r="DI31" s="643"/>
      <c r="DJ31" s="643"/>
      <c r="DK31" s="644"/>
      <c r="DL31" s="619">
        <v>36573</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316</v>
      </c>
      <c r="C32" s="608"/>
      <c r="D32" s="608"/>
      <c r="E32" s="608"/>
      <c r="F32" s="608"/>
      <c r="G32" s="608"/>
      <c r="H32" s="608"/>
      <c r="I32" s="608"/>
      <c r="J32" s="608"/>
      <c r="K32" s="608"/>
      <c r="L32" s="608"/>
      <c r="M32" s="608"/>
      <c r="N32" s="608"/>
      <c r="O32" s="608"/>
      <c r="P32" s="608"/>
      <c r="Q32" s="609"/>
      <c r="R32" s="610">
        <v>2554853</v>
      </c>
      <c r="S32" s="611"/>
      <c r="T32" s="611"/>
      <c r="U32" s="611"/>
      <c r="V32" s="611"/>
      <c r="W32" s="611"/>
      <c r="X32" s="611"/>
      <c r="Y32" s="612"/>
      <c r="Z32" s="613">
        <v>10.6</v>
      </c>
      <c r="AA32" s="613"/>
      <c r="AB32" s="613"/>
      <c r="AC32" s="613"/>
      <c r="AD32" s="614" t="s">
        <v>147</v>
      </c>
      <c r="AE32" s="614"/>
      <c r="AF32" s="614"/>
      <c r="AG32" s="614"/>
      <c r="AH32" s="614"/>
      <c r="AI32" s="614"/>
      <c r="AJ32" s="614"/>
      <c r="AK32" s="614"/>
      <c r="AL32" s="615" t="s">
        <v>147</v>
      </c>
      <c r="AM32" s="616"/>
      <c r="AN32" s="616"/>
      <c r="AO32" s="617"/>
      <c r="AP32" s="660"/>
      <c r="AQ32" s="661"/>
      <c r="AR32" s="661"/>
      <c r="AS32" s="661"/>
      <c r="AT32" s="665"/>
      <c r="AU32" s="204" t="s">
        <v>317</v>
      </c>
      <c r="AX32" s="607" t="s">
        <v>318</v>
      </c>
      <c r="AY32" s="608"/>
      <c r="AZ32" s="608"/>
      <c r="BA32" s="608"/>
      <c r="BB32" s="608"/>
      <c r="BC32" s="608"/>
      <c r="BD32" s="608"/>
      <c r="BE32" s="608"/>
      <c r="BF32" s="609"/>
      <c r="BG32" s="667">
        <v>99.6</v>
      </c>
      <c r="BH32" s="643"/>
      <c r="BI32" s="643"/>
      <c r="BJ32" s="643"/>
      <c r="BK32" s="643"/>
      <c r="BL32" s="643"/>
      <c r="BM32" s="616">
        <v>99.1</v>
      </c>
      <c r="BN32" s="643"/>
      <c r="BO32" s="643"/>
      <c r="BP32" s="643"/>
      <c r="BQ32" s="656"/>
      <c r="BR32" s="667">
        <v>99.5</v>
      </c>
      <c r="BS32" s="643"/>
      <c r="BT32" s="643"/>
      <c r="BU32" s="643"/>
      <c r="BV32" s="643"/>
      <c r="BW32" s="643"/>
      <c r="BX32" s="616">
        <v>99.1</v>
      </c>
      <c r="BY32" s="643"/>
      <c r="BZ32" s="643"/>
      <c r="CA32" s="643"/>
      <c r="CB32" s="656"/>
      <c r="CD32" s="652"/>
      <c r="CE32" s="653"/>
      <c r="CF32" s="607" t="s">
        <v>319</v>
      </c>
      <c r="CG32" s="608"/>
      <c r="CH32" s="608"/>
      <c r="CI32" s="608"/>
      <c r="CJ32" s="608"/>
      <c r="CK32" s="608"/>
      <c r="CL32" s="608"/>
      <c r="CM32" s="608"/>
      <c r="CN32" s="608"/>
      <c r="CO32" s="608"/>
      <c r="CP32" s="608"/>
      <c r="CQ32" s="609"/>
      <c r="CR32" s="610" t="s">
        <v>147</v>
      </c>
      <c r="CS32" s="611"/>
      <c r="CT32" s="611"/>
      <c r="CU32" s="611"/>
      <c r="CV32" s="611"/>
      <c r="CW32" s="611"/>
      <c r="CX32" s="611"/>
      <c r="CY32" s="612"/>
      <c r="CZ32" s="615" t="s">
        <v>147</v>
      </c>
      <c r="DA32" s="640"/>
      <c r="DB32" s="640"/>
      <c r="DC32" s="645"/>
      <c r="DD32" s="619" t="s">
        <v>139</v>
      </c>
      <c r="DE32" s="611"/>
      <c r="DF32" s="611"/>
      <c r="DG32" s="611"/>
      <c r="DH32" s="611"/>
      <c r="DI32" s="611"/>
      <c r="DJ32" s="611"/>
      <c r="DK32" s="612"/>
      <c r="DL32" s="619" t="s">
        <v>147</v>
      </c>
      <c r="DM32" s="611"/>
      <c r="DN32" s="611"/>
      <c r="DO32" s="611"/>
      <c r="DP32" s="611"/>
      <c r="DQ32" s="611"/>
      <c r="DR32" s="611"/>
      <c r="DS32" s="611"/>
      <c r="DT32" s="611"/>
      <c r="DU32" s="611"/>
      <c r="DV32" s="612"/>
      <c r="DW32" s="615" t="s">
        <v>139</v>
      </c>
      <c r="DX32" s="640"/>
      <c r="DY32" s="640"/>
      <c r="DZ32" s="640"/>
      <c r="EA32" s="640"/>
      <c r="EB32" s="640"/>
      <c r="EC32" s="641"/>
    </row>
    <row r="33" spans="2:133" ht="11.25" customHeight="1" x14ac:dyDescent="0.2">
      <c r="B33" s="607" t="s">
        <v>320</v>
      </c>
      <c r="C33" s="608"/>
      <c r="D33" s="608"/>
      <c r="E33" s="608"/>
      <c r="F33" s="608"/>
      <c r="G33" s="608"/>
      <c r="H33" s="608"/>
      <c r="I33" s="608"/>
      <c r="J33" s="608"/>
      <c r="K33" s="608"/>
      <c r="L33" s="608"/>
      <c r="M33" s="608"/>
      <c r="N33" s="608"/>
      <c r="O33" s="608"/>
      <c r="P33" s="608"/>
      <c r="Q33" s="609"/>
      <c r="R33" s="610">
        <v>144019</v>
      </c>
      <c r="S33" s="611"/>
      <c r="T33" s="611"/>
      <c r="U33" s="611"/>
      <c r="V33" s="611"/>
      <c r="W33" s="611"/>
      <c r="X33" s="611"/>
      <c r="Y33" s="612"/>
      <c r="Z33" s="613">
        <v>0.6</v>
      </c>
      <c r="AA33" s="613"/>
      <c r="AB33" s="613"/>
      <c r="AC33" s="613"/>
      <c r="AD33" s="614">
        <v>62197</v>
      </c>
      <c r="AE33" s="614"/>
      <c r="AF33" s="614"/>
      <c r="AG33" s="614"/>
      <c r="AH33" s="614"/>
      <c r="AI33" s="614"/>
      <c r="AJ33" s="614"/>
      <c r="AK33" s="614"/>
      <c r="AL33" s="615">
        <v>0.7</v>
      </c>
      <c r="AM33" s="616"/>
      <c r="AN33" s="616"/>
      <c r="AO33" s="617"/>
      <c r="AP33" s="662"/>
      <c r="AQ33" s="663"/>
      <c r="AR33" s="663"/>
      <c r="AS33" s="663"/>
      <c r="AT33" s="666"/>
      <c r="AU33" s="209"/>
      <c r="AV33" s="209"/>
      <c r="AW33" s="209"/>
      <c r="AX33" s="631" t="s">
        <v>321</v>
      </c>
      <c r="AY33" s="632"/>
      <c r="AZ33" s="632"/>
      <c r="BA33" s="632"/>
      <c r="BB33" s="632"/>
      <c r="BC33" s="632"/>
      <c r="BD33" s="632"/>
      <c r="BE33" s="632"/>
      <c r="BF33" s="633"/>
      <c r="BG33" s="668">
        <v>99.5</v>
      </c>
      <c r="BH33" s="669"/>
      <c r="BI33" s="669"/>
      <c r="BJ33" s="669"/>
      <c r="BK33" s="669"/>
      <c r="BL33" s="669"/>
      <c r="BM33" s="670">
        <v>98.7</v>
      </c>
      <c r="BN33" s="669"/>
      <c r="BO33" s="669"/>
      <c r="BP33" s="669"/>
      <c r="BQ33" s="671"/>
      <c r="BR33" s="668">
        <v>99.6</v>
      </c>
      <c r="BS33" s="669"/>
      <c r="BT33" s="669"/>
      <c r="BU33" s="669"/>
      <c r="BV33" s="669"/>
      <c r="BW33" s="669"/>
      <c r="BX33" s="670">
        <v>98.8</v>
      </c>
      <c r="BY33" s="669"/>
      <c r="BZ33" s="669"/>
      <c r="CA33" s="669"/>
      <c r="CB33" s="671"/>
      <c r="CD33" s="607" t="s">
        <v>322</v>
      </c>
      <c r="CE33" s="608"/>
      <c r="CF33" s="608"/>
      <c r="CG33" s="608"/>
      <c r="CH33" s="608"/>
      <c r="CI33" s="608"/>
      <c r="CJ33" s="608"/>
      <c r="CK33" s="608"/>
      <c r="CL33" s="608"/>
      <c r="CM33" s="608"/>
      <c r="CN33" s="608"/>
      <c r="CO33" s="608"/>
      <c r="CP33" s="608"/>
      <c r="CQ33" s="609"/>
      <c r="CR33" s="610">
        <v>11875679</v>
      </c>
      <c r="CS33" s="643"/>
      <c r="CT33" s="643"/>
      <c r="CU33" s="643"/>
      <c r="CV33" s="643"/>
      <c r="CW33" s="643"/>
      <c r="CX33" s="643"/>
      <c r="CY33" s="644"/>
      <c r="CZ33" s="615">
        <v>51.4</v>
      </c>
      <c r="DA33" s="640"/>
      <c r="DB33" s="640"/>
      <c r="DC33" s="645"/>
      <c r="DD33" s="619">
        <v>9390288</v>
      </c>
      <c r="DE33" s="643"/>
      <c r="DF33" s="643"/>
      <c r="DG33" s="643"/>
      <c r="DH33" s="643"/>
      <c r="DI33" s="643"/>
      <c r="DJ33" s="643"/>
      <c r="DK33" s="644"/>
      <c r="DL33" s="619">
        <v>3652751</v>
      </c>
      <c r="DM33" s="643"/>
      <c r="DN33" s="643"/>
      <c r="DO33" s="643"/>
      <c r="DP33" s="643"/>
      <c r="DQ33" s="643"/>
      <c r="DR33" s="643"/>
      <c r="DS33" s="643"/>
      <c r="DT33" s="643"/>
      <c r="DU33" s="643"/>
      <c r="DV33" s="644"/>
      <c r="DW33" s="615">
        <v>38.299999999999997</v>
      </c>
      <c r="DX33" s="640"/>
      <c r="DY33" s="640"/>
      <c r="DZ33" s="640"/>
      <c r="EA33" s="640"/>
      <c r="EB33" s="640"/>
      <c r="EC33" s="641"/>
    </row>
    <row r="34" spans="2:133" ht="11.25" customHeight="1" x14ac:dyDescent="0.2">
      <c r="B34" s="607" t="s">
        <v>323</v>
      </c>
      <c r="C34" s="608"/>
      <c r="D34" s="608"/>
      <c r="E34" s="608"/>
      <c r="F34" s="608"/>
      <c r="G34" s="608"/>
      <c r="H34" s="608"/>
      <c r="I34" s="608"/>
      <c r="J34" s="608"/>
      <c r="K34" s="608"/>
      <c r="L34" s="608"/>
      <c r="M34" s="608"/>
      <c r="N34" s="608"/>
      <c r="O34" s="608"/>
      <c r="P34" s="608"/>
      <c r="Q34" s="609"/>
      <c r="R34" s="610">
        <v>2372852</v>
      </c>
      <c r="S34" s="611"/>
      <c r="T34" s="611"/>
      <c r="U34" s="611"/>
      <c r="V34" s="611"/>
      <c r="W34" s="611"/>
      <c r="X34" s="611"/>
      <c r="Y34" s="612"/>
      <c r="Z34" s="613">
        <v>9.9</v>
      </c>
      <c r="AA34" s="613"/>
      <c r="AB34" s="613"/>
      <c r="AC34" s="613"/>
      <c r="AD34" s="614" t="s">
        <v>147</v>
      </c>
      <c r="AE34" s="614"/>
      <c r="AF34" s="614"/>
      <c r="AG34" s="614"/>
      <c r="AH34" s="614"/>
      <c r="AI34" s="614"/>
      <c r="AJ34" s="614"/>
      <c r="AK34" s="614"/>
      <c r="AL34" s="615" t="s">
        <v>139</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324</v>
      </c>
      <c r="CE34" s="608"/>
      <c r="CF34" s="608"/>
      <c r="CG34" s="608"/>
      <c r="CH34" s="608"/>
      <c r="CI34" s="608"/>
      <c r="CJ34" s="608"/>
      <c r="CK34" s="608"/>
      <c r="CL34" s="608"/>
      <c r="CM34" s="608"/>
      <c r="CN34" s="608"/>
      <c r="CO34" s="608"/>
      <c r="CP34" s="608"/>
      <c r="CQ34" s="609"/>
      <c r="CR34" s="610">
        <v>3214101</v>
      </c>
      <c r="CS34" s="611"/>
      <c r="CT34" s="611"/>
      <c r="CU34" s="611"/>
      <c r="CV34" s="611"/>
      <c r="CW34" s="611"/>
      <c r="CX34" s="611"/>
      <c r="CY34" s="612"/>
      <c r="CZ34" s="615">
        <v>13.9</v>
      </c>
      <c r="DA34" s="640"/>
      <c r="DB34" s="640"/>
      <c r="DC34" s="645"/>
      <c r="DD34" s="619">
        <v>2168191</v>
      </c>
      <c r="DE34" s="611"/>
      <c r="DF34" s="611"/>
      <c r="DG34" s="611"/>
      <c r="DH34" s="611"/>
      <c r="DI34" s="611"/>
      <c r="DJ34" s="611"/>
      <c r="DK34" s="612"/>
      <c r="DL34" s="619">
        <v>1444206</v>
      </c>
      <c r="DM34" s="611"/>
      <c r="DN34" s="611"/>
      <c r="DO34" s="611"/>
      <c r="DP34" s="611"/>
      <c r="DQ34" s="611"/>
      <c r="DR34" s="611"/>
      <c r="DS34" s="611"/>
      <c r="DT34" s="611"/>
      <c r="DU34" s="611"/>
      <c r="DV34" s="612"/>
      <c r="DW34" s="615">
        <v>15.1</v>
      </c>
      <c r="DX34" s="640"/>
      <c r="DY34" s="640"/>
      <c r="DZ34" s="640"/>
      <c r="EA34" s="640"/>
      <c r="EB34" s="640"/>
      <c r="EC34" s="641"/>
    </row>
    <row r="35" spans="2:133" ht="11.25" customHeight="1" x14ac:dyDescent="0.2">
      <c r="B35" s="607" t="s">
        <v>325</v>
      </c>
      <c r="C35" s="608"/>
      <c r="D35" s="608"/>
      <c r="E35" s="608"/>
      <c r="F35" s="608"/>
      <c r="G35" s="608"/>
      <c r="H35" s="608"/>
      <c r="I35" s="608"/>
      <c r="J35" s="608"/>
      <c r="K35" s="608"/>
      <c r="L35" s="608"/>
      <c r="M35" s="608"/>
      <c r="N35" s="608"/>
      <c r="O35" s="608"/>
      <c r="P35" s="608"/>
      <c r="Q35" s="609"/>
      <c r="R35" s="610">
        <v>2014171</v>
      </c>
      <c r="S35" s="611"/>
      <c r="T35" s="611"/>
      <c r="U35" s="611"/>
      <c r="V35" s="611"/>
      <c r="W35" s="611"/>
      <c r="X35" s="611"/>
      <c r="Y35" s="612"/>
      <c r="Z35" s="613">
        <v>8.4</v>
      </c>
      <c r="AA35" s="613"/>
      <c r="AB35" s="613"/>
      <c r="AC35" s="613"/>
      <c r="AD35" s="614" t="s">
        <v>139</v>
      </c>
      <c r="AE35" s="614"/>
      <c r="AF35" s="614"/>
      <c r="AG35" s="614"/>
      <c r="AH35" s="614"/>
      <c r="AI35" s="614"/>
      <c r="AJ35" s="614"/>
      <c r="AK35" s="614"/>
      <c r="AL35" s="615" t="s">
        <v>147</v>
      </c>
      <c r="AM35" s="616"/>
      <c r="AN35" s="616"/>
      <c r="AO35" s="617"/>
      <c r="AP35" s="212"/>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298263</v>
      </c>
      <c r="CS35" s="643"/>
      <c r="CT35" s="643"/>
      <c r="CU35" s="643"/>
      <c r="CV35" s="643"/>
      <c r="CW35" s="643"/>
      <c r="CX35" s="643"/>
      <c r="CY35" s="644"/>
      <c r="CZ35" s="615">
        <v>1.3</v>
      </c>
      <c r="DA35" s="640"/>
      <c r="DB35" s="640"/>
      <c r="DC35" s="645"/>
      <c r="DD35" s="619">
        <v>243800</v>
      </c>
      <c r="DE35" s="643"/>
      <c r="DF35" s="643"/>
      <c r="DG35" s="643"/>
      <c r="DH35" s="643"/>
      <c r="DI35" s="643"/>
      <c r="DJ35" s="643"/>
      <c r="DK35" s="644"/>
      <c r="DL35" s="619">
        <v>243789</v>
      </c>
      <c r="DM35" s="643"/>
      <c r="DN35" s="643"/>
      <c r="DO35" s="643"/>
      <c r="DP35" s="643"/>
      <c r="DQ35" s="643"/>
      <c r="DR35" s="643"/>
      <c r="DS35" s="643"/>
      <c r="DT35" s="643"/>
      <c r="DU35" s="643"/>
      <c r="DV35" s="644"/>
      <c r="DW35" s="615">
        <v>2.6</v>
      </c>
      <c r="DX35" s="640"/>
      <c r="DY35" s="640"/>
      <c r="DZ35" s="640"/>
      <c r="EA35" s="640"/>
      <c r="EB35" s="640"/>
      <c r="EC35" s="641"/>
    </row>
    <row r="36" spans="2:133" ht="11.25" customHeight="1" x14ac:dyDescent="0.2">
      <c r="B36" s="607" t="s">
        <v>329</v>
      </c>
      <c r="C36" s="608"/>
      <c r="D36" s="608"/>
      <c r="E36" s="608"/>
      <c r="F36" s="608"/>
      <c r="G36" s="608"/>
      <c r="H36" s="608"/>
      <c r="I36" s="608"/>
      <c r="J36" s="608"/>
      <c r="K36" s="608"/>
      <c r="L36" s="608"/>
      <c r="M36" s="608"/>
      <c r="N36" s="608"/>
      <c r="O36" s="608"/>
      <c r="P36" s="608"/>
      <c r="Q36" s="609"/>
      <c r="R36" s="610">
        <v>950863</v>
      </c>
      <c r="S36" s="611"/>
      <c r="T36" s="611"/>
      <c r="U36" s="611"/>
      <c r="V36" s="611"/>
      <c r="W36" s="611"/>
      <c r="X36" s="611"/>
      <c r="Y36" s="612"/>
      <c r="Z36" s="613">
        <v>4</v>
      </c>
      <c r="AA36" s="613"/>
      <c r="AB36" s="613"/>
      <c r="AC36" s="613"/>
      <c r="AD36" s="614" t="s">
        <v>139</v>
      </c>
      <c r="AE36" s="614"/>
      <c r="AF36" s="614"/>
      <c r="AG36" s="614"/>
      <c r="AH36" s="614"/>
      <c r="AI36" s="614"/>
      <c r="AJ36" s="614"/>
      <c r="AK36" s="614"/>
      <c r="AL36" s="615" t="s">
        <v>147</v>
      </c>
      <c r="AM36" s="616"/>
      <c r="AN36" s="616"/>
      <c r="AO36" s="617"/>
      <c r="AP36" s="212"/>
      <c r="AQ36" s="676" t="s">
        <v>330</v>
      </c>
      <c r="AR36" s="677"/>
      <c r="AS36" s="677"/>
      <c r="AT36" s="677"/>
      <c r="AU36" s="677"/>
      <c r="AV36" s="677"/>
      <c r="AW36" s="677"/>
      <c r="AX36" s="677"/>
      <c r="AY36" s="678"/>
      <c r="AZ36" s="599">
        <v>2330330</v>
      </c>
      <c r="BA36" s="600"/>
      <c r="BB36" s="600"/>
      <c r="BC36" s="600"/>
      <c r="BD36" s="600"/>
      <c r="BE36" s="600"/>
      <c r="BF36" s="672"/>
      <c r="BG36" s="596" t="s">
        <v>331</v>
      </c>
      <c r="BH36" s="597"/>
      <c r="BI36" s="597"/>
      <c r="BJ36" s="597"/>
      <c r="BK36" s="597"/>
      <c r="BL36" s="597"/>
      <c r="BM36" s="597"/>
      <c r="BN36" s="597"/>
      <c r="BO36" s="597"/>
      <c r="BP36" s="597"/>
      <c r="BQ36" s="597"/>
      <c r="BR36" s="597"/>
      <c r="BS36" s="597"/>
      <c r="BT36" s="597"/>
      <c r="BU36" s="598"/>
      <c r="BV36" s="599">
        <v>117052</v>
      </c>
      <c r="BW36" s="600"/>
      <c r="BX36" s="600"/>
      <c r="BY36" s="600"/>
      <c r="BZ36" s="600"/>
      <c r="CA36" s="600"/>
      <c r="CB36" s="672"/>
      <c r="CD36" s="607" t="s">
        <v>332</v>
      </c>
      <c r="CE36" s="608"/>
      <c r="CF36" s="608"/>
      <c r="CG36" s="608"/>
      <c r="CH36" s="608"/>
      <c r="CI36" s="608"/>
      <c r="CJ36" s="608"/>
      <c r="CK36" s="608"/>
      <c r="CL36" s="608"/>
      <c r="CM36" s="608"/>
      <c r="CN36" s="608"/>
      <c r="CO36" s="608"/>
      <c r="CP36" s="608"/>
      <c r="CQ36" s="609"/>
      <c r="CR36" s="610">
        <v>2911920</v>
      </c>
      <c r="CS36" s="611"/>
      <c r="CT36" s="611"/>
      <c r="CU36" s="611"/>
      <c r="CV36" s="611"/>
      <c r="CW36" s="611"/>
      <c r="CX36" s="611"/>
      <c r="CY36" s="612"/>
      <c r="CZ36" s="615">
        <v>12.6</v>
      </c>
      <c r="DA36" s="640"/>
      <c r="DB36" s="640"/>
      <c r="DC36" s="645"/>
      <c r="DD36" s="619">
        <v>2137578</v>
      </c>
      <c r="DE36" s="611"/>
      <c r="DF36" s="611"/>
      <c r="DG36" s="611"/>
      <c r="DH36" s="611"/>
      <c r="DI36" s="611"/>
      <c r="DJ36" s="611"/>
      <c r="DK36" s="612"/>
      <c r="DL36" s="619">
        <v>659891</v>
      </c>
      <c r="DM36" s="611"/>
      <c r="DN36" s="611"/>
      <c r="DO36" s="611"/>
      <c r="DP36" s="611"/>
      <c r="DQ36" s="611"/>
      <c r="DR36" s="611"/>
      <c r="DS36" s="611"/>
      <c r="DT36" s="611"/>
      <c r="DU36" s="611"/>
      <c r="DV36" s="612"/>
      <c r="DW36" s="615">
        <v>6.9</v>
      </c>
      <c r="DX36" s="640"/>
      <c r="DY36" s="640"/>
      <c r="DZ36" s="640"/>
      <c r="EA36" s="640"/>
      <c r="EB36" s="640"/>
      <c r="EC36" s="641"/>
    </row>
    <row r="37" spans="2:133" ht="11.25" customHeight="1" x14ac:dyDescent="0.2">
      <c r="B37" s="607" t="s">
        <v>333</v>
      </c>
      <c r="C37" s="608"/>
      <c r="D37" s="608"/>
      <c r="E37" s="608"/>
      <c r="F37" s="608"/>
      <c r="G37" s="608"/>
      <c r="H37" s="608"/>
      <c r="I37" s="608"/>
      <c r="J37" s="608"/>
      <c r="K37" s="608"/>
      <c r="L37" s="608"/>
      <c r="M37" s="608"/>
      <c r="N37" s="608"/>
      <c r="O37" s="608"/>
      <c r="P37" s="608"/>
      <c r="Q37" s="609"/>
      <c r="R37" s="610">
        <v>407999</v>
      </c>
      <c r="S37" s="611"/>
      <c r="T37" s="611"/>
      <c r="U37" s="611"/>
      <c r="V37" s="611"/>
      <c r="W37" s="611"/>
      <c r="X37" s="611"/>
      <c r="Y37" s="612"/>
      <c r="Z37" s="613">
        <v>1.7</v>
      </c>
      <c r="AA37" s="613"/>
      <c r="AB37" s="613"/>
      <c r="AC37" s="613"/>
      <c r="AD37" s="614">
        <v>1</v>
      </c>
      <c r="AE37" s="614"/>
      <c r="AF37" s="614"/>
      <c r="AG37" s="614"/>
      <c r="AH37" s="614"/>
      <c r="AI37" s="614"/>
      <c r="AJ37" s="614"/>
      <c r="AK37" s="614"/>
      <c r="AL37" s="615">
        <v>0</v>
      </c>
      <c r="AM37" s="616"/>
      <c r="AN37" s="616"/>
      <c r="AO37" s="617"/>
      <c r="AQ37" s="673" t="s">
        <v>334</v>
      </c>
      <c r="AR37" s="674"/>
      <c r="AS37" s="674"/>
      <c r="AT37" s="674"/>
      <c r="AU37" s="674"/>
      <c r="AV37" s="674"/>
      <c r="AW37" s="674"/>
      <c r="AX37" s="674"/>
      <c r="AY37" s="675"/>
      <c r="AZ37" s="610">
        <v>450446</v>
      </c>
      <c r="BA37" s="611"/>
      <c r="BB37" s="611"/>
      <c r="BC37" s="611"/>
      <c r="BD37" s="643"/>
      <c r="BE37" s="643"/>
      <c r="BF37" s="656"/>
      <c r="BG37" s="607" t="s">
        <v>335</v>
      </c>
      <c r="BH37" s="608"/>
      <c r="BI37" s="608"/>
      <c r="BJ37" s="608"/>
      <c r="BK37" s="608"/>
      <c r="BL37" s="608"/>
      <c r="BM37" s="608"/>
      <c r="BN37" s="608"/>
      <c r="BO37" s="608"/>
      <c r="BP37" s="608"/>
      <c r="BQ37" s="608"/>
      <c r="BR37" s="608"/>
      <c r="BS37" s="608"/>
      <c r="BT37" s="608"/>
      <c r="BU37" s="609"/>
      <c r="BV37" s="610">
        <v>44457</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234049</v>
      </c>
      <c r="CS37" s="643"/>
      <c r="CT37" s="643"/>
      <c r="CU37" s="643"/>
      <c r="CV37" s="643"/>
      <c r="CW37" s="643"/>
      <c r="CX37" s="643"/>
      <c r="CY37" s="644"/>
      <c r="CZ37" s="615">
        <v>1</v>
      </c>
      <c r="DA37" s="640"/>
      <c r="DB37" s="640"/>
      <c r="DC37" s="645"/>
      <c r="DD37" s="619">
        <v>16906</v>
      </c>
      <c r="DE37" s="643"/>
      <c r="DF37" s="643"/>
      <c r="DG37" s="643"/>
      <c r="DH37" s="643"/>
      <c r="DI37" s="643"/>
      <c r="DJ37" s="643"/>
      <c r="DK37" s="644"/>
      <c r="DL37" s="619">
        <v>16906</v>
      </c>
      <c r="DM37" s="643"/>
      <c r="DN37" s="643"/>
      <c r="DO37" s="643"/>
      <c r="DP37" s="643"/>
      <c r="DQ37" s="643"/>
      <c r="DR37" s="643"/>
      <c r="DS37" s="643"/>
      <c r="DT37" s="643"/>
      <c r="DU37" s="643"/>
      <c r="DV37" s="644"/>
      <c r="DW37" s="615">
        <v>0.2</v>
      </c>
      <c r="DX37" s="640"/>
      <c r="DY37" s="640"/>
      <c r="DZ37" s="640"/>
      <c r="EA37" s="640"/>
      <c r="EB37" s="640"/>
      <c r="EC37" s="641"/>
    </row>
    <row r="38" spans="2:133" ht="11.25" customHeight="1" x14ac:dyDescent="0.2">
      <c r="B38" s="607" t="s">
        <v>337</v>
      </c>
      <c r="C38" s="608"/>
      <c r="D38" s="608"/>
      <c r="E38" s="608"/>
      <c r="F38" s="608"/>
      <c r="G38" s="608"/>
      <c r="H38" s="608"/>
      <c r="I38" s="608"/>
      <c r="J38" s="608"/>
      <c r="K38" s="608"/>
      <c r="L38" s="608"/>
      <c r="M38" s="608"/>
      <c r="N38" s="608"/>
      <c r="O38" s="608"/>
      <c r="P38" s="608"/>
      <c r="Q38" s="609"/>
      <c r="R38" s="610">
        <v>488156</v>
      </c>
      <c r="S38" s="611"/>
      <c r="T38" s="611"/>
      <c r="U38" s="611"/>
      <c r="V38" s="611"/>
      <c r="W38" s="611"/>
      <c r="X38" s="611"/>
      <c r="Y38" s="612"/>
      <c r="Z38" s="613">
        <v>2</v>
      </c>
      <c r="AA38" s="613"/>
      <c r="AB38" s="613"/>
      <c r="AC38" s="613"/>
      <c r="AD38" s="614" t="s">
        <v>147</v>
      </c>
      <c r="AE38" s="614"/>
      <c r="AF38" s="614"/>
      <c r="AG38" s="614"/>
      <c r="AH38" s="614"/>
      <c r="AI38" s="614"/>
      <c r="AJ38" s="614"/>
      <c r="AK38" s="614"/>
      <c r="AL38" s="615" t="s">
        <v>147</v>
      </c>
      <c r="AM38" s="616"/>
      <c r="AN38" s="616"/>
      <c r="AO38" s="617"/>
      <c r="AQ38" s="673" t="s">
        <v>338</v>
      </c>
      <c r="AR38" s="674"/>
      <c r="AS38" s="674"/>
      <c r="AT38" s="674"/>
      <c r="AU38" s="674"/>
      <c r="AV38" s="674"/>
      <c r="AW38" s="674"/>
      <c r="AX38" s="674"/>
      <c r="AY38" s="675"/>
      <c r="AZ38" s="610">
        <v>108060</v>
      </c>
      <c r="BA38" s="611"/>
      <c r="BB38" s="611"/>
      <c r="BC38" s="611"/>
      <c r="BD38" s="643"/>
      <c r="BE38" s="643"/>
      <c r="BF38" s="656"/>
      <c r="BG38" s="607" t="s">
        <v>339</v>
      </c>
      <c r="BH38" s="608"/>
      <c r="BI38" s="608"/>
      <c r="BJ38" s="608"/>
      <c r="BK38" s="608"/>
      <c r="BL38" s="608"/>
      <c r="BM38" s="608"/>
      <c r="BN38" s="608"/>
      <c r="BO38" s="608"/>
      <c r="BP38" s="608"/>
      <c r="BQ38" s="608"/>
      <c r="BR38" s="608"/>
      <c r="BS38" s="608"/>
      <c r="BT38" s="608"/>
      <c r="BU38" s="609"/>
      <c r="BV38" s="610">
        <v>4934</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1721160</v>
      </c>
      <c r="CS38" s="611"/>
      <c r="CT38" s="611"/>
      <c r="CU38" s="611"/>
      <c r="CV38" s="611"/>
      <c r="CW38" s="611"/>
      <c r="CX38" s="611"/>
      <c r="CY38" s="612"/>
      <c r="CZ38" s="615">
        <v>7.5</v>
      </c>
      <c r="DA38" s="640"/>
      <c r="DB38" s="640"/>
      <c r="DC38" s="645"/>
      <c r="DD38" s="619">
        <v>1372959</v>
      </c>
      <c r="DE38" s="611"/>
      <c r="DF38" s="611"/>
      <c r="DG38" s="611"/>
      <c r="DH38" s="611"/>
      <c r="DI38" s="611"/>
      <c r="DJ38" s="611"/>
      <c r="DK38" s="612"/>
      <c r="DL38" s="619">
        <v>1213526</v>
      </c>
      <c r="DM38" s="611"/>
      <c r="DN38" s="611"/>
      <c r="DO38" s="611"/>
      <c r="DP38" s="611"/>
      <c r="DQ38" s="611"/>
      <c r="DR38" s="611"/>
      <c r="DS38" s="611"/>
      <c r="DT38" s="611"/>
      <c r="DU38" s="611"/>
      <c r="DV38" s="612"/>
      <c r="DW38" s="615">
        <v>12.7</v>
      </c>
      <c r="DX38" s="640"/>
      <c r="DY38" s="640"/>
      <c r="DZ38" s="640"/>
      <c r="EA38" s="640"/>
      <c r="EB38" s="640"/>
      <c r="EC38" s="641"/>
    </row>
    <row r="39" spans="2:133" ht="11.25" customHeight="1" x14ac:dyDescent="0.2">
      <c r="B39" s="607" t="s">
        <v>341</v>
      </c>
      <c r="C39" s="608"/>
      <c r="D39" s="608"/>
      <c r="E39" s="608"/>
      <c r="F39" s="608"/>
      <c r="G39" s="608"/>
      <c r="H39" s="608"/>
      <c r="I39" s="608"/>
      <c r="J39" s="608"/>
      <c r="K39" s="608"/>
      <c r="L39" s="608"/>
      <c r="M39" s="608"/>
      <c r="N39" s="608"/>
      <c r="O39" s="608"/>
      <c r="P39" s="608"/>
      <c r="Q39" s="609"/>
      <c r="R39" s="610" t="s">
        <v>139</v>
      </c>
      <c r="S39" s="611"/>
      <c r="T39" s="611"/>
      <c r="U39" s="611"/>
      <c r="V39" s="611"/>
      <c r="W39" s="611"/>
      <c r="X39" s="611"/>
      <c r="Y39" s="612"/>
      <c r="Z39" s="613" t="s">
        <v>147</v>
      </c>
      <c r="AA39" s="613"/>
      <c r="AB39" s="613"/>
      <c r="AC39" s="613"/>
      <c r="AD39" s="614" t="s">
        <v>147</v>
      </c>
      <c r="AE39" s="614"/>
      <c r="AF39" s="614"/>
      <c r="AG39" s="614"/>
      <c r="AH39" s="614"/>
      <c r="AI39" s="614"/>
      <c r="AJ39" s="614"/>
      <c r="AK39" s="614"/>
      <c r="AL39" s="615" t="s">
        <v>139</v>
      </c>
      <c r="AM39" s="616"/>
      <c r="AN39" s="616"/>
      <c r="AO39" s="617"/>
      <c r="AQ39" s="673" t="s">
        <v>342</v>
      </c>
      <c r="AR39" s="674"/>
      <c r="AS39" s="674"/>
      <c r="AT39" s="674"/>
      <c r="AU39" s="674"/>
      <c r="AV39" s="674"/>
      <c r="AW39" s="674"/>
      <c r="AX39" s="674"/>
      <c r="AY39" s="675"/>
      <c r="AZ39" s="610">
        <v>50664</v>
      </c>
      <c r="BA39" s="611"/>
      <c r="BB39" s="611"/>
      <c r="BC39" s="611"/>
      <c r="BD39" s="643"/>
      <c r="BE39" s="643"/>
      <c r="BF39" s="656"/>
      <c r="BG39" s="607" t="s">
        <v>343</v>
      </c>
      <c r="BH39" s="608"/>
      <c r="BI39" s="608"/>
      <c r="BJ39" s="608"/>
      <c r="BK39" s="608"/>
      <c r="BL39" s="608"/>
      <c r="BM39" s="608"/>
      <c r="BN39" s="608"/>
      <c r="BO39" s="608"/>
      <c r="BP39" s="608"/>
      <c r="BQ39" s="608"/>
      <c r="BR39" s="608"/>
      <c r="BS39" s="608"/>
      <c r="BT39" s="608"/>
      <c r="BU39" s="609"/>
      <c r="BV39" s="610">
        <v>8141</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3164055</v>
      </c>
      <c r="CS39" s="643"/>
      <c r="CT39" s="643"/>
      <c r="CU39" s="643"/>
      <c r="CV39" s="643"/>
      <c r="CW39" s="643"/>
      <c r="CX39" s="643"/>
      <c r="CY39" s="644"/>
      <c r="CZ39" s="615">
        <v>13.7</v>
      </c>
      <c r="DA39" s="640"/>
      <c r="DB39" s="640"/>
      <c r="DC39" s="645"/>
      <c r="DD39" s="619">
        <v>3163421</v>
      </c>
      <c r="DE39" s="643"/>
      <c r="DF39" s="643"/>
      <c r="DG39" s="643"/>
      <c r="DH39" s="643"/>
      <c r="DI39" s="643"/>
      <c r="DJ39" s="643"/>
      <c r="DK39" s="644"/>
      <c r="DL39" s="619" t="s">
        <v>147</v>
      </c>
      <c r="DM39" s="643"/>
      <c r="DN39" s="643"/>
      <c r="DO39" s="643"/>
      <c r="DP39" s="643"/>
      <c r="DQ39" s="643"/>
      <c r="DR39" s="643"/>
      <c r="DS39" s="643"/>
      <c r="DT39" s="643"/>
      <c r="DU39" s="643"/>
      <c r="DV39" s="644"/>
      <c r="DW39" s="615" t="s">
        <v>139</v>
      </c>
      <c r="DX39" s="640"/>
      <c r="DY39" s="640"/>
      <c r="DZ39" s="640"/>
      <c r="EA39" s="640"/>
      <c r="EB39" s="640"/>
      <c r="EC39" s="641"/>
    </row>
    <row r="40" spans="2:133" ht="11.25" customHeight="1" x14ac:dyDescent="0.2">
      <c r="B40" s="607" t="s">
        <v>345</v>
      </c>
      <c r="C40" s="608"/>
      <c r="D40" s="608"/>
      <c r="E40" s="608"/>
      <c r="F40" s="608"/>
      <c r="G40" s="608"/>
      <c r="H40" s="608"/>
      <c r="I40" s="608"/>
      <c r="J40" s="608"/>
      <c r="K40" s="608"/>
      <c r="L40" s="608"/>
      <c r="M40" s="608"/>
      <c r="N40" s="608"/>
      <c r="O40" s="608"/>
      <c r="P40" s="608"/>
      <c r="Q40" s="609"/>
      <c r="R40" s="610">
        <v>113856</v>
      </c>
      <c r="S40" s="611"/>
      <c r="T40" s="611"/>
      <c r="U40" s="611"/>
      <c r="V40" s="611"/>
      <c r="W40" s="611"/>
      <c r="X40" s="611"/>
      <c r="Y40" s="612"/>
      <c r="Z40" s="613">
        <v>0.5</v>
      </c>
      <c r="AA40" s="613"/>
      <c r="AB40" s="613"/>
      <c r="AC40" s="613"/>
      <c r="AD40" s="614" t="s">
        <v>147</v>
      </c>
      <c r="AE40" s="614"/>
      <c r="AF40" s="614"/>
      <c r="AG40" s="614"/>
      <c r="AH40" s="614"/>
      <c r="AI40" s="614"/>
      <c r="AJ40" s="614"/>
      <c r="AK40" s="614"/>
      <c r="AL40" s="615" t="s">
        <v>147</v>
      </c>
      <c r="AM40" s="616"/>
      <c r="AN40" s="616"/>
      <c r="AO40" s="617"/>
      <c r="AQ40" s="673" t="s">
        <v>346</v>
      </c>
      <c r="AR40" s="674"/>
      <c r="AS40" s="674"/>
      <c r="AT40" s="674"/>
      <c r="AU40" s="674"/>
      <c r="AV40" s="674"/>
      <c r="AW40" s="674"/>
      <c r="AX40" s="674"/>
      <c r="AY40" s="675"/>
      <c r="AZ40" s="610" t="s">
        <v>147</v>
      </c>
      <c r="BA40" s="611"/>
      <c r="BB40" s="611"/>
      <c r="BC40" s="611"/>
      <c r="BD40" s="643"/>
      <c r="BE40" s="643"/>
      <c r="BF40" s="656"/>
      <c r="BG40" s="660" t="s">
        <v>347</v>
      </c>
      <c r="BH40" s="661"/>
      <c r="BI40" s="661"/>
      <c r="BJ40" s="661"/>
      <c r="BK40" s="661"/>
      <c r="BL40" s="213"/>
      <c r="BM40" s="608" t="s">
        <v>348</v>
      </c>
      <c r="BN40" s="608"/>
      <c r="BO40" s="608"/>
      <c r="BP40" s="608"/>
      <c r="BQ40" s="608"/>
      <c r="BR40" s="608"/>
      <c r="BS40" s="608"/>
      <c r="BT40" s="608"/>
      <c r="BU40" s="609"/>
      <c r="BV40" s="610">
        <v>114</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v>566180</v>
      </c>
      <c r="CS40" s="611"/>
      <c r="CT40" s="611"/>
      <c r="CU40" s="611"/>
      <c r="CV40" s="611"/>
      <c r="CW40" s="611"/>
      <c r="CX40" s="611"/>
      <c r="CY40" s="612"/>
      <c r="CZ40" s="615">
        <v>2.5</v>
      </c>
      <c r="DA40" s="640"/>
      <c r="DB40" s="640"/>
      <c r="DC40" s="645"/>
      <c r="DD40" s="619">
        <v>304339</v>
      </c>
      <c r="DE40" s="611"/>
      <c r="DF40" s="611"/>
      <c r="DG40" s="611"/>
      <c r="DH40" s="611"/>
      <c r="DI40" s="611"/>
      <c r="DJ40" s="611"/>
      <c r="DK40" s="612"/>
      <c r="DL40" s="619">
        <v>91339</v>
      </c>
      <c r="DM40" s="611"/>
      <c r="DN40" s="611"/>
      <c r="DO40" s="611"/>
      <c r="DP40" s="611"/>
      <c r="DQ40" s="611"/>
      <c r="DR40" s="611"/>
      <c r="DS40" s="611"/>
      <c r="DT40" s="611"/>
      <c r="DU40" s="611"/>
      <c r="DV40" s="612"/>
      <c r="DW40" s="615">
        <v>1</v>
      </c>
      <c r="DX40" s="640"/>
      <c r="DY40" s="640"/>
      <c r="DZ40" s="640"/>
      <c r="EA40" s="640"/>
      <c r="EB40" s="640"/>
      <c r="EC40" s="641"/>
    </row>
    <row r="41" spans="2:133" ht="11.25" customHeight="1" x14ac:dyDescent="0.2">
      <c r="B41" s="631" t="s">
        <v>350</v>
      </c>
      <c r="C41" s="632"/>
      <c r="D41" s="632"/>
      <c r="E41" s="632"/>
      <c r="F41" s="632"/>
      <c r="G41" s="632"/>
      <c r="H41" s="632"/>
      <c r="I41" s="632"/>
      <c r="J41" s="632"/>
      <c r="K41" s="632"/>
      <c r="L41" s="632"/>
      <c r="M41" s="632"/>
      <c r="N41" s="632"/>
      <c r="O41" s="632"/>
      <c r="P41" s="632"/>
      <c r="Q41" s="633"/>
      <c r="R41" s="682">
        <v>24037074</v>
      </c>
      <c r="S41" s="683"/>
      <c r="T41" s="683"/>
      <c r="U41" s="683"/>
      <c r="V41" s="683"/>
      <c r="W41" s="683"/>
      <c r="X41" s="683"/>
      <c r="Y41" s="687"/>
      <c r="Z41" s="688">
        <v>100</v>
      </c>
      <c r="AA41" s="688"/>
      <c r="AB41" s="688"/>
      <c r="AC41" s="688"/>
      <c r="AD41" s="689">
        <v>9428731</v>
      </c>
      <c r="AE41" s="689"/>
      <c r="AF41" s="689"/>
      <c r="AG41" s="689"/>
      <c r="AH41" s="689"/>
      <c r="AI41" s="689"/>
      <c r="AJ41" s="689"/>
      <c r="AK41" s="689"/>
      <c r="AL41" s="690">
        <v>100</v>
      </c>
      <c r="AM41" s="670"/>
      <c r="AN41" s="670"/>
      <c r="AO41" s="691"/>
      <c r="AQ41" s="673" t="s">
        <v>351</v>
      </c>
      <c r="AR41" s="674"/>
      <c r="AS41" s="674"/>
      <c r="AT41" s="674"/>
      <c r="AU41" s="674"/>
      <c r="AV41" s="674"/>
      <c r="AW41" s="674"/>
      <c r="AX41" s="674"/>
      <c r="AY41" s="675"/>
      <c r="AZ41" s="610">
        <v>442463</v>
      </c>
      <c r="BA41" s="611"/>
      <c r="BB41" s="611"/>
      <c r="BC41" s="611"/>
      <c r="BD41" s="643"/>
      <c r="BE41" s="643"/>
      <c r="BF41" s="656"/>
      <c r="BG41" s="660"/>
      <c r="BH41" s="661"/>
      <c r="BI41" s="661"/>
      <c r="BJ41" s="661"/>
      <c r="BK41" s="661"/>
      <c r="BL41" s="213"/>
      <c r="BM41" s="608" t="s">
        <v>352</v>
      </c>
      <c r="BN41" s="608"/>
      <c r="BO41" s="608"/>
      <c r="BP41" s="608"/>
      <c r="BQ41" s="608"/>
      <c r="BR41" s="608"/>
      <c r="BS41" s="608"/>
      <c r="BT41" s="608"/>
      <c r="BU41" s="609"/>
      <c r="BV41" s="610" t="s">
        <v>147</v>
      </c>
      <c r="BW41" s="611"/>
      <c r="BX41" s="611"/>
      <c r="BY41" s="611"/>
      <c r="BZ41" s="611"/>
      <c r="CA41" s="611"/>
      <c r="CB41" s="620"/>
      <c r="CD41" s="607" t="s">
        <v>353</v>
      </c>
      <c r="CE41" s="608"/>
      <c r="CF41" s="608"/>
      <c r="CG41" s="608"/>
      <c r="CH41" s="608"/>
      <c r="CI41" s="608"/>
      <c r="CJ41" s="608"/>
      <c r="CK41" s="608"/>
      <c r="CL41" s="608"/>
      <c r="CM41" s="608"/>
      <c r="CN41" s="608"/>
      <c r="CO41" s="608"/>
      <c r="CP41" s="608"/>
      <c r="CQ41" s="609"/>
      <c r="CR41" s="610" t="s">
        <v>147</v>
      </c>
      <c r="CS41" s="643"/>
      <c r="CT41" s="643"/>
      <c r="CU41" s="643"/>
      <c r="CV41" s="643"/>
      <c r="CW41" s="643"/>
      <c r="CX41" s="643"/>
      <c r="CY41" s="644"/>
      <c r="CZ41" s="615" t="s">
        <v>147</v>
      </c>
      <c r="DA41" s="640"/>
      <c r="DB41" s="640"/>
      <c r="DC41" s="645"/>
      <c r="DD41" s="619" t="s">
        <v>147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354</v>
      </c>
      <c r="AR42" s="680"/>
      <c r="AS42" s="680"/>
      <c r="AT42" s="680"/>
      <c r="AU42" s="680"/>
      <c r="AV42" s="680"/>
      <c r="AW42" s="680"/>
      <c r="AX42" s="680"/>
      <c r="AY42" s="681"/>
      <c r="AZ42" s="682">
        <v>1278697</v>
      </c>
      <c r="BA42" s="683"/>
      <c r="BB42" s="683"/>
      <c r="BC42" s="683"/>
      <c r="BD42" s="669"/>
      <c r="BE42" s="669"/>
      <c r="BF42" s="671"/>
      <c r="BG42" s="662"/>
      <c r="BH42" s="663"/>
      <c r="BI42" s="663"/>
      <c r="BJ42" s="663"/>
      <c r="BK42" s="663"/>
      <c r="BL42" s="214"/>
      <c r="BM42" s="632" t="s">
        <v>355</v>
      </c>
      <c r="BN42" s="632"/>
      <c r="BO42" s="632"/>
      <c r="BP42" s="632"/>
      <c r="BQ42" s="632"/>
      <c r="BR42" s="632"/>
      <c r="BS42" s="632"/>
      <c r="BT42" s="632"/>
      <c r="BU42" s="633"/>
      <c r="BV42" s="682">
        <v>368</v>
      </c>
      <c r="BW42" s="683"/>
      <c r="BX42" s="683"/>
      <c r="BY42" s="683"/>
      <c r="BZ42" s="683"/>
      <c r="CA42" s="683"/>
      <c r="CB42" s="692"/>
      <c r="CD42" s="607" t="s">
        <v>356</v>
      </c>
      <c r="CE42" s="608"/>
      <c r="CF42" s="608"/>
      <c r="CG42" s="608"/>
      <c r="CH42" s="608"/>
      <c r="CI42" s="608"/>
      <c r="CJ42" s="608"/>
      <c r="CK42" s="608"/>
      <c r="CL42" s="608"/>
      <c r="CM42" s="608"/>
      <c r="CN42" s="608"/>
      <c r="CO42" s="608"/>
      <c r="CP42" s="608"/>
      <c r="CQ42" s="609"/>
      <c r="CR42" s="610">
        <v>2614979</v>
      </c>
      <c r="CS42" s="643"/>
      <c r="CT42" s="643"/>
      <c r="CU42" s="643"/>
      <c r="CV42" s="643"/>
      <c r="CW42" s="643"/>
      <c r="CX42" s="643"/>
      <c r="CY42" s="644"/>
      <c r="CZ42" s="615">
        <v>11.3</v>
      </c>
      <c r="DA42" s="640"/>
      <c r="DB42" s="640"/>
      <c r="DC42" s="645"/>
      <c r="DD42" s="619">
        <v>719167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4" t="s">
        <v>357</v>
      </c>
      <c r="CD43" s="607" t="s">
        <v>358</v>
      </c>
      <c r="CE43" s="608"/>
      <c r="CF43" s="608"/>
      <c r="CG43" s="608"/>
      <c r="CH43" s="608"/>
      <c r="CI43" s="608"/>
      <c r="CJ43" s="608"/>
      <c r="CK43" s="608"/>
      <c r="CL43" s="608"/>
      <c r="CM43" s="608"/>
      <c r="CN43" s="608"/>
      <c r="CO43" s="608"/>
      <c r="CP43" s="608"/>
      <c r="CQ43" s="609"/>
      <c r="CR43" s="610">
        <v>35286</v>
      </c>
      <c r="CS43" s="643"/>
      <c r="CT43" s="643"/>
      <c r="CU43" s="643"/>
      <c r="CV43" s="643"/>
      <c r="CW43" s="643"/>
      <c r="CX43" s="643"/>
      <c r="CY43" s="644"/>
      <c r="CZ43" s="615">
        <v>0.2</v>
      </c>
      <c r="DA43" s="640"/>
      <c r="DB43" s="640"/>
      <c r="DC43" s="645"/>
      <c r="DD43" s="619">
        <v>35150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360</v>
      </c>
      <c r="CG44" s="608"/>
      <c r="CH44" s="608"/>
      <c r="CI44" s="608"/>
      <c r="CJ44" s="608"/>
      <c r="CK44" s="608"/>
      <c r="CL44" s="608"/>
      <c r="CM44" s="608"/>
      <c r="CN44" s="608"/>
      <c r="CO44" s="608"/>
      <c r="CP44" s="608"/>
      <c r="CQ44" s="609"/>
      <c r="CR44" s="610">
        <v>2459024</v>
      </c>
      <c r="CS44" s="611"/>
      <c r="CT44" s="611"/>
      <c r="CU44" s="611"/>
      <c r="CV44" s="611"/>
      <c r="CW44" s="611"/>
      <c r="CX44" s="611"/>
      <c r="CY44" s="612"/>
      <c r="CZ44" s="615">
        <v>10.6</v>
      </c>
      <c r="DA44" s="616"/>
      <c r="DB44" s="616"/>
      <c r="DC44" s="622"/>
      <c r="DD44" s="619">
        <v>695372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362</v>
      </c>
      <c r="CG45" s="608"/>
      <c r="CH45" s="608"/>
      <c r="CI45" s="608"/>
      <c r="CJ45" s="608"/>
      <c r="CK45" s="608"/>
      <c r="CL45" s="608"/>
      <c r="CM45" s="608"/>
      <c r="CN45" s="608"/>
      <c r="CO45" s="608"/>
      <c r="CP45" s="608"/>
      <c r="CQ45" s="609"/>
      <c r="CR45" s="610">
        <v>1318211</v>
      </c>
      <c r="CS45" s="643"/>
      <c r="CT45" s="643"/>
      <c r="CU45" s="643"/>
      <c r="CV45" s="643"/>
      <c r="CW45" s="643"/>
      <c r="CX45" s="643"/>
      <c r="CY45" s="644"/>
      <c r="CZ45" s="615">
        <v>5.7</v>
      </c>
      <c r="DA45" s="640"/>
      <c r="DB45" s="640"/>
      <c r="DC45" s="645"/>
      <c r="DD45" s="619">
        <v>61058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5"/>
      <c r="CD46" s="650"/>
      <c r="CE46" s="651"/>
      <c r="CF46" s="607" t="s">
        <v>363</v>
      </c>
      <c r="CG46" s="608"/>
      <c r="CH46" s="608"/>
      <c r="CI46" s="608"/>
      <c r="CJ46" s="608"/>
      <c r="CK46" s="608"/>
      <c r="CL46" s="608"/>
      <c r="CM46" s="608"/>
      <c r="CN46" s="608"/>
      <c r="CO46" s="608"/>
      <c r="CP46" s="608"/>
      <c r="CQ46" s="609"/>
      <c r="CR46" s="610">
        <v>1129368</v>
      </c>
      <c r="CS46" s="611"/>
      <c r="CT46" s="611"/>
      <c r="CU46" s="611"/>
      <c r="CV46" s="611"/>
      <c r="CW46" s="611"/>
      <c r="CX46" s="611"/>
      <c r="CY46" s="612"/>
      <c r="CZ46" s="615">
        <v>4.9000000000000004</v>
      </c>
      <c r="DA46" s="616"/>
      <c r="DB46" s="616"/>
      <c r="DC46" s="622"/>
      <c r="DD46" s="619">
        <v>632969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5"/>
      <c r="CD47" s="650"/>
      <c r="CE47" s="651"/>
      <c r="CF47" s="607" t="s">
        <v>364</v>
      </c>
      <c r="CG47" s="608"/>
      <c r="CH47" s="608"/>
      <c r="CI47" s="608"/>
      <c r="CJ47" s="608"/>
      <c r="CK47" s="608"/>
      <c r="CL47" s="608"/>
      <c r="CM47" s="608"/>
      <c r="CN47" s="608"/>
      <c r="CO47" s="608"/>
      <c r="CP47" s="608"/>
      <c r="CQ47" s="609"/>
      <c r="CR47" s="610">
        <v>155955</v>
      </c>
      <c r="CS47" s="643"/>
      <c r="CT47" s="643"/>
      <c r="CU47" s="643"/>
      <c r="CV47" s="643"/>
      <c r="CW47" s="643"/>
      <c r="CX47" s="643"/>
      <c r="CY47" s="644"/>
      <c r="CZ47" s="615">
        <v>0.7</v>
      </c>
      <c r="DA47" s="640"/>
      <c r="DB47" s="640"/>
      <c r="DC47" s="645"/>
      <c r="DD47" s="619">
        <v>23795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5"/>
      <c r="CD48" s="652"/>
      <c r="CE48" s="653"/>
      <c r="CF48" s="607" t="s">
        <v>365</v>
      </c>
      <c r="CG48" s="608"/>
      <c r="CH48" s="608"/>
      <c r="CI48" s="608"/>
      <c r="CJ48" s="608"/>
      <c r="CK48" s="608"/>
      <c r="CL48" s="608"/>
      <c r="CM48" s="608"/>
      <c r="CN48" s="608"/>
      <c r="CO48" s="608"/>
      <c r="CP48" s="608"/>
      <c r="CQ48" s="609"/>
      <c r="CR48" s="610" t="s">
        <v>147</v>
      </c>
      <c r="CS48" s="611"/>
      <c r="CT48" s="611"/>
      <c r="CU48" s="611"/>
      <c r="CV48" s="611"/>
      <c r="CW48" s="611"/>
      <c r="CX48" s="611"/>
      <c r="CY48" s="612"/>
      <c r="CZ48" s="615" t="s">
        <v>147</v>
      </c>
      <c r="DA48" s="616"/>
      <c r="DB48" s="616"/>
      <c r="DC48" s="622"/>
      <c r="DD48" s="619" t="s">
        <v>366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5"/>
      <c r="CD49" s="631" t="s">
        <v>367</v>
      </c>
      <c r="CE49" s="632"/>
      <c r="CF49" s="632"/>
      <c r="CG49" s="632"/>
      <c r="CH49" s="632"/>
      <c r="CI49" s="632"/>
      <c r="CJ49" s="632"/>
      <c r="CK49" s="632"/>
      <c r="CL49" s="632"/>
      <c r="CM49" s="632"/>
      <c r="CN49" s="632"/>
      <c r="CO49" s="632"/>
      <c r="CP49" s="632"/>
      <c r="CQ49" s="633"/>
      <c r="CR49" s="682">
        <v>23095065</v>
      </c>
      <c r="CS49" s="669"/>
      <c r="CT49" s="669"/>
      <c r="CU49" s="669"/>
      <c r="CV49" s="669"/>
      <c r="CW49" s="669"/>
      <c r="CX49" s="669"/>
      <c r="CY49" s="698"/>
      <c r="CZ49" s="690">
        <v>100</v>
      </c>
      <c r="DA49" s="699"/>
      <c r="DB49" s="699"/>
      <c r="DC49" s="700"/>
      <c r="DD49" s="701">
        <v>15077010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B62IAD/RPZ+NeAHJV80hbok9dWT4YLpfXbLZ7H23lmyC6zbTndd5NoSYUGsfAjJ/XT3L5m4dCnCD9E0kQlF6g==" saltValue="NpFe7MsvGEurManql+1C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369</v>
      </c>
      <c r="DK2" s="710"/>
      <c r="DL2" s="710"/>
      <c r="DM2" s="710"/>
      <c r="DN2" s="710"/>
      <c r="DO2" s="711"/>
      <c r="DP2" s="218"/>
      <c r="DQ2" s="709" t="s">
        <v>370</v>
      </c>
      <c r="DR2" s="710"/>
      <c r="DS2" s="710"/>
      <c r="DT2" s="710"/>
      <c r="DU2" s="710"/>
      <c r="DV2" s="710"/>
      <c r="DW2" s="710"/>
      <c r="DX2" s="710"/>
      <c r="DY2" s="710"/>
      <c r="DZ2" s="711"/>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2">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2"/>
      <c r="BA5" s="222"/>
      <c r="BB5" s="222"/>
      <c r="BC5" s="222"/>
      <c r="BD5" s="222"/>
      <c r="BE5" s="223"/>
      <c r="BF5" s="223"/>
      <c r="BG5" s="223"/>
      <c r="BH5" s="223"/>
      <c r="BI5" s="223"/>
      <c r="BJ5" s="223"/>
      <c r="BK5" s="223"/>
      <c r="BL5" s="223"/>
      <c r="BM5" s="223"/>
      <c r="BN5" s="223"/>
      <c r="BO5" s="223"/>
      <c r="BP5" s="223"/>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4"/>
    </row>
    <row r="6" spans="1:131" s="225"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2">
      <c r="A7" s="226">
        <v>1</v>
      </c>
      <c r="B7" s="736" t="s">
        <v>390</v>
      </c>
      <c r="C7" s="737"/>
      <c r="D7" s="737"/>
      <c r="E7" s="737"/>
      <c r="F7" s="737"/>
      <c r="G7" s="737"/>
      <c r="H7" s="737"/>
      <c r="I7" s="737"/>
      <c r="J7" s="737"/>
      <c r="K7" s="737"/>
      <c r="L7" s="737"/>
      <c r="M7" s="737"/>
      <c r="N7" s="737"/>
      <c r="O7" s="737"/>
      <c r="P7" s="738"/>
      <c r="Q7" s="739">
        <v>23873</v>
      </c>
      <c r="R7" s="740"/>
      <c r="S7" s="740"/>
      <c r="T7" s="740"/>
      <c r="U7" s="740"/>
      <c r="V7" s="740">
        <v>22957</v>
      </c>
      <c r="W7" s="740"/>
      <c r="X7" s="740"/>
      <c r="Y7" s="740"/>
      <c r="Z7" s="740"/>
      <c r="AA7" s="740">
        <v>916</v>
      </c>
      <c r="AB7" s="740"/>
      <c r="AC7" s="740"/>
      <c r="AD7" s="740"/>
      <c r="AE7" s="741"/>
      <c r="AF7" s="742">
        <v>711</v>
      </c>
      <c r="AG7" s="743"/>
      <c r="AH7" s="743"/>
      <c r="AI7" s="743"/>
      <c r="AJ7" s="744"/>
      <c r="AK7" s="745">
        <v>2014</v>
      </c>
      <c r="AL7" s="746"/>
      <c r="AM7" s="746"/>
      <c r="AN7" s="746"/>
      <c r="AO7" s="746"/>
      <c r="AP7" s="746">
        <v>12201</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c r="BS7" s="733" t="s">
        <v>595</v>
      </c>
      <c r="BT7" s="734"/>
      <c r="BU7" s="734"/>
      <c r="BV7" s="734"/>
      <c r="BW7" s="734"/>
      <c r="BX7" s="734"/>
      <c r="BY7" s="734"/>
      <c r="BZ7" s="734"/>
      <c r="CA7" s="734"/>
      <c r="CB7" s="734"/>
      <c r="CC7" s="734"/>
      <c r="CD7" s="734"/>
      <c r="CE7" s="734"/>
      <c r="CF7" s="734"/>
      <c r="CG7" s="749"/>
      <c r="CH7" s="730">
        <v>49</v>
      </c>
      <c r="CI7" s="731"/>
      <c r="CJ7" s="731"/>
      <c r="CK7" s="731"/>
      <c r="CL7" s="732"/>
      <c r="CM7" s="730">
        <v>-11843</v>
      </c>
      <c r="CN7" s="731"/>
      <c r="CO7" s="731"/>
      <c r="CP7" s="731"/>
      <c r="CQ7" s="732"/>
      <c r="CR7" s="730">
        <v>0</v>
      </c>
      <c r="CS7" s="731"/>
      <c r="CT7" s="731"/>
      <c r="CU7" s="731"/>
      <c r="CV7" s="732"/>
      <c r="CW7" s="730" t="s">
        <v>589</v>
      </c>
      <c r="CX7" s="731"/>
      <c r="CY7" s="731"/>
      <c r="CZ7" s="731"/>
      <c r="DA7" s="732"/>
      <c r="DB7" s="730">
        <v>55</v>
      </c>
      <c r="DC7" s="731"/>
      <c r="DD7" s="731"/>
      <c r="DE7" s="731"/>
      <c r="DF7" s="732"/>
      <c r="DG7" s="730" t="s">
        <v>589</v>
      </c>
      <c r="DH7" s="731"/>
      <c r="DI7" s="731"/>
      <c r="DJ7" s="731"/>
      <c r="DK7" s="732"/>
      <c r="DL7" s="730" t="s">
        <v>589</v>
      </c>
      <c r="DM7" s="731"/>
      <c r="DN7" s="731"/>
      <c r="DO7" s="731"/>
      <c r="DP7" s="732"/>
      <c r="DQ7" s="730" t="s">
        <v>589</v>
      </c>
      <c r="DR7" s="731"/>
      <c r="DS7" s="731"/>
      <c r="DT7" s="731"/>
      <c r="DU7" s="732"/>
      <c r="DV7" s="733"/>
      <c r="DW7" s="734"/>
      <c r="DX7" s="734"/>
      <c r="DY7" s="734"/>
      <c r="DZ7" s="735"/>
      <c r="EA7" s="224"/>
    </row>
    <row r="8" spans="1:131" s="225" customFormat="1" ht="26.25" customHeight="1" x14ac:dyDescent="0.2">
      <c r="A8" s="228">
        <v>2</v>
      </c>
      <c r="B8" s="767" t="s">
        <v>391</v>
      </c>
      <c r="C8" s="768"/>
      <c r="D8" s="768"/>
      <c r="E8" s="768"/>
      <c r="F8" s="768"/>
      <c r="G8" s="768"/>
      <c r="H8" s="768"/>
      <c r="I8" s="768"/>
      <c r="J8" s="768"/>
      <c r="K8" s="768"/>
      <c r="L8" s="768"/>
      <c r="M8" s="768"/>
      <c r="N8" s="768"/>
      <c r="O8" s="768"/>
      <c r="P8" s="769"/>
      <c r="Q8" s="770">
        <v>156</v>
      </c>
      <c r="R8" s="771"/>
      <c r="S8" s="771"/>
      <c r="T8" s="771"/>
      <c r="U8" s="771"/>
      <c r="V8" s="771">
        <v>131</v>
      </c>
      <c r="W8" s="771"/>
      <c r="X8" s="771"/>
      <c r="Y8" s="771"/>
      <c r="Z8" s="771"/>
      <c r="AA8" s="771">
        <v>24</v>
      </c>
      <c r="AB8" s="771"/>
      <c r="AC8" s="771"/>
      <c r="AD8" s="771"/>
      <c r="AE8" s="772"/>
      <c r="AF8" s="773">
        <v>24</v>
      </c>
      <c r="AG8" s="774"/>
      <c r="AH8" s="774"/>
      <c r="AI8" s="774"/>
      <c r="AJ8" s="775"/>
      <c r="AK8" s="756" t="s">
        <v>603</v>
      </c>
      <c r="AL8" s="757"/>
      <c r="AM8" s="757"/>
      <c r="AN8" s="757"/>
      <c r="AO8" s="757"/>
      <c r="AP8" s="757">
        <v>68</v>
      </c>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c r="BS8" s="760" t="s">
        <v>596</v>
      </c>
      <c r="BT8" s="761"/>
      <c r="BU8" s="761"/>
      <c r="BV8" s="761"/>
      <c r="BW8" s="761"/>
      <c r="BX8" s="761"/>
      <c r="BY8" s="761"/>
      <c r="BZ8" s="761"/>
      <c r="CA8" s="761"/>
      <c r="CB8" s="761"/>
      <c r="CC8" s="761"/>
      <c r="CD8" s="761"/>
      <c r="CE8" s="761"/>
      <c r="CF8" s="761"/>
      <c r="CG8" s="762"/>
      <c r="CH8" s="763">
        <v>126</v>
      </c>
      <c r="CI8" s="764"/>
      <c r="CJ8" s="764"/>
      <c r="CK8" s="764"/>
      <c r="CL8" s="765"/>
      <c r="CM8" s="763">
        <v>207</v>
      </c>
      <c r="CN8" s="764"/>
      <c r="CO8" s="764"/>
      <c r="CP8" s="764"/>
      <c r="CQ8" s="765"/>
      <c r="CR8" s="763">
        <v>210</v>
      </c>
      <c r="CS8" s="764"/>
      <c r="CT8" s="764"/>
      <c r="CU8" s="764"/>
      <c r="CV8" s="765"/>
      <c r="CW8" s="763">
        <v>165</v>
      </c>
      <c r="CX8" s="764"/>
      <c r="CY8" s="764"/>
      <c r="CZ8" s="764"/>
      <c r="DA8" s="765"/>
      <c r="DB8" s="763" t="s">
        <v>589</v>
      </c>
      <c r="DC8" s="764"/>
      <c r="DD8" s="764"/>
      <c r="DE8" s="764"/>
      <c r="DF8" s="765"/>
      <c r="DG8" s="763" t="s">
        <v>589</v>
      </c>
      <c r="DH8" s="764"/>
      <c r="DI8" s="764"/>
      <c r="DJ8" s="764"/>
      <c r="DK8" s="765"/>
      <c r="DL8" s="763" t="s">
        <v>589</v>
      </c>
      <c r="DM8" s="764"/>
      <c r="DN8" s="764"/>
      <c r="DO8" s="764"/>
      <c r="DP8" s="765"/>
      <c r="DQ8" s="763" t="s">
        <v>589</v>
      </c>
      <c r="DR8" s="764"/>
      <c r="DS8" s="764"/>
      <c r="DT8" s="764"/>
      <c r="DU8" s="765"/>
      <c r="DV8" s="760"/>
      <c r="DW8" s="761"/>
      <c r="DX8" s="761"/>
      <c r="DY8" s="761"/>
      <c r="DZ8" s="766"/>
      <c r="EA8" s="224"/>
    </row>
    <row r="9" spans="1:131" s="225" customFormat="1" ht="26.25" customHeight="1" x14ac:dyDescent="0.2">
      <c r="A9" s="228">
        <v>3</v>
      </c>
      <c r="B9" s="767" t="s">
        <v>392</v>
      </c>
      <c r="C9" s="768"/>
      <c r="D9" s="768"/>
      <c r="E9" s="768"/>
      <c r="F9" s="768"/>
      <c r="G9" s="768"/>
      <c r="H9" s="768"/>
      <c r="I9" s="768"/>
      <c r="J9" s="768"/>
      <c r="K9" s="768"/>
      <c r="L9" s="768"/>
      <c r="M9" s="768"/>
      <c r="N9" s="768"/>
      <c r="O9" s="768"/>
      <c r="P9" s="769"/>
      <c r="Q9" s="770">
        <v>11</v>
      </c>
      <c r="R9" s="771"/>
      <c r="S9" s="771"/>
      <c r="T9" s="771"/>
      <c r="U9" s="771"/>
      <c r="V9" s="771">
        <v>10</v>
      </c>
      <c r="W9" s="771"/>
      <c r="X9" s="771"/>
      <c r="Y9" s="771"/>
      <c r="Z9" s="771"/>
      <c r="AA9" s="771">
        <v>1</v>
      </c>
      <c r="AB9" s="771"/>
      <c r="AC9" s="771"/>
      <c r="AD9" s="771"/>
      <c r="AE9" s="772"/>
      <c r="AF9" s="773">
        <v>1</v>
      </c>
      <c r="AG9" s="774"/>
      <c r="AH9" s="774"/>
      <c r="AI9" s="774"/>
      <c r="AJ9" s="775"/>
      <c r="AK9" s="756">
        <v>4</v>
      </c>
      <c r="AL9" s="757"/>
      <c r="AM9" s="757"/>
      <c r="AN9" s="757"/>
      <c r="AO9" s="757"/>
      <c r="AP9" s="757" t="s">
        <v>589</v>
      </c>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4"/>
    </row>
    <row r="10" spans="1:131" s="225" customFormat="1" ht="26.25" customHeight="1" x14ac:dyDescent="0.2">
      <c r="A10" s="228">
        <v>4</v>
      </c>
      <c r="B10" s="767" t="s">
        <v>393</v>
      </c>
      <c r="C10" s="768"/>
      <c r="D10" s="768"/>
      <c r="E10" s="768"/>
      <c r="F10" s="768"/>
      <c r="G10" s="768"/>
      <c r="H10" s="768"/>
      <c r="I10" s="768"/>
      <c r="J10" s="768"/>
      <c r="K10" s="768"/>
      <c r="L10" s="768"/>
      <c r="M10" s="768"/>
      <c r="N10" s="768"/>
      <c r="O10" s="768"/>
      <c r="P10" s="769"/>
      <c r="Q10" s="770">
        <v>0</v>
      </c>
      <c r="R10" s="771"/>
      <c r="S10" s="771"/>
      <c r="T10" s="771"/>
      <c r="U10" s="771"/>
      <c r="V10" s="771">
        <v>0</v>
      </c>
      <c r="W10" s="771"/>
      <c r="X10" s="771"/>
      <c r="Y10" s="771"/>
      <c r="Z10" s="771"/>
      <c r="AA10" s="771">
        <v>0</v>
      </c>
      <c r="AB10" s="771"/>
      <c r="AC10" s="771"/>
      <c r="AD10" s="771"/>
      <c r="AE10" s="772"/>
      <c r="AF10" s="773">
        <v>0</v>
      </c>
      <c r="AG10" s="774"/>
      <c r="AH10" s="774"/>
      <c r="AI10" s="774"/>
      <c r="AJ10" s="775"/>
      <c r="AK10" s="756">
        <v>0</v>
      </c>
      <c r="AL10" s="757"/>
      <c r="AM10" s="757"/>
      <c r="AN10" s="757"/>
      <c r="AO10" s="757"/>
      <c r="AP10" s="757" t="s">
        <v>589</v>
      </c>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2">
      <c r="A11" s="228">
        <v>5</v>
      </c>
      <c r="B11" s="767" t="s">
        <v>394</v>
      </c>
      <c r="C11" s="768"/>
      <c r="D11" s="768"/>
      <c r="E11" s="768"/>
      <c r="F11" s="768"/>
      <c r="G11" s="768"/>
      <c r="H11" s="768"/>
      <c r="I11" s="768"/>
      <c r="J11" s="768"/>
      <c r="K11" s="768"/>
      <c r="L11" s="768"/>
      <c r="M11" s="768"/>
      <c r="N11" s="768"/>
      <c r="O11" s="768"/>
      <c r="P11" s="769"/>
      <c r="Q11" s="770">
        <v>0</v>
      </c>
      <c r="R11" s="771"/>
      <c r="S11" s="771"/>
      <c r="T11" s="771"/>
      <c r="U11" s="771"/>
      <c r="V11" s="771">
        <v>0</v>
      </c>
      <c r="W11" s="771"/>
      <c r="X11" s="771"/>
      <c r="Y11" s="771"/>
      <c r="Z11" s="771"/>
      <c r="AA11" s="771">
        <v>0</v>
      </c>
      <c r="AB11" s="771"/>
      <c r="AC11" s="771"/>
      <c r="AD11" s="771"/>
      <c r="AE11" s="772"/>
      <c r="AF11" s="773">
        <v>0</v>
      </c>
      <c r="AG11" s="774"/>
      <c r="AH11" s="774"/>
      <c r="AI11" s="774"/>
      <c r="AJ11" s="775"/>
      <c r="AK11" s="756">
        <v>0</v>
      </c>
      <c r="AL11" s="757"/>
      <c r="AM11" s="757"/>
      <c r="AN11" s="757"/>
      <c r="AO11" s="757"/>
      <c r="AP11" s="757" t="s">
        <v>589</v>
      </c>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2">
      <c r="A12" s="228">
        <v>6</v>
      </c>
      <c r="B12" s="767" t="s">
        <v>395</v>
      </c>
      <c r="C12" s="768"/>
      <c r="D12" s="768"/>
      <c r="E12" s="768"/>
      <c r="F12" s="768"/>
      <c r="G12" s="768"/>
      <c r="H12" s="768"/>
      <c r="I12" s="768"/>
      <c r="J12" s="768"/>
      <c r="K12" s="768"/>
      <c r="L12" s="768"/>
      <c r="M12" s="768"/>
      <c r="N12" s="768"/>
      <c r="O12" s="768"/>
      <c r="P12" s="769"/>
      <c r="Q12" s="770">
        <v>1</v>
      </c>
      <c r="R12" s="771"/>
      <c r="S12" s="771"/>
      <c r="T12" s="771"/>
      <c r="U12" s="771"/>
      <c r="V12" s="771">
        <v>1</v>
      </c>
      <c r="W12" s="771"/>
      <c r="X12" s="771"/>
      <c r="Y12" s="771"/>
      <c r="Z12" s="771"/>
      <c r="AA12" s="771">
        <v>1</v>
      </c>
      <c r="AB12" s="771"/>
      <c r="AC12" s="771"/>
      <c r="AD12" s="771"/>
      <c r="AE12" s="772"/>
      <c r="AF12" s="773">
        <v>1</v>
      </c>
      <c r="AG12" s="774"/>
      <c r="AH12" s="774"/>
      <c r="AI12" s="774"/>
      <c r="AJ12" s="775"/>
      <c r="AK12" s="756">
        <v>1</v>
      </c>
      <c r="AL12" s="757"/>
      <c r="AM12" s="757"/>
      <c r="AN12" s="757"/>
      <c r="AO12" s="757"/>
      <c r="AP12" s="757" t="s">
        <v>589</v>
      </c>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2">
      <c r="A13" s="22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2">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2">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2">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2">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2">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2">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2">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5">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2">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5">
      <c r="A23" s="230" t="s">
        <v>397</v>
      </c>
      <c r="B23" s="776" t="s">
        <v>398</v>
      </c>
      <c r="C23" s="777"/>
      <c r="D23" s="777"/>
      <c r="E23" s="777"/>
      <c r="F23" s="777"/>
      <c r="G23" s="777"/>
      <c r="H23" s="777"/>
      <c r="I23" s="777"/>
      <c r="J23" s="777"/>
      <c r="K23" s="777"/>
      <c r="L23" s="777"/>
      <c r="M23" s="777"/>
      <c r="N23" s="777"/>
      <c r="O23" s="777"/>
      <c r="P23" s="778"/>
      <c r="Q23" s="779">
        <v>24037</v>
      </c>
      <c r="R23" s="780"/>
      <c r="S23" s="780"/>
      <c r="T23" s="780"/>
      <c r="U23" s="780"/>
      <c r="V23" s="780">
        <v>23095</v>
      </c>
      <c r="W23" s="780"/>
      <c r="X23" s="780"/>
      <c r="Y23" s="780"/>
      <c r="Z23" s="780"/>
      <c r="AA23" s="780">
        <v>942</v>
      </c>
      <c r="AB23" s="780"/>
      <c r="AC23" s="780"/>
      <c r="AD23" s="780"/>
      <c r="AE23" s="781"/>
      <c r="AF23" s="782">
        <v>736</v>
      </c>
      <c r="AG23" s="780"/>
      <c r="AH23" s="780"/>
      <c r="AI23" s="780"/>
      <c r="AJ23" s="783"/>
      <c r="AK23" s="784"/>
      <c r="AL23" s="785"/>
      <c r="AM23" s="785"/>
      <c r="AN23" s="785"/>
      <c r="AO23" s="785"/>
      <c r="AP23" s="780">
        <v>12269</v>
      </c>
      <c r="AQ23" s="780"/>
      <c r="AR23" s="780"/>
      <c r="AS23" s="780"/>
      <c r="AT23" s="780"/>
      <c r="AU23" s="796"/>
      <c r="AV23" s="796"/>
      <c r="AW23" s="796"/>
      <c r="AX23" s="796"/>
      <c r="AY23" s="797"/>
      <c r="AZ23" s="798" t="s">
        <v>399</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2">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5">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2">
      <c r="A26" s="714" t="s">
        <v>373</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380</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2">
      <c r="A28" s="232">
        <v>1</v>
      </c>
      <c r="B28" s="736" t="s">
        <v>410</v>
      </c>
      <c r="C28" s="737"/>
      <c r="D28" s="737"/>
      <c r="E28" s="737"/>
      <c r="F28" s="737"/>
      <c r="G28" s="737"/>
      <c r="H28" s="737"/>
      <c r="I28" s="737"/>
      <c r="J28" s="737"/>
      <c r="K28" s="737"/>
      <c r="L28" s="737"/>
      <c r="M28" s="737"/>
      <c r="N28" s="737"/>
      <c r="O28" s="737"/>
      <c r="P28" s="738"/>
      <c r="Q28" s="809">
        <v>4579</v>
      </c>
      <c r="R28" s="810"/>
      <c r="S28" s="810"/>
      <c r="T28" s="810"/>
      <c r="U28" s="810"/>
      <c r="V28" s="810">
        <v>4462</v>
      </c>
      <c r="W28" s="810"/>
      <c r="X28" s="810"/>
      <c r="Y28" s="810"/>
      <c r="Z28" s="810"/>
      <c r="AA28" s="810">
        <v>117</v>
      </c>
      <c r="AB28" s="810"/>
      <c r="AC28" s="810"/>
      <c r="AD28" s="810"/>
      <c r="AE28" s="811"/>
      <c r="AF28" s="812">
        <v>117</v>
      </c>
      <c r="AG28" s="810"/>
      <c r="AH28" s="810"/>
      <c r="AI28" s="810"/>
      <c r="AJ28" s="813"/>
      <c r="AK28" s="814">
        <v>442</v>
      </c>
      <c r="AL28" s="815"/>
      <c r="AM28" s="815"/>
      <c r="AN28" s="815"/>
      <c r="AO28" s="815"/>
      <c r="AP28" s="815" t="s">
        <v>589</v>
      </c>
      <c r="AQ28" s="815"/>
      <c r="AR28" s="815"/>
      <c r="AS28" s="815"/>
      <c r="AT28" s="815"/>
      <c r="AU28" s="815" t="s">
        <v>589</v>
      </c>
      <c r="AV28" s="815"/>
      <c r="AW28" s="815"/>
      <c r="AX28" s="815"/>
      <c r="AY28" s="815"/>
      <c r="AZ28" s="816"/>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2">
      <c r="A29" s="232">
        <v>2</v>
      </c>
      <c r="B29" s="767" t="s">
        <v>411</v>
      </c>
      <c r="C29" s="768"/>
      <c r="D29" s="768"/>
      <c r="E29" s="768"/>
      <c r="F29" s="768"/>
      <c r="G29" s="768"/>
      <c r="H29" s="768"/>
      <c r="I29" s="768"/>
      <c r="J29" s="768"/>
      <c r="K29" s="768"/>
      <c r="L29" s="768"/>
      <c r="M29" s="768"/>
      <c r="N29" s="768"/>
      <c r="O29" s="768"/>
      <c r="P29" s="769"/>
      <c r="Q29" s="770">
        <v>4207</v>
      </c>
      <c r="R29" s="771"/>
      <c r="S29" s="771"/>
      <c r="T29" s="771"/>
      <c r="U29" s="771"/>
      <c r="V29" s="771">
        <v>4008</v>
      </c>
      <c r="W29" s="771"/>
      <c r="X29" s="771"/>
      <c r="Y29" s="771"/>
      <c r="Z29" s="771"/>
      <c r="AA29" s="771">
        <v>199</v>
      </c>
      <c r="AB29" s="771"/>
      <c r="AC29" s="771"/>
      <c r="AD29" s="771"/>
      <c r="AE29" s="772"/>
      <c r="AF29" s="773">
        <v>199</v>
      </c>
      <c r="AG29" s="774"/>
      <c r="AH29" s="774"/>
      <c r="AI29" s="774"/>
      <c r="AJ29" s="775"/>
      <c r="AK29" s="821">
        <v>739</v>
      </c>
      <c r="AL29" s="817"/>
      <c r="AM29" s="817"/>
      <c r="AN29" s="817"/>
      <c r="AO29" s="817"/>
      <c r="AP29" s="817" t="s">
        <v>589</v>
      </c>
      <c r="AQ29" s="817"/>
      <c r="AR29" s="817"/>
      <c r="AS29" s="817"/>
      <c r="AT29" s="817"/>
      <c r="AU29" s="817" t="s">
        <v>589</v>
      </c>
      <c r="AV29" s="817"/>
      <c r="AW29" s="817"/>
      <c r="AX29" s="817"/>
      <c r="AY29" s="817"/>
      <c r="AZ29" s="818"/>
      <c r="BA29" s="818"/>
      <c r="BB29" s="818"/>
      <c r="BC29" s="818"/>
      <c r="BD29" s="818"/>
      <c r="BE29" s="819"/>
      <c r="BF29" s="819"/>
      <c r="BG29" s="819"/>
      <c r="BH29" s="819"/>
      <c r="BI29" s="820"/>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2">
      <c r="A30" s="232">
        <v>3</v>
      </c>
      <c r="B30" s="767" t="s">
        <v>412</v>
      </c>
      <c r="C30" s="768"/>
      <c r="D30" s="768"/>
      <c r="E30" s="768"/>
      <c r="F30" s="768"/>
      <c r="G30" s="768"/>
      <c r="H30" s="768"/>
      <c r="I30" s="768"/>
      <c r="J30" s="768"/>
      <c r="K30" s="768"/>
      <c r="L30" s="768"/>
      <c r="M30" s="768"/>
      <c r="N30" s="768"/>
      <c r="O30" s="768"/>
      <c r="P30" s="769"/>
      <c r="Q30" s="770">
        <v>8</v>
      </c>
      <c r="R30" s="771"/>
      <c r="S30" s="771"/>
      <c r="T30" s="771"/>
      <c r="U30" s="771"/>
      <c r="V30" s="771">
        <v>8</v>
      </c>
      <c r="W30" s="771"/>
      <c r="X30" s="771"/>
      <c r="Y30" s="771"/>
      <c r="Z30" s="771"/>
      <c r="AA30" s="771" t="s">
        <v>589</v>
      </c>
      <c r="AB30" s="771"/>
      <c r="AC30" s="771"/>
      <c r="AD30" s="771"/>
      <c r="AE30" s="772"/>
      <c r="AF30" s="773" t="s">
        <v>147</v>
      </c>
      <c r="AG30" s="774"/>
      <c r="AH30" s="774"/>
      <c r="AI30" s="774"/>
      <c r="AJ30" s="775"/>
      <c r="AK30" s="821">
        <v>7</v>
      </c>
      <c r="AL30" s="817"/>
      <c r="AM30" s="817"/>
      <c r="AN30" s="817"/>
      <c r="AO30" s="817"/>
      <c r="AP30" s="817" t="s">
        <v>589</v>
      </c>
      <c r="AQ30" s="817"/>
      <c r="AR30" s="817"/>
      <c r="AS30" s="817"/>
      <c r="AT30" s="817"/>
      <c r="AU30" s="817" t="s">
        <v>589</v>
      </c>
      <c r="AV30" s="817"/>
      <c r="AW30" s="817"/>
      <c r="AX30" s="817"/>
      <c r="AY30" s="817"/>
      <c r="AZ30" s="818"/>
      <c r="BA30" s="818"/>
      <c r="BB30" s="818"/>
      <c r="BC30" s="818"/>
      <c r="BD30" s="818"/>
      <c r="BE30" s="819"/>
      <c r="BF30" s="819"/>
      <c r="BG30" s="819"/>
      <c r="BH30" s="819"/>
      <c r="BI30" s="820"/>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2">
      <c r="A31" s="232">
        <v>4</v>
      </c>
      <c r="B31" s="767" t="s">
        <v>413</v>
      </c>
      <c r="C31" s="768"/>
      <c r="D31" s="768"/>
      <c r="E31" s="768"/>
      <c r="F31" s="768"/>
      <c r="G31" s="768"/>
      <c r="H31" s="768"/>
      <c r="I31" s="768"/>
      <c r="J31" s="768"/>
      <c r="K31" s="768"/>
      <c r="L31" s="768"/>
      <c r="M31" s="768"/>
      <c r="N31" s="768"/>
      <c r="O31" s="768"/>
      <c r="P31" s="769"/>
      <c r="Q31" s="770">
        <v>499</v>
      </c>
      <c r="R31" s="771"/>
      <c r="S31" s="771"/>
      <c r="T31" s="771"/>
      <c r="U31" s="771"/>
      <c r="V31" s="771">
        <v>495</v>
      </c>
      <c r="W31" s="771"/>
      <c r="X31" s="771"/>
      <c r="Y31" s="771"/>
      <c r="Z31" s="771"/>
      <c r="AA31" s="771">
        <v>3</v>
      </c>
      <c r="AB31" s="771"/>
      <c r="AC31" s="771"/>
      <c r="AD31" s="771"/>
      <c r="AE31" s="772"/>
      <c r="AF31" s="773">
        <v>3</v>
      </c>
      <c r="AG31" s="774"/>
      <c r="AH31" s="774"/>
      <c r="AI31" s="774"/>
      <c r="AJ31" s="775"/>
      <c r="AK31" s="821">
        <v>187</v>
      </c>
      <c r="AL31" s="817"/>
      <c r="AM31" s="817"/>
      <c r="AN31" s="817"/>
      <c r="AO31" s="817"/>
      <c r="AP31" s="817" t="s">
        <v>589</v>
      </c>
      <c r="AQ31" s="817"/>
      <c r="AR31" s="817"/>
      <c r="AS31" s="817"/>
      <c r="AT31" s="817"/>
      <c r="AU31" s="817" t="s">
        <v>589</v>
      </c>
      <c r="AV31" s="817"/>
      <c r="AW31" s="817"/>
      <c r="AX31" s="817"/>
      <c r="AY31" s="817"/>
      <c r="AZ31" s="818"/>
      <c r="BA31" s="818"/>
      <c r="BB31" s="818"/>
      <c r="BC31" s="818"/>
      <c r="BD31" s="818"/>
      <c r="BE31" s="819"/>
      <c r="BF31" s="819"/>
      <c r="BG31" s="819"/>
      <c r="BH31" s="819"/>
      <c r="BI31" s="820"/>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2">
      <c r="A32" s="232">
        <v>5</v>
      </c>
      <c r="B32" s="767" t="s">
        <v>414</v>
      </c>
      <c r="C32" s="768"/>
      <c r="D32" s="768"/>
      <c r="E32" s="768"/>
      <c r="F32" s="768"/>
      <c r="G32" s="768"/>
      <c r="H32" s="768"/>
      <c r="I32" s="768"/>
      <c r="J32" s="768"/>
      <c r="K32" s="768"/>
      <c r="L32" s="768"/>
      <c r="M32" s="768"/>
      <c r="N32" s="768"/>
      <c r="O32" s="768"/>
      <c r="P32" s="769"/>
      <c r="Q32" s="770">
        <v>521</v>
      </c>
      <c r="R32" s="771"/>
      <c r="S32" s="771"/>
      <c r="T32" s="771"/>
      <c r="U32" s="771"/>
      <c r="V32" s="771">
        <v>479</v>
      </c>
      <c r="W32" s="771"/>
      <c r="X32" s="771"/>
      <c r="Y32" s="771"/>
      <c r="Z32" s="771"/>
      <c r="AA32" s="771">
        <v>42</v>
      </c>
      <c r="AB32" s="771"/>
      <c r="AC32" s="771"/>
      <c r="AD32" s="771"/>
      <c r="AE32" s="772"/>
      <c r="AF32" s="773">
        <v>698</v>
      </c>
      <c r="AG32" s="774"/>
      <c r="AH32" s="774"/>
      <c r="AI32" s="774"/>
      <c r="AJ32" s="775"/>
      <c r="AK32" s="821">
        <v>106</v>
      </c>
      <c r="AL32" s="817"/>
      <c r="AM32" s="817"/>
      <c r="AN32" s="817"/>
      <c r="AO32" s="817"/>
      <c r="AP32" s="817">
        <v>1686</v>
      </c>
      <c r="AQ32" s="817"/>
      <c r="AR32" s="817"/>
      <c r="AS32" s="817"/>
      <c r="AT32" s="817"/>
      <c r="AU32" s="817">
        <v>155</v>
      </c>
      <c r="AV32" s="817"/>
      <c r="AW32" s="817"/>
      <c r="AX32" s="817"/>
      <c r="AY32" s="817"/>
      <c r="AZ32" s="818"/>
      <c r="BA32" s="818"/>
      <c r="BB32" s="818"/>
      <c r="BC32" s="818"/>
      <c r="BD32" s="818"/>
      <c r="BE32" s="819" t="s">
        <v>415</v>
      </c>
      <c r="BF32" s="819"/>
      <c r="BG32" s="819"/>
      <c r="BH32" s="819"/>
      <c r="BI32" s="820"/>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2">
      <c r="A33" s="232">
        <v>6</v>
      </c>
      <c r="B33" s="767" t="s">
        <v>416</v>
      </c>
      <c r="C33" s="768"/>
      <c r="D33" s="768"/>
      <c r="E33" s="768"/>
      <c r="F33" s="768"/>
      <c r="G33" s="768"/>
      <c r="H33" s="768"/>
      <c r="I33" s="768"/>
      <c r="J33" s="768"/>
      <c r="K33" s="768"/>
      <c r="L33" s="768"/>
      <c r="M33" s="768"/>
      <c r="N33" s="768"/>
      <c r="O33" s="768"/>
      <c r="P33" s="769"/>
      <c r="Q33" s="770">
        <v>35</v>
      </c>
      <c r="R33" s="771"/>
      <c r="S33" s="771"/>
      <c r="T33" s="771"/>
      <c r="U33" s="771"/>
      <c r="V33" s="771">
        <v>31</v>
      </c>
      <c r="W33" s="771"/>
      <c r="X33" s="771"/>
      <c r="Y33" s="771"/>
      <c r="Z33" s="771"/>
      <c r="AA33" s="771">
        <v>3</v>
      </c>
      <c r="AB33" s="771"/>
      <c r="AC33" s="771"/>
      <c r="AD33" s="771"/>
      <c r="AE33" s="772"/>
      <c r="AF33" s="773">
        <v>26</v>
      </c>
      <c r="AG33" s="774"/>
      <c r="AH33" s="774"/>
      <c r="AI33" s="774"/>
      <c r="AJ33" s="775"/>
      <c r="AK33" s="821">
        <v>51</v>
      </c>
      <c r="AL33" s="817"/>
      <c r="AM33" s="817"/>
      <c r="AN33" s="817"/>
      <c r="AO33" s="817"/>
      <c r="AP33" s="817">
        <v>160</v>
      </c>
      <c r="AQ33" s="817"/>
      <c r="AR33" s="817"/>
      <c r="AS33" s="817"/>
      <c r="AT33" s="817"/>
      <c r="AU33" s="817">
        <v>108</v>
      </c>
      <c r="AV33" s="817"/>
      <c r="AW33" s="817"/>
      <c r="AX33" s="817"/>
      <c r="AY33" s="817"/>
      <c r="AZ33" s="818"/>
      <c r="BA33" s="818"/>
      <c r="BB33" s="818"/>
      <c r="BC33" s="818"/>
      <c r="BD33" s="818"/>
      <c r="BE33" s="819" t="s">
        <v>417</v>
      </c>
      <c r="BF33" s="819"/>
      <c r="BG33" s="819"/>
      <c r="BH33" s="819"/>
      <c r="BI33" s="820"/>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2">
      <c r="A34" s="232">
        <v>7</v>
      </c>
      <c r="B34" s="767" t="s">
        <v>418</v>
      </c>
      <c r="C34" s="768"/>
      <c r="D34" s="768"/>
      <c r="E34" s="768"/>
      <c r="F34" s="768"/>
      <c r="G34" s="768"/>
      <c r="H34" s="768"/>
      <c r="I34" s="768"/>
      <c r="J34" s="768"/>
      <c r="K34" s="768"/>
      <c r="L34" s="768"/>
      <c r="M34" s="768"/>
      <c r="N34" s="768"/>
      <c r="O34" s="768"/>
      <c r="P34" s="769"/>
      <c r="Q34" s="770">
        <v>607</v>
      </c>
      <c r="R34" s="771"/>
      <c r="S34" s="771"/>
      <c r="T34" s="771"/>
      <c r="U34" s="771"/>
      <c r="V34" s="771">
        <v>596</v>
      </c>
      <c r="W34" s="771"/>
      <c r="X34" s="771"/>
      <c r="Y34" s="771"/>
      <c r="Z34" s="771"/>
      <c r="AA34" s="771">
        <v>11</v>
      </c>
      <c r="AB34" s="771"/>
      <c r="AC34" s="771"/>
      <c r="AD34" s="771"/>
      <c r="AE34" s="772"/>
      <c r="AF34" s="773">
        <v>103</v>
      </c>
      <c r="AG34" s="774"/>
      <c r="AH34" s="774"/>
      <c r="AI34" s="774"/>
      <c r="AJ34" s="775"/>
      <c r="AK34" s="821">
        <v>369</v>
      </c>
      <c r="AL34" s="817"/>
      <c r="AM34" s="817"/>
      <c r="AN34" s="817"/>
      <c r="AO34" s="817"/>
      <c r="AP34" s="817">
        <v>3482</v>
      </c>
      <c r="AQ34" s="817"/>
      <c r="AR34" s="817"/>
      <c r="AS34" s="817"/>
      <c r="AT34" s="817"/>
      <c r="AU34" s="817">
        <v>2009</v>
      </c>
      <c r="AV34" s="817"/>
      <c r="AW34" s="817"/>
      <c r="AX34" s="817"/>
      <c r="AY34" s="817"/>
      <c r="AZ34" s="818"/>
      <c r="BA34" s="818"/>
      <c r="BB34" s="818"/>
      <c r="BC34" s="818"/>
      <c r="BD34" s="818"/>
      <c r="BE34" s="819" t="s">
        <v>415</v>
      </c>
      <c r="BF34" s="819"/>
      <c r="BG34" s="819"/>
      <c r="BH34" s="819"/>
      <c r="BI34" s="820"/>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2">
      <c r="A35" s="232">
        <v>8</v>
      </c>
      <c r="B35" s="767" t="s">
        <v>419</v>
      </c>
      <c r="C35" s="768"/>
      <c r="D35" s="768"/>
      <c r="E35" s="768"/>
      <c r="F35" s="768"/>
      <c r="G35" s="768"/>
      <c r="H35" s="768"/>
      <c r="I35" s="768"/>
      <c r="J35" s="768"/>
      <c r="K35" s="768"/>
      <c r="L35" s="768"/>
      <c r="M35" s="768"/>
      <c r="N35" s="768"/>
      <c r="O35" s="768"/>
      <c r="P35" s="769"/>
      <c r="Q35" s="770">
        <v>117</v>
      </c>
      <c r="R35" s="771"/>
      <c r="S35" s="771"/>
      <c r="T35" s="771"/>
      <c r="U35" s="771"/>
      <c r="V35" s="771">
        <v>114</v>
      </c>
      <c r="W35" s="771"/>
      <c r="X35" s="771"/>
      <c r="Y35" s="771"/>
      <c r="Z35" s="771"/>
      <c r="AA35" s="771">
        <v>3</v>
      </c>
      <c r="AB35" s="771"/>
      <c r="AC35" s="771"/>
      <c r="AD35" s="771"/>
      <c r="AE35" s="772"/>
      <c r="AF35" s="773">
        <v>20</v>
      </c>
      <c r="AG35" s="774"/>
      <c r="AH35" s="774"/>
      <c r="AI35" s="774"/>
      <c r="AJ35" s="775"/>
      <c r="AK35" s="821">
        <v>81</v>
      </c>
      <c r="AL35" s="817"/>
      <c r="AM35" s="817"/>
      <c r="AN35" s="817"/>
      <c r="AO35" s="817"/>
      <c r="AP35" s="817">
        <v>405</v>
      </c>
      <c r="AQ35" s="817"/>
      <c r="AR35" s="817"/>
      <c r="AS35" s="817"/>
      <c r="AT35" s="817"/>
      <c r="AU35" s="817">
        <v>210</v>
      </c>
      <c r="AV35" s="817"/>
      <c r="AW35" s="817"/>
      <c r="AX35" s="817"/>
      <c r="AY35" s="817"/>
      <c r="AZ35" s="818"/>
      <c r="BA35" s="818"/>
      <c r="BB35" s="818"/>
      <c r="BC35" s="818"/>
      <c r="BD35" s="818"/>
      <c r="BE35" s="819" t="s">
        <v>417</v>
      </c>
      <c r="BF35" s="819"/>
      <c r="BG35" s="819"/>
      <c r="BH35" s="819"/>
      <c r="BI35" s="820"/>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2">
      <c r="A36" s="23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2">
      <c r="A37" s="23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2">
      <c r="A38" s="23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2">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2">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2">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2">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2">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2">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2">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2">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2">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2">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2">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2">
      <c r="A50" s="228">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2">
      <c r="A51" s="228">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2">
      <c r="A52" s="228">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2">
      <c r="A53" s="228">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2">
      <c r="A54" s="228">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2">
      <c r="A55" s="228">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2">
      <c r="A56" s="228">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2">
      <c r="A57" s="228">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2">
      <c r="A58" s="228">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2">
      <c r="A59" s="228">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2">
      <c r="A60" s="228">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5">
      <c r="A61" s="228">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2">
      <c r="A62" s="228">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420</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5">
      <c r="A63" s="230" t="s">
        <v>397</v>
      </c>
      <c r="B63" s="776" t="s">
        <v>421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1167</v>
      </c>
      <c r="AG63" s="831"/>
      <c r="AH63" s="831"/>
      <c r="AI63" s="831"/>
      <c r="AJ63" s="832"/>
      <c r="AK63" s="833"/>
      <c r="AL63" s="828"/>
      <c r="AM63" s="828"/>
      <c r="AN63" s="828"/>
      <c r="AO63" s="828"/>
      <c r="AP63" s="831">
        <v>5733</v>
      </c>
      <c r="AQ63" s="831"/>
      <c r="AR63" s="831"/>
      <c r="AS63" s="831"/>
      <c r="AT63" s="831"/>
      <c r="AU63" s="831">
        <v>2482</v>
      </c>
      <c r="AV63" s="831"/>
      <c r="AW63" s="831"/>
      <c r="AX63" s="831"/>
      <c r="AY63" s="831"/>
      <c r="AZ63" s="835"/>
      <c r="BA63" s="835"/>
      <c r="BB63" s="835"/>
      <c r="BC63" s="835"/>
      <c r="BD63" s="835"/>
      <c r="BE63" s="836"/>
      <c r="BF63" s="836"/>
      <c r="BG63" s="836"/>
      <c r="BH63" s="836"/>
      <c r="BI63" s="837"/>
      <c r="BJ63" s="838" t="s">
        <v>147</v>
      </c>
      <c r="BK63" s="839"/>
      <c r="BL63" s="839"/>
      <c r="BM63" s="839"/>
      <c r="BN63" s="840"/>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5">
      <c r="A65" s="222" t="s">
        <v>422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2">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425</v>
      </c>
      <c r="W66" s="721"/>
      <c r="X66" s="721"/>
      <c r="Y66" s="721"/>
      <c r="Z66" s="722"/>
      <c r="AA66" s="720" t="s">
        <v>426</v>
      </c>
      <c r="AB66" s="721"/>
      <c r="AC66" s="721"/>
      <c r="AD66" s="721"/>
      <c r="AE66" s="722"/>
      <c r="AF66" s="841" t="s">
        <v>427</v>
      </c>
      <c r="AG66" s="802"/>
      <c r="AH66" s="802"/>
      <c r="AI66" s="802"/>
      <c r="AJ66" s="842"/>
      <c r="AK66" s="720" t="s">
        <v>428</v>
      </c>
      <c r="AL66" s="715"/>
      <c r="AM66" s="715"/>
      <c r="AN66" s="715"/>
      <c r="AO66" s="716"/>
      <c r="AP66" s="720" t="s">
        <v>407</v>
      </c>
      <c r="AQ66" s="721"/>
      <c r="AR66" s="721"/>
      <c r="AS66" s="721"/>
      <c r="AT66" s="722"/>
      <c r="AU66" s="720" t="s">
        <v>429</v>
      </c>
      <c r="AV66" s="721"/>
      <c r="AW66" s="721"/>
      <c r="AX66" s="721"/>
      <c r="AY66" s="722"/>
      <c r="AZ66" s="720" t="s">
        <v>380</v>
      </c>
      <c r="BA66" s="721"/>
      <c r="BB66" s="721"/>
      <c r="BC66" s="721"/>
      <c r="BD66" s="727"/>
      <c r="BE66" s="231"/>
      <c r="BF66" s="231"/>
      <c r="BG66" s="231"/>
      <c r="BH66" s="231"/>
      <c r="BI66" s="231"/>
      <c r="BJ66" s="231"/>
      <c r="BK66" s="231"/>
      <c r="BL66" s="231"/>
      <c r="BM66" s="231"/>
      <c r="BN66" s="231"/>
      <c r="BO66" s="231"/>
      <c r="BP66" s="231"/>
      <c r="BQ66" s="228">
        <v>60</v>
      </c>
      <c r="BR66" s="233"/>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0"/>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0"/>
    </row>
    <row r="68" spans="1:131" ht="26.25" customHeight="1" thickTop="1" x14ac:dyDescent="0.2">
      <c r="A68" s="226">
        <v>1</v>
      </c>
      <c r="B68" s="856" t="s">
        <v>590</v>
      </c>
      <c r="C68" s="857"/>
      <c r="D68" s="857"/>
      <c r="E68" s="857"/>
      <c r="F68" s="857"/>
      <c r="G68" s="857"/>
      <c r="H68" s="857"/>
      <c r="I68" s="857"/>
      <c r="J68" s="857"/>
      <c r="K68" s="857"/>
      <c r="L68" s="857"/>
      <c r="M68" s="857"/>
      <c r="N68" s="857"/>
      <c r="O68" s="857"/>
      <c r="P68" s="858"/>
      <c r="Q68" s="859">
        <v>22</v>
      </c>
      <c r="R68" s="853"/>
      <c r="S68" s="853"/>
      <c r="T68" s="853"/>
      <c r="U68" s="853"/>
      <c r="V68" s="853">
        <v>18</v>
      </c>
      <c r="W68" s="853"/>
      <c r="X68" s="853"/>
      <c r="Y68" s="853"/>
      <c r="Z68" s="853"/>
      <c r="AA68" s="853">
        <v>3</v>
      </c>
      <c r="AB68" s="853"/>
      <c r="AC68" s="853"/>
      <c r="AD68" s="853"/>
      <c r="AE68" s="853"/>
      <c r="AF68" s="853">
        <v>3</v>
      </c>
      <c r="AG68" s="853"/>
      <c r="AH68" s="853"/>
      <c r="AI68" s="853"/>
      <c r="AJ68" s="853"/>
      <c r="AK68" s="853" t="s">
        <v>589</v>
      </c>
      <c r="AL68" s="853"/>
      <c r="AM68" s="853"/>
      <c r="AN68" s="853"/>
      <c r="AO68" s="853"/>
      <c r="AP68" s="853" t="s">
        <v>589</v>
      </c>
      <c r="AQ68" s="853"/>
      <c r="AR68" s="853"/>
      <c r="AS68" s="853"/>
      <c r="AT68" s="853"/>
      <c r="AU68" s="853" t="s">
        <v>589</v>
      </c>
      <c r="AV68" s="853"/>
      <c r="AW68" s="853"/>
      <c r="AX68" s="853"/>
      <c r="AY68" s="853"/>
      <c r="AZ68" s="854"/>
      <c r="BA68" s="854"/>
      <c r="BB68" s="854"/>
      <c r="BC68" s="854"/>
      <c r="BD68" s="855"/>
      <c r="BE68" s="231"/>
      <c r="BF68" s="231"/>
      <c r="BG68" s="231"/>
      <c r="BH68" s="231"/>
      <c r="BI68" s="231"/>
      <c r="BJ68" s="231"/>
      <c r="BK68" s="231"/>
      <c r="BL68" s="231"/>
      <c r="BM68" s="231"/>
      <c r="BN68" s="231"/>
      <c r="BO68" s="231"/>
      <c r="BP68" s="231"/>
      <c r="BQ68" s="228">
        <v>62</v>
      </c>
      <c r="BR68" s="233"/>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0"/>
    </row>
    <row r="69" spans="1:131" ht="26.25" customHeight="1" x14ac:dyDescent="0.2">
      <c r="A69" s="228">
        <v>2</v>
      </c>
      <c r="B69" s="860" t="s">
        <v>591</v>
      </c>
      <c r="C69" s="861"/>
      <c r="D69" s="861"/>
      <c r="E69" s="861"/>
      <c r="F69" s="861"/>
      <c r="G69" s="861"/>
      <c r="H69" s="861"/>
      <c r="I69" s="861"/>
      <c r="J69" s="861"/>
      <c r="K69" s="861"/>
      <c r="L69" s="861"/>
      <c r="M69" s="861"/>
      <c r="N69" s="861"/>
      <c r="O69" s="861"/>
      <c r="P69" s="862"/>
      <c r="Q69" s="863">
        <v>112</v>
      </c>
      <c r="R69" s="817"/>
      <c r="S69" s="817"/>
      <c r="T69" s="817"/>
      <c r="U69" s="817"/>
      <c r="V69" s="817">
        <v>107</v>
      </c>
      <c r="W69" s="817"/>
      <c r="X69" s="817"/>
      <c r="Y69" s="817"/>
      <c r="Z69" s="817"/>
      <c r="AA69" s="817">
        <v>5</v>
      </c>
      <c r="AB69" s="817"/>
      <c r="AC69" s="817"/>
      <c r="AD69" s="817"/>
      <c r="AE69" s="817"/>
      <c r="AF69" s="817">
        <v>5</v>
      </c>
      <c r="AG69" s="817"/>
      <c r="AH69" s="817"/>
      <c r="AI69" s="817"/>
      <c r="AJ69" s="817"/>
      <c r="AK69" s="817">
        <v>6</v>
      </c>
      <c r="AL69" s="817"/>
      <c r="AM69" s="817"/>
      <c r="AN69" s="817"/>
      <c r="AO69" s="817"/>
      <c r="AP69" s="817" t="s">
        <v>589</v>
      </c>
      <c r="AQ69" s="817"/>
      <c r="AR69" s="817"/>
      <c r="AS69" s="817"/>
      <c r="AT69" s="817"/>
      <c r="AU69" s="817" t="s">
        <v>589</v>
      </c>
      <c r="AV69" s="817"/>
      <c r="AW69" s="817"/>
      <c r="AX69" s="817"/>
      <c r="AY69" s="817"/>
      <c r="AZ69" s="819"/>
      <c r="BA69" s="819"/>
      <c r="BB69" s="819"/>
      <c r="BC69" s="819"/>
      <c r="BD69" s="820"/>
      <c r="BE69" s="231"/>
      <c r="BF69" s="231"/>
      <c r="BG69" s="231"/>
      <c r="BH69" s="231"/>
      <c r="BI69" s="231"/>
      <c r="BJ69" s="231"/>
      <c r="BK69" s="231"/>
      <c r="BL69" s="231"/>
      <c r="BM69" s="231"/>
      <c r="BN69" s="231"/>
      <c r="BO69" s="231"/>
      <c r="BP69" s="231"/>
      <c r="BQ69" s="228">
        <v>63</v>
      </c>
      <c r="BR69" s="233"/>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0"/>
    </row>
    <row r="70" spans="1:131" ht="26.25" customHeight="1" x14ac:dyDescent="0.2">
      <c r="A70" s="228">
        <v>3</v>
      </c>
      <c r="B70" s="860" t="s">
        <v>592</v>
      </c>
      <c r="C70" s="861"/>
      <c r="D70" s="861"/>
      <c r="E70" s="861"/>
      <c r="F70" s="861"/>
      <c r="G70" s="861"/>
      <c r="H70" s="861"/>
      <c r="I70" s="861"/>
      <c r="J70" s="861"/>
      <c r="K70" s="861"/>
      <c r="L70" s="861"/>
      <c r="M70" s="861"/>
      <c r="N70" s="861"/>
      <c r="O70" s="861"/>
      <c r="P70" s="862"/>
      <c r="Q70" s="863">
        <v>165450</v>
      </c>
      <c r="R70" s="817"/>
      <c r="S70" s="817"/>
      <c r="T70" s="817"/>
      <c r="U70" s="817"/>
      <c r="V70" s="817">
        <v>160836</v>
      </c>
      <c r="W70" s="817"/>
      <c r="X70" s="817"/>
      <c r="Y70" s="817"/>
      <c r="Z70" s="817"/>
      <c r="AA70" s="817">
        <v>4614</v>
      </c>
      <c r="AB70" s="817"/>
      <c r="AC70" s="817"/>
      <c r="AD70" s="817"/>
      <c r="AE70" s="817"/>
      <c r="AF70" s="817">
        <v>4614</v>
      </c>
      <c r="AG70" s="817"/>
      <c r="AH70" s="817"/>
      <c r="AI70" s="817"/>
      <c r="AJ70" s="817"/>
      <c r="AK70" s="817">
        <v>1067</v>
      </c>
      <c r="AL70" s="817"/>
      <c r="AM70" s="817"/>
      <c r="AN70" s="817"/>
      <c r="AO70" s="817"/>
      <c r="AP70" s="817" t="s">
        <v>589</v>
      </c>
      <c r="AQ70" s="817"/>
      <c r="AR70" s="817"/>
      <c r="AS70" s="817"/>
      <c r="AT70" s="817"/>
      <c r="AU70" s="817" t="s">
        <v>589</v>
      </c>
      <c r="AV70" s="817"/>
      <c r="AW70" s="817"/>
      <c r="AX70" s="817"/>
      <c r="AY70" s="817"/>
      <c r="AZ70" s="819"/>
      <c r="BA70" s="819"/>
      <c r="BB70" s="819"/>
      <c r="BC70" s="819"/>
      <c r="BD70" s="820"/>
      <c r="BE70" s="231"/>
      <c r="BF70" s="231"/>
      <c r="BG70" s="231"/>
      <c r="BH70" s="231"/>
      <c r="BI70" s="231"/>
      <c r="BJ70" s="231"/>
      <c r="BK70" s="231"/>
      <c r="BL70" s="231"/>
      <c r="BM70" s="231"/>
      <c r="BN70" s="231"/>
      <c r="BO70" s="231"/>
      <c r="BP70" s="231"/>
      <c r="BQ70" s="228">
        <v>64</v>
      </c>
      <c r="BR70" s="233"/>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0"/>
    </row>
    <row r="71" spans="1:131" ht="26.25" customHeight="1" x14ac:dyDescent="0.2">
      <c r="A71" s="228">
        <v>4</v>
      </c>
      <c r="B71" s="860" t="s">
        <v>593</v>
      </c>
      <c r="C71" s="861"/>
      <c r="D71" s="861"/>
      <c r="E71" s="861"/>
      <c r="F71" s="861"/>
      <c r="G71" s="861"/>
      <c r="H71" s="861"/>
      <c r="I71" s="861"/>
      <c r="J71" s="861"/>
      <c r="K71" s="861"/>
      <c r="L71" s="861"/>
      <c r="M71" s="861"/>
      <c r="N71" s="861"/>
      <c r="O71" s="861"/>
      <c r="P71" s="862"/>
      <c r="Q71" s="863">
        <v>1076</v>
      </c>
      <c r="R71" s="817"/>
      <c r="S71" s="817"/>
      <c r="T71" s="817"/>
      <c r="U71" s="817"/>
      <c r="V71" s="817">
        <v>975</v>
      </c>
      <c r="W71" s="817"/>
      <c r="X71" s="817"/>
      <c r="Y71" s="817"/>
      <c r="Z71" s="817"/>
      <c r="AA71" s="817">
        <v>101</v>
      </c>
      <c r="AB71" s="817"/>
      <c r="AC71" s="817"/>
      <c r="AD71" s="817"/>
      <c r="AE71" s="817"/>
      <c r="AF71" s="817">
        <v>101</v>
      </c>
      <c r="AG71" s="817"/>
      <c r="AH71" s="817"/>
      <c r="AI71" s="817"/>
      <c r="AJ71" s="817"/>
      <c r="AK71" s="817">
        <v>8</v>
      </c>
      <c r="AL71" s="817"/>
      <c r="AM71" s="817"/>
      <c r="AN71" s="817"/>
      <c r="AO71" s="817"/>
      <c r="AP71" s="817">
        <v>145</v>
      </c>
      <c r="AQ71" s="817"/>
      <c r="AR71" s="817"/>
      <c r="AS71" s="817"/>
      <c r="AT71" s="817"/>
      <c r="AU71" s="817">
        <v>40</v>
      </c>
      <c r="AV71" s="817"/>
      <c r="AW71" s="817"/>
      <c r="AX71" s="817"/>
      <c r="AY71" s="817"/>
      <c r="AZ71" s="819"/>
      <c r="BA71" s="819"/>
      <c r="BB71" s="819"/>
      <c r="BC71" s="819"/>
      <c r="BD71" s="820"/>
      <c r="BE71" s="231"/>
      <c r="BF71" s="231"/>
      <c r="BG71" s="231"/>
      <c r="BH71" s="231"/>
      <c r="BI71" s="231"/>
      <c r="BJ71" s="231"/>
      <c r="BK71" s="231"/>
      <c r="BL71" s="231"/>
      <c r="BM71" s="231"/>
      <c r="BN71" s="231"/>
      <c r="BO71" s="231"/>
      <c r="BP71" s="231"/>
      <c r="BQ71" s="228">
        <v>65</v>
      </c>
      <c r="BR71" s="233"/>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0"/>
    </row>
    <row r="72" spans="1:131" ht="26.25" customHeight="1" x14ac:dyDescent="0.2">
      <c r="A72" s="228">
        <v>5</v>
      </c>
      <c r="B72" s="860" t="s">
        <v>594</v>
      </c>
      <c r="C72" s="861"/>
      <c r="D72" s="861"/>
      <c r="E72" s="861"/>
      <c r="F72" s="861"/>
      <c r="G72" s="861"/>
      <c r="H72" s="861"/>
      <c r="I72" s="861"/>
      <c r="J72" s="861"/>
      <c r="K72" s="861"/>
      <c r="L72" s="861"/>
      <c r="M72" s="861"/>
      <c r="N72" s="861"/>
      <c r="O72" s="861"/>
      <c r="P72" s="862"/>
      <c r="Q72" s="863">
        <v>309</v>
      </c>
      <c r="R72" s="817"/>
      <c r="S72" s="817"/>
      <c r="T72" s="817"/>
      <c r="U72" s="817"/>
      <c r="V72" s="817">
        <v>303</v>
      </c>
      <c r="W72" s="817"/>
      <c r="X72" s="817"/>
      <c r="Y72" s="817"/>
      <c r="Z72" s="817"/>
      <c r="AA72" s="817">
        <v>7</v>
      </c>
      <c r="AB72" s="817"/>
      <c r="AC72" s="817"/>
      <c r="AD72" s="817"/>
      <c r="AE72" s="817"/>
      <c r="AF72" s="817">
        <v>487</v>
      </c>
      <c r="AG72" s="817"/>
      <c r="AH72" s="817"/>
      <c r="AI72" s="817"/>
      <c r="AJ72" s="817"/>
      <c r="AK72" s="817">
        <v>16</v>
      </c>
      <c r="AL72" s="817"/>
      <c r="AM72" s="817"/>
      <c r="AN72" s="817"/>
      <c r="AO72" s="817"/>
      <c r="AP72" s="817">
        <v>333</v>
      </c>
      <c r="AQ72" s="817"/>
      <c r="AR72" s="817"/>
      <c r="AS72" s="817"/>
      <c r="AT72" s="817"/>
      <c r="AU72" s="817">
        <v>13</v>
      </c>
      <c r="AV72" s="817"/>
      <c r="AW72" s="817"/>
      <c r="AX72" s="817"/>
      <c r="AY72" s="817"/>
      <c r="AZ72" s="819"/>
      <c r="BA72" s="819"/>
      <c r="BB72" s="819"/>
      <c r="BC72" s="819"/>
      <c r="BD72" s="820"/>
      <c r="BE72" s="231"/>
      <c r="BF72" s="231"/>
      <c r="BG72" s="231"/>
      <c r="BH72" s="231"/>
      <c r="BI72" s="231"/>
      <c r="BJ72" s="231"/>
      <c r="BK72" s="231"/>
      <c r="BL72" s="231"/>
      <c r="BM72" s="231"/>
      <c r="BN72" s="231"/>
      <c r="BO72" s="231"/>
      <c r="BP72" s="231"/>
      <c r="BQ72" s="228">
        <v>66</v>
      </c>
      <c r="BR72" s="233"/>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0"/>
    </row>
    <row r="73" spans="1:131" ht="26.25" customHeight="1" x14ac:dyDescent="0.2">
      <c r="A73" s="228">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1"/>
      <c r="BF73" s="231"/>
      <c r="BG73" s="231"/>
      <c r="BH73" s="231"/>
      <c r="BI73" s="231"/>
      <c r="BJ73" s="231"/>
      <c r="BK73" s="231"/>
      <c r="BL73" s="231"/>
      <c r="BM73" s="231"/>
      <c r="BN73" s="231"/>
      <c r="BO73" s="231"/>
      <c r="BP73" s="231"/>
      <c r="BQ73" s="228">
        <v>67</v>
      </c>
      <c r="BR73" s="233"/>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0"/>
    </row>
    <row r="74" spans="1:131" ht="26.25" customHeight="1" x14ac:dyDescent="0.2">
      <c r="A74" s="228">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1"/>
      <c r="BF74" s="231"/>
      <c r="BG74" s="231"/>
      <c r="BH74" s="231"/>
      <c r="BI74" s="231"/>
      <c r="BJ74" s="231"/>
      <c r="BK74" s="231"/>
      <c r="BL74" s="231"/>
      <c r="BM74" s="231"/>
      <c r="BN74" s="231"/>
      <c r="BO74" s="231"/>
      <c r="BP74" s="231"/>
      <c r="BQ74" s="228">
        <v>68</v>
      </c>
      <c r="BR74" s="233"/>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0"/>
    </row>
    <row r="75" spans="1:131" ht="26.25" customHeight="1" x14ac:dyDescent="0.2">
      <c r="A75" s="228">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1"/>
      <c r="BF75" s="231"/>
      <c r="BG75" s="231"/>
      <c r="BH75" s="231"/>
      <c r="BI75" s="231"/>
      <c r="BJ75" s="231"/>
      <c r="BK75" s="231"/>
      <c r="BL75" s="231"/>
      <c r="BM75" s="231"/>
      <c r="BN75" s="231"/>
      <c r="BO75" s="231"/>
      <c r="BP75" s="231"/>
      <c r="BQ75" s="228">
        <v>69</v>
      </c>
      <c r="BR75" s="233"/>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0"/>
    </row>
    <row r="76" spans="1:131" ht="26.25" customHeight="1" x14ac:dyDescent="0.2">
      <c r="A76" s="228">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1"/>
      <c r="BF76" s="231"/>
      <c r="BG76" s="231"/>
      <c r="BH76" s="231"/>
      <c r="BI76" s="231"/>
      <c r="BJ76" s="231"/>
      <c r="BK76" s="231"/>
      <c r="BL76" s="231"/>
      <c r="BM76" s="231"/>
      <c r="BN76" s="231"/>
      <c r="BO76" s="231"/>
      <c r="BP76" s="231"/>
      <c r="BQ76" s="228">
        <v>70</v>
      </c>
      <c r="BR76" s="233"/>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0"/>
    </row>
    <row r="77" spans="1:131" ht="26.25" customHeight="1" x14ac:dyDescent="0.2">
      <c r="A77" s="228">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1"/>
      <c r="BF77" s="231"/>
      <c r="BG77" s="231"/>
      <c r="BH77" s="231"/>
      <c r="BI77" s="231"/>
      <c r="BJ77" s="231"/>
      <c r="BK77" s="231"/>
      <c r="BL77" s="231"/>
      <c r="BM77" s="231"/>
      <c r="BN77" s="231"/>
      <c r="BO77" s="231"/>
      <c r="BP77" s="231"/>
      <c r="BQ77" s="228">
        <v>71</v>
      </c>
      <c r="BR77" s="233"/>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0"/>
    </row>
    <row r="78" spans="1:131" ht="26.25" customHeight="1" x14ac:dyDescent="0.2">
      <c r="A78" s="228">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1"/>
      <c r="BF78" s="231"/>
      <c r="BG78" s="231"/>
      <c r="BH78" s="231"/>
      <c r="BI78" s="231"/>
      <c r="BJ78" s="220"/>
      <c r="BK78" s="220"/>
      <c r="BL78" s="220"/>
      <c r="BM78" s="220"/>
      <c r="BN78" s="220"/>
      <c r="BO78" s="231"/>
      <c r="BP78" s="231"/>
      <c r="BQ78" s="228">
        <v>72</v>
      </c>
      <c r="BR78" s="233"/>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0"/>
    </row>
    <row r="79" spans="1:131" ht="26.25" customHeight="1" x14ac:dyDescent="0.2">
      <c r="A79" s="228">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1"/>
      <c r="BF79" s="231"/>
      <c r="BG79" s="231"/>
      <c r="BH79" s="231"/>
      <c r="BI79" s="231"/>
      <c r="BJ79" s="220"/>
      <c r="BK79" s="220"/>
      <c r="BL79" s="220"/>
      <c r="BM79" s="220"/>
      <c r="BN79" s="220"/>
      <c r="BO79" s="231"/>
      <c r="BP79" s="231"/>
      <c r="BQ79" s="228">
        <v>73</v>
      </c>
      <c r="BR79" s="233"/>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0"/>
    </row>
    <row r="80" spans="1:131" ht="26.25" customHeight="1" x14ac:dyDescent="0.2">
      <c r="A80" s="228">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1"/>
      <c r="BF80" s="231"/>
      <c r="BG80" s="231"/>
      <c r="BH80" s="231"/>
      <c r="BI80" s="231"/>
      <c r="BJ80" s="231"/>
      <c r="BK80" s="231"/>
      <c r="BL80" s="231"/>
      <c r="BM80" s="231"/>
      <c r="BN80" s="231"/>
      <c r="BO80" s="231"/>
      <c r="BP80" s="231"/>
      <c r="BQ80" s="228">
        <v>74</v>
      </c>
      <c r="BR80" s="233"/>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0"/>
    </row>
    <row r="81" spans="1:131" ht="26.25" customHeight="1" x14ac:dyDescent="0.2">
      <c r="A81" s="228">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1"/>
      <c r="BF81" s="231"/>
      <c r="BG81" s="231"/>
      <c r="BH81" s="231"/>
      <c r="BI81" s="231"/>
      <c r="BJ81" s="231"/>
      <c r="BK81" s="231"/>
      <c r="BL81" s="231"/>
      <c r="BM81" s="231"/>
      <c r="BN81" s="231"/>
      <c r="BO81" s="231"/>
      <c r="BP81" s="231"/>
      <c r="BQ81" s="228">
        <v>75</v>
      </c>
      <c r="BR81" s="233"/>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0"/>
    </row>
    <row r="82" spans="1:131" ht="26.25" customHeight="1" x14ac:dyDescent="0.2">
      <c r="A82" s="228">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1"/>
      <c r="BF82" s="231"/>
      <c r="BG82" s="231"/>
      <c r="BH82" s="231"/>
      <c r="BI82" s="231"/>
      <c r="BJ82" s="231"/>
      <c r="BK82" s="231"/>
      <c r="BL82" s="231"/>
      <c r="BM82" s="231"/>
      <c r="BN82" s="231"/>
      <c r="BO82" s="231"/>
      <c r="BP82" s="231"/>
      <c r="BQ82" s="228">
        <v>76</v>
      </c>
      <c r="BR82" s="233"/>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0"/>
    </row>
    <row r="83" spans="1:131" ht="26.25" customHeight="1" x14ac:dyDescent="0.2">
      <c r="A83" s="228">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1"/>
      <c r="BF83" s="231"/>
      <c r="BG83" s="231"/>
      <c r="BH83" s="231"/>
      <c r="BI83" s="231"/>
      <c r="BJ83" s="231"/>
      <c r="BK83" s="231"/>
      <c r="BL83" s="231"/>
      <c r="BM83" s="231"/>
      <c r="BN83" s="231"/>
      <c r="BO83" s="231"/>
      <c r="BP83" s="231"/>
      <c r="BQ83" s="228">
        <v>77</v>
      </c>
      <c r="BR83" s="233"/>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0"/>
    </row>
    <row r="84" spans="1:131" ht="26.25" customHeight="1" x14ac:dyDescent="0.2">
      <c r="A84" s="228">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1"/>
      <c r="BF84" s="231"/>
      <c r="BG84" s="231"/>
      <c r="BH84" s="231"/>
      <c r="BI84" s="231"/>
      <c r="BJ84" s="231"/>
      <c r="BK84" s="231"/>
      <c r="BL84" s="231"/>
      <c r="BM84" s="231"/>
      <c r="BN84" s="231"/>
      <c r="BO84" s="231"/>
      <c r="BP84" s="231"/>
      <c r="BQ84" s="228">
        <v>78</v>
      </c>
      <c r="BR84" s="233"/>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0"/>
    </row>
    <row r="85" spans="1:131" ht="26.25" customHeight="1" x14ac:dyDescent="0.2">
      <c r="A85" s="228">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1"/>
      <c r="BF85" s="231"/>
      <c r="BG85" s="231"/>
      <c r="BH85" s="231"/>
      <c r="BI85" s="231"/>
      <c r="BJ85" s="231"/>
      <c r="BK85" s="231"/>
      <c r="BL85" s="231"/>
      <c r="BM85" s="231"/>
      <c r="BN85" s="231"/>
      <c r="BO85" s="231"/>
      <c r="BP85" s="231"/>
      <c r="BQ85" s="228">
        <v>79</v>
      </c>
      <c r="BR85" s="233"/>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0"/>
    </row>
    <row r="86" spans="1:131" ht="26.25" customHeight="1" x14ac:dyDescent="0.2">
      <c r="A86" s="228">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1"/>
      <c r="BF86" s="231"/>
      <c r="BG86" s="231"/>
      <c r="BH86" s="231"/>
      <c r="BI86" s="231"/>
      <c r="BJ86" s="231"/>
      <c r="BK86" s="231"/>
      <c r="BL86" s="231"/>
      <c r="BM86" s="231"/>
      <c r="BN86" s="231"/>
      <c r="BO86" s="231"/>
      <c r="BP86" s="231"/>
      <c r="BQ86" s="228">
        <v>80</v>
      </c>
      <c r="BR86" s="233"/>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0"/>
    </row>
    <row r="87" spans="1:131" ht="26.25" customHeight="1" x14ac:dyDescent="0.2">
      <c r="A87" s="234">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1"/>
      <c r="BF87" s="231"/>
      <c r="BG87" s="231"/>
      <c r="BH87" s="231"/>
      <c r="BI87" s="231"/>
      <c r="BJ87" s="231"/>
      <c r="BK87" s="231"/>
      <c r="BL87" s="231"/>
      <c r="BM87" s="231"/>
      <c r="BN87" s="231"/>
      <c r="BO87" s="231"/>
      <c r="BP87" s="231"/>
      <c r="BQ87" s="228">
        <v>81</v>
      </c>
      <c r="BR87" s="233"/>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0"/>
    </row>
    <row r="88" spans="1:131" ht="26.25" customHeight="1" thickBot="1" x14ac:dyDescent="0.25">
      <c r="A88" s="230" t="s">
        <v>397</v>
      </c>
      <c r="B88" s="776" t="s">
        <v>430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5210</v>
      </c>
      <c r="AG88" s="831"/>
      <c r="AH88" s="831"/>
      <c r="AI88" s="831"/>
      <c r="AJ88" s="831"/>
      <c r="AK88" s="828"/>
      <c r="AL88" s="828"/>
      <c r="AM88" s="828"/>
      <c r="AN88" s="828"/>
      <c r="AO88" s="828"/>
      <c r="AP88" s="831">
        <v>478</v>
      </c>
      <c r="AQ88" s="831"/>
      <c r="AR88" s="831"/>
      <c r="AS88" s="831"/>
      <c r="AT88" s="831"/>
      <c r="AU88" s="831">
        <v>53</v>
      </c>
      <c r="AV88" s="831"/>
      <c r="AW88" s="831"/>
      <c r="AX88" s="831"/>
      <c r="AY88" s="831"/>
      <c r="AZ88" s="836"/>
      <c r="BA88" s="836"/>
      <c r="BB88" s="836"/>
      <c r="BC88" s="836"/>
      <c r="BD88" s="837"/>
      <c r="BE88" s="231"/>
      <c r="BF88" s="231"/>
      <c r="BG88" s="231"/>
      <c r="BH88" s="231"/>
      <c r="BI88" s="231"/>
      <c r="BJ88" s="231"/>
      <c r="BK88" s="231"/>
      <c r="BL88" s="231"/>
      <c r="BM88" s="231"/>
      <c r="BN88" s="231"/>
      <c r="BO88" s="231"/>
      <c r="BP88" s="231"/>
      <c r="BQ88" s="228">
        <v>82</v>
      </c>
      <c r="BR88" s="233"/>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397</v>
      </c>
      <c r="BR102" s="776" t="s">
        <v>431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210</v>
      </c>
      <c r="CS102" s="839"/>
      <c r="CT102" s="839"/>
      <c r="CU102" s="839"/>
      <c r="CV102" s="878"/>
      <c r="CW102" s="877">
        <v>165</v>
      </c>
      <c r="CX102" s="839"/>
      <c r="CY102" s="839"/>
      <c r="CZ102" s="839"/>
      <c r="DA102" s="878"/>
      <c r="DB102" s="877">
        <v>55</v>
      </c>
      <c r="DC102" s="839"/>
      <c r="DD102" s="839"/>
      <c r="DE102" s="839"/>
      <c r="DF102" s="878"/>
      <c r="DG102" s="877" t="s">
        <v>602</v>
      </c>
      <c r="DH102" s="839"/>
      <c r="DI102" s="839"/>
      <c r="DJ102" s="839"/>
      <c r="DK102" s="878"/>
      <c r="DL102" s="877" t="s">
        <v>602</v>
      </c>
      <c r="DM102" s="839"/>
      <c r="DN102" s="839"/>
      <c r="DO102" s="839"/>
      <c r="DP102" s="878"/>
      <c r="DQ102" s="877" t="s">
        <v>602</v>
      </c>
      <c r="DR102" s="839"/>
      <c r="DS102" s="839"/>
      <c r="DT102" s="839"/>
      <c r="DU102" s="878"/>
      <c r="DV102" s="776"/>
      <c r="DW102" s="777"/>
      <c r="DX102" s="777"/>
      <c r="DY102" s="777"/>
      <c r="DZ102" s="901"/>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2" t="s">
        <v>432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3" t="s">
        <v>433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434</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435</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04" t="s">
        <v>436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0" customFormat="1" ht="26.25" customHeight="1" x14ac:dyDescent="0.2">
      <c r="A109" s="899" t="s">
        <v>438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439</v>
      </c>
      <c r="AB109" s="880"/>
      <c r="AC109" s="880"/>
      <c r="AD109" s="880"/>
      <c r="AE109" s="881"/>
      <c r="AF109" s="879" t="s">
        <v>440</v>
      </c>
      <c r="AG109" s="880"/>
      <c r="AH109" s="880"/>
      <c r="AI109" s="880"/>
      <c r="AJ109" s="881"/>
      <c r="AK109" s="879" t="s">
        <v>309</v>
      </c>
      <c r="AL109" s="880"/>
      <c r="AM109" s="880"/>
      <c r="AN109" s="880"/>
      <c r="AO109" s="881"/>
      <c r="AP109" s="879" t="s">
        <v>441</v>
      </c>
      <c r="AQ109" s="880"/>
      <c r="AR109" s="880"/>
      <c r="AS109" s="880"/>
      <c r="AT109" s="882"/>
      <c r="AU109" s="899" t="s">
        <v>438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439</v>
      </c>
      <c r="BR109" s="880"/>
      <c r="BS109" s="880"/>
      <c r="BT109" s="880"/>
      <c r="BU109" s="881"/>
      <c r="BV109" s="879" t="s">
        <v>440</v>
      </c>
      <c r="BW109" s="880"/>
      <c r="BX109" s="880"/>
      <c r="BY109" s="880"/>
      <c r="BZ109" s="881"/>
      <c r="CA109" s="879" t="s">
        <v>309</v>
      </c>
      <c r="CB109" s="880"/>
      <c r="CC109" s="880"/>
      <c r="CD109" s="880"/>
      <c r="CE109" s="881"/>
      <c r="CF109" s="900" t="s">
        <v>441</v>
      </c>
      <c r="CG109" s="900"/>
      <c r="CH109" s="900"/>
      <c r="CI109" s="900"/>
      <c r="CJ109" s="900"/>
      <c r="CK109" s="879" t="s">
        <v>442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439</v>
      </c>
      <c r="DH109" s="880"/>
      <c r="DI109" s="880"/>
      <c r="DJ109" s="880"/>
      <c r="DK109" s="881"/>
      <c r="DL109" s="879" t="s">
        <v>440</v>
      </c>
      <c r="DM109" s="880"/>
      <c r="DN109" s="880"/>
      <c r="DO109" s="880"/>
      <c r="DP109" s="881"/>
      <c r="DQ109" s="879" t="s">
        <v>309</v>
      </c>
      <c r="DR109" s="880"/>
      <c r="DS109" s="880"/>
      <c r="DT109" s="880"/>
      <c r="DU109" s="881"/>
      <c r="DV109" s="879" t="s">
        <v>441</v>
      </c>
      <c r="DW109" s="880"/>
      <c r="DX109" s="880"/>
      <c r="DY109" s="880"/>
      <c r="DZ109" s="882"/>
    </row>
    <row r="110" spans="1:131" s="220" customFormat="1" ht="26.25" customHeight="1" x14ac:dyDescent="0.2">
      <c r="A110" s="883" t="s">
        <v>443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917877</v>
      </c>
      <c r="AB110" s="887"/>
      <c r="AC110" s="887"/>
      <c r="AD110" s="887"/>
      <c r="AE110" s="888"/>
      <c r="AF110" s="889">
        <v>942223</v>
      </c>
      <c r="AG110" s="887"/>
      <c r="AH110" s="887"/>
      <c r="AI110" s="887"/>
      <c r="AJ110" s="888"/>
      <c r="AK110" s="889">
        <v>922423</v>
      </c>
      <c r="AL110" s="887"/>
      <c r="AM110" s="887"/>
      <c r="AN110" s="887"/>
      <c r="AO110" s="888"/>
      <c r="AP110" s="890">
        <v>11.2</v>
      </c>
      <c r="AQ110" s="891"/>
      <c r="AR110" s="891"/>
      <c r="AS110" s="891"/>
      <c r="AT110" s="892"/>
      <c r="AU110" s="893" t="s">
        <v>75</v>
      </c>
      <c r="AV110" s="894"/>
      <c r="AW110" s="894"/>
      <c r="AX110" s="894"/>
      <c r="AY110" s="894"/>
      <c r="AZ110" s="916" t="s">
        <v>444</v>
      </c>
      <c r="BA110" s="884"/>
      <c r="BB110" s="884"/>
      <c r="BC110" s="884"/>
      <c r="BD110" s="884"/>
      <c r="BE110" s="884"/>
      <c r="BF110" s="884"/>
      <c r="BG110" s="884"/>
      <c r="BH110" s="884"/>
      <c r="BI110" s="884"/>
      <c r="BJ110" s="884"/>
      <c r="BK110" s="884"/>
      <c r="BL110" s="884"/>
      <c r="BM110" s="884"/>
      <c r="BN110" s="884"/>
      <c r="BO110" s="884"/>
      <c r="BP110" s="885"/>
      <c r="BQ110" s="917">
        <v>11607562</v>
      </c>
      <c r="BR110" s="918"/>
      <c r="BS110" s="918"/>
      <c r="BT110" s="918"/>
      <c r="BU110" s="918"/>
      <c r="BV110" s="918">
        <v>12665079</v>
      </c>
      <c r="BW110" s="918"/>
      <c r="BX110" s="918"/>
      <c r="BY110" s="918"/>
      <c r="BZ110" s="918"/>
      <c r="CA110" s="918">
        <v>12269098</v>
      </c>
      <c r="CB110" s="918"/>
      <c r="CC110" s="918"/>
      <c r="CD110" s="918"/>
      <c r="CE110" s="918"/>
      <c r="CF110" s="931">
        <v>149</v>
      </c>
      <c r="CG110" s="932"/>
      <c r="CH110" s="932"/>
      <c r="CI110" s="932"/>
      <c r="CJ110" s="932"/>
      <c r="CK110" s="933" t="s">
        <v>445</v>
      </c>
      <c r="CL110" s="934"/>
      <c r="CM110" s="916" t="s">
        <v>446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147</v>
      </c>
      <c r="DH110" s="918"/>
      <c r="DI110" s="918"/>
      <c r="DJ110" s="918"/>
      <c r="DK110" s="918"/>
      <c r="DL110" s="918" t="s">
        <v>147</v>
      </c>
      <c r="DM110" s="918"/>
      <c r="DN110" s="918"/>
      <c r="DO110" s="918"/>
      <c r="DP110" s="918"/>
      <c r="DQ110" s="918" t="s">
        <v>147</v>
      </c>
      <c r="DR110" s="918"/>
      <c r="DS110" s="918"/>
      <c r="DT110" s="918"/>
      <c r="DU110" s="918"/>
      <c r="DV110" s="919" t="s">
        <v>147</v>
      </c>
      <c r="DW110" s="919"/>
      <c r="DX110" s="919"/>
      <c r="DY110" s="919"/>
      <c r="DZ110" s="920"/>
    </row>
    <row r="111" spans="1:131" s="220" customFormat="1" ht="26.25" customHeight="1" x14ac:dyDescent="0.2">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147</v>
      </c>
      <c r="AB111" s="925"/>
      <c r="AC111" s="925"/>
      <c r="AD111" s="925"/>
      <c r="AE111" s="926"/>
      <c r="AF111" s="927" t="s">
        <v>147</v>
      </c>
      <c r="AG111" s="925"/>
      <c r="AH111" s="925"/>
      <c r="AI111" s="925"/>
      <c r="AJ111" s="926"/>
      <c r="AK111" s="927" t="s">
        <v>147</v>
      </c>
      <c r="AL111" s="925"/>
      <c r="AM111" s="925"/>
      <c r="AN111" s="925"/>
      <c r="AO111" s="926"/>
      <c r="AP111" s="928" t="s">
        <v>147</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t="s">
        <v>147</v>
      </c>
      <c r="BR111" s="913"/>
      <c r="BS111" s="913"/>
      <c r="BT111" s="913"/>
      <c r="BU111" s="913"/>
      <c r="BV111" s="913" t="s">
        <v>147</v>
      </c>
      <c r="BW111" s="913"/>
      <c r="BX111" s="913"/>
      <c r="BY111" s="913"/>
      <c r="BZ111" s="913"/>
      <c r="CA111" s="913" t="s">
        <v>147</v>
      </c>
      <c r="CB111" s="913"/>
      <c r="CC111" s="913"/>
      <c r="CD111" s="913"/>
      <c r="CE111" s="913"/>
      <c r="CF111" s="907" t="s">
        <v>147</v>
      </c>
      <c r="CG111" s="908"/>
      <c r="CH111" s="908"/>
      <c r="CI111" s="908"/>
      <c r="CJ111" s="908"/>
      <c r="CK111" s="935"/>
      <c r="CL111" s="936"/>
      <c r="CM111" s="909" t="s">
        <v>449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147</v>
      </c>
      <c r="DH111" s="913"/>
      <c r="DI111" s="913"/>
      <c r="DJ111" s="913"/>
      <c r="DK111" s="913"/>
      <c r="DL111" s="913" t="s">
        <v>147</v>
      </c>
      <c r="DM111" s="913"/>
      <c r="DN111" s="913"/>
      <c r="DO111" s="913"/>
      <c r="DP111" s="913"/>
      <c r="DQ111" s="913" t="s">
        <v>147</v>
      </c>
      <c r="DR111" s="913"/>
      <c r="DS111" s="913"/>
      <c r="DT111" s="913"/>
      <c r="DU111" s="913"/>
      <c r="DV111" s="914" t="s">
        <v>147</v>
      </c>
      <c r="DW111" s="914"/>
      <c r="DX111" s="914"/>
      <c r="DY111" s="914"/>
      <c r="DZ111" s="915"/>
    </row>
    <row r="112" spans="1:131" s="220" customFormat="1" ht="26.25" customHeight="1" x14ac:dyDescent="0.2">
      <c r="A112" s="939" t="s">
        <v>450</v>
      </c>
      <c r="B112" s="940"/>
      <c r="C112" s="910" t="s">
        <v>451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452</v>
      </c>
      <c r="AB112" s="946"/>
      <c r="AC112" s="946"/>
      <c r="AD112" s="946"/>
      <c r="AE112" s="947"/>
      <c r="AF112" s="948" t="s">
        <v>452</v>
      </c>
      <c r="AG112" s="946"/>
      <c r="AH112" s="946"/>
      <c r="AI112" s="946"/>
      <c r="AJ112" s="947"/>
      <c r="AK112" s="948" t="s">
        <v>453</v>
      </c>
      <c r="AL112" s="946"/>
      <c r="AM112" s="946"/>
      <c r="AN112" s="946"/>
      <c r="AO112" s="947"/>
      <c r="AP112" s="949" t="s">
        <v>452</v>
      </c>
      <c r="AQ112" s="950"/>
      <c r="AR112" s="950"/>
      <c r="AS112" s="950"/>
      <c r="AT112" s="951"/>
      <c r="AU112" s="895"/>
      <c r="AV112" s="896"/>
      <c r="AW112" s="896"/>
      <c r="AX112" s="896"/>
      <c r="AY112" s="896"/>
      <c r="AZ112" s="909" t="s">
        <v>454</v>
      </c>
      <c r="BA112" s="910"/>
      <c r="BB112" s="910"/>
      <c r="BC112" s="910"/>
      <c r="BD112" s="910"/>
      <c r="BE112" s="910"/>
      <c r="BF112" s="910"/>
      <c r="BG112" s="910"/>
      <c r="BH112" s="910"/>
      <c r="BI112" s="910"/>
      <c r="BJ112" s="910"/>
      <c r="BK112" s="910"/>
      <c r="BL112" s="910"/>
      <c r="BM112" s="910"/>
      <c r="BN112" s="910"/>
      <c r="BO112" s="910"/>
      <c r="BP112" s="911"/>
      <c r="BQ112" s="912">
        <v>3028137</v>
      </c>
      <c r="BR112" s="913"/>
      <c r="BS112" s="913"/>
      <c r="BT112" s="913"/>
      <c r="BU112" s="913"/>
      <c r="BV112" s="913">
        <v>2874221</v>
      </c>
      <c r="BW112" s="913"/>
      <c r="BX112" s="913"/>
      <c r="BY112" s="913"/>
      <c r="BZ112" s="913"/>
      <c r="CA112" s="913">
        <v>2481831</v>
      </c>
      <c r="CB112" s="913"/>
      <c r="CC112" s="913"/>
      <c r="CD112" s="913"/>
      <c r="CE112" s="913"/>
      <c r="CF112" s="907">
        <v>30.1</v>
      </c>
      <c r="CG112" s="908"/>
      <c r="CH112" s="908"/>
      <c r="CI112" s="908"/>
      <c r="CJ112" s="908"/>
      <c r="CK112" s="935"/>
      <c r="CL112" s="936"/>
      <c r="CM112" s="909" t="s">
        <v>455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453</v>
      </c>
      <c r="DH112" s="913"/>
      <c r="DI112" s="913"/>
      <c r="DJ112" s="913"/>
      <c r="DK112" s="913"/>
      <c r="DL112" s="913" t="s">
        <v>453</v>
      </c>
      <c r="DM112" s="913"/>
      <c r="DN112" s="913"/>
      <c r="DO112" s="913"/>
      <c r="DP112" s="913"/>
      <c r="DQ112" s="913" t="s">
        <v>452</v>
      </c>
      <c r="DR112" s="913"/>
      <c r="DS112" s="913"/>
      <c r="DT112" s="913"/>
      <c r="DU112" s="913"/>
      <c r="DV112" s="914" t="s">
        <v>147</v>
      </c>
      <c r="DW112" s="914"/>
      <c r="DX112" s="914"/>
      <c r="DY112" s="914"/>
      <c r="DZ112" s="915"/>
    </row>
    <row r="113" spans="1:130" s="220" customFormat="1" ht="26.25" customHeight="1" x14ac:dyDescent="0.2">
      <c r="A113" s="941"/>
      <c r="B113" s="942"/>
      <c r="C113" s="910" t="s">
        <v>456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281472</v>
      </c>
      <c r="AB113" s="925"/>
      <c r="AC113" s="925"/>
      <c r="AD113" s="925"/>
      <c r="AE113" s="926"/>
      <c r="AF113" s="927">
        <v>251314</v>
      </c>
      <c r="AG113" s="925"/>
      <c r="AH113" s="925"/>
      <c r="AI113" s="925"/>
      <c r="AJ113" s="926"/>
      <c r="AK113" s="927">
        <v>257745</v>
      </c>
      <c r="AL113" s="925"/>
      <c r="AM113" s="925"/>
      <c r="AN113" s="925"/>
      <c r="AO113" s="926"/>
      <c r="AP113" s="928">
        <v>3.1</v>
      </c>
      <c r="AQ113" s="929"/>
      <c r="AR113" s="929"/>
      <c r="AS113" s="929"/>
      <c r="AT113" s="930"/>
      <c r="AU113" s="895"/>
      <c r="AV113" s="896"/>
      <c r="AW113" s="896"/>
      <c r="AX113" s="896"/>
      <c r="AY113" s="896"/>
      <c r="AZ113" s="909" t="s">
        <v>457</v>
      </c>
      <c r="BA113" s="910"/>
      <c r="BB113" s="910"/>
      <c r="BC113" s="910"/>
      <c r="BD113" s="910"/>
      <c r="BE113" s="910"/>
      <c r="BF113" s="910"/>
      <c r="BG113" s="910"/>
      <c r="BH113" s="910"/>
      <c r="BI113" s="910"/>
      <c r="BJ113" s="910"/>
      <c r="BK113" s="910"/>
      <c r="BL113" s="910"/>
      <c r="BM113" s="910"/>
      <c r="BN113" s="910"/>
      <c r="BO113" s="910"/>
      <c r="BP113" s="911"/>
      <c r="BQ113" s="912">
        <v>83242</v>
      </c>
      <c r="BR113" s="913"/>
      <c r="BS113" s="913"/>
      <c r="BT113" s="913"/>
      <c r="BU113" s="913"/>
      <c r="BV113" s="913">
        <v>69706</v>
      </c>
      <c r="BW113" s="913"/>
      <c r="BX113" s="913"/>
      <c r="BY113" s="913"/>
      <c r="BZ113" s="913"/>
      <c r="CA113" s="913">
        <v>53197</v>
      </c>
      <c r="CB113" s="913"/>
      <c r="CC113" s="913"/>
      <c r="CD113" s="913"/>
      <c r="CE113" s="913"/>
      <c r="CF113" s="907">
        <v>0.6</v>
      </c>
      <c r="CG113" s="908"/>
      <c r="CH113" s="908"/>
      <c r="CI113" s="908"/>
      <c r="CJ113" s="908"/>
      <c r="CK113" s="935"/>
      <c r="CL113" s="936"/>
      <c r="CM113" s="909" t="s">
        <v>458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147</v>
      </c>
      <c r="DH113" s="946"/>
      <c r="DI113" s="946"/>
      <c r="DJ113" s="946"/>
      <c r="DK113" s="947"/>
      <c r="DL113" s="948" t="s">
        <v>147</v>
      </c>
      <c r="DM113" s="946"/>
      <c r="DN113" s="946"/>
      <c r="DO113" s="946"/>
      <c r="DP113" s="947"/>
      <c r="DQ113" s="948" t="s">
        <v>453</v>
      </c>
      <c r="DR113" s="946"/>
      <c r="DS113" s="946"/>
      <c r="DT113" s="946"/>
      <c r="DU113" s="947"/>
      <c r="DV113" s="949" t="s">
        <v>452</v>
      </c>
      <c r="DW113" s="950"/>
      <c r="DX113" s="950"/>
      <c r="DY113" s="950"/>
      <c r="DZ113" s="951"/>
    </row>
    <row r="114" spans="1:130" s="220" customFormat="1" ht="26.25" customHeight="1" x14ac:dyDescent="0.2">
      <c r="A114" s="941"/>
      <c r="B114" s="942"/>
      <c r="C114" s="910" t="s">
        <v>459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16642</v>
      </c>
      <c r="AB114" s="946"/>
      <c r="AC114" s="946"/>
      <c r="AD114" s="946"/>
      <c r="AE114" s="947"/>
      <c r="AF114" s="948">
        <v>15026</v>
      </c>
      <c r="AG114" s="946"/>
      <c r="AH114" s="946"/>
      <c r="AI114" s="946"/>
      <c r="AJ114" s="947"/>
      <c r="AK114" s="948">
        <v>15075</v>
      </c>
      <c r="AL114" s="946"/>
      <c r="AM114" s="946"/>
      <c r="AN114" s="946"/>
      <c r="AO114" s="947"/>
      <c r="AP114" s="949">
        <v>0.2</v>
      </c>
      <c r="AQ114" s="950"/>
      <c r="AR114" s="950"/>
      <c r="AS114" s="950"/>
      <c r="AT114" s="951"/>
      <c r="AU114" s="895"/>
      <c r="AV114" s="896"/>
      <c r="AW114" s="896"/>
      <c r="AX114" s="896"/>
      <c r="AY114" s="896"/>
      <c r="AZ114" s="909" t="s">
        <v>460</v>
      </c>
      <c r="BA114" s="910"/>
      <c r="BB114" s="910"/>
      <c r="BC114" s="910"/>
      <c r="BD114" s="910"/>
      <c r="BE114" s="910"/>
      <c r="BF114" s="910"/>
      <c r="BG114" s="910"/>
      <c r="BH114" s="910"/>
      <c r="BI114" s="910"/>
      <c r="BJ114" s="910"/>
      <c r="BK114" s="910"/>
      <c r="BL114" s="910"/>
      <c r="BM114" s="910"/>
      <c r="BN114" s="910"/>
      <c r="BO114" s="910"/>
      <c r="BP114" s="911"/>
      <c r="BQ114" s="912">
        <v>2898425</v>
      </c>
      <c r="BR114" s="913"/>
      <c r="BS114" s="913"/>
      <c r="BT114" s="913"/>
      <c r="BU114" s="913"/>
      <c r="BV114" s="913">
        <v>2961984</v>
      </c>
      <c r="BW114" s="913"/>
      <c r="BX114" s="913"/>
      <c r="BY114" s="913"/>
      <c r="BZ114" s="913"/>
      <c r="CA114" s="913">
        <v>3000811</v>
      </c>
      <c r="CB114" s="913"/>
      <c r="CC114" s="913"/>
      <c r="CD114" s="913"/>
      <c r="CE114" s="913"/>
      <c r="CF114" s="907">
        <v>36.4</v>
      </c>
      <c r="CG114" s="908"/>
      <c r="CH114" s="908"/>
      <c r="CI114" s="908"/>
      <c r="CJ114" s="908"/>
      <c r="CK114" s="935"/>
      <c r="CL114" s="936"/>
      <c r="CM114" s="909" t="s">
        <v>461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453</v>
      </c>
      <c r="DH114" s="946"/>
      <c r="DI114" s="946"/>
      <c r="DJ114" s="946"/>
      <c r="DK114" s="947"/>
      <c r="DL114" s="948" t="s">
        <v>147</v>
      </c>
      <c r="DM114" s="946"/>
      <c r="DN114" s="946"/>
      <c r="DO114" s="946"/>
      <c r="DP114" s="947"/>
      <c r="DQ114" s="948" t="s">
        <v>453</v>
      </c>
      <c r="DR114" s="946"/>
      <c r="DS114" s="946"/>
      <c r="DT114" s="946"/>
      <c r="DU114" s="947"/>
      <c r="DV114" s="949" t="s">
        <v>453</v>
      </c>
      <c r="DW114" s="950"/>
      <c r="DX114" s="950"/>
      <c r="DY114" s="950"/>
      <c r="DZ114" s="951"/>
    </row>
    <row r="115" spans="1:130" s="220" customFormat="1" ht="26.25" customHeight="1" x14ac:dyDescent="0.2">
      <c r="A115" s="941"/>
      <c r="B115" s="942"/>
      <c r="C115" s="910" t="s">
        <v>462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294</v>
      </c>
      <c r="AB115" s="925"/>
      <c r="AC115" s="925"/>
      <c r="AD115" s="925"/>
      <c r="AE115" s="926"/>
      <c r="AF115" s="927" t="s">
        <v>453</v>
      </c>
      <c r="AG115" s="925"/>
      <c r="AH115" s="925"/>
      <c r="AI115" s="925"/>
      <c r="AJ115" s="926"/>
      <c r="AK115" s="927" t="s">
        <v>463</v>
      </c>
      <c r="AL115" s="925"/>
      <c r="AM115" s="925"/>
      <c r="AN115" s="925"/>
      <c r="AO115" s="926"/>
      <c r="AP115" s="928" t="s">
        <v>452</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147</v>
      </c>
      <c r="BR115" s="913"/>
      <c r="BS115" s="913"/>
      <c r="BT115" s="913"/>
      <c r="BU115" s="913"/>
      <c r="BV115" s="913" t="s">
        <v>453</v>
      </c>
      <c r="BW115" s="913"/>
      <c r="BX115" s="913"/>
      <c r="BY115" s="913"/>
      <c r="BZ115" s="913"/>
      <c r="CA115" s="913" t="s">
        <v>452</v>
      </c>
      <c r="CB115" s="913"/>
      <c r="CC115" s="913"/>
      <c r="CD115" s="913"/>
      <c r="CE115" s="913"/>
      <c r="CF115" s="907" t="s">
        <v>453</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466</v>
      </c>
      <c r="DH115" s="946"/>
      <c r="DI115" s="946"/>
      <c r="DJ115" s="946"/>
      <c r="DK115" s="947"/>
      <c r="DL115" s="948" t="s">
        <v>463</v>
      </c>
      <c r="DM115" s="946"/>
      <c r="DN115" s="946"/>
      <c r="DO115" s="946"/>
      <c r="DP115" s="947"/>
      <c r="DQ115" s="948" t="s">
        <v>453</v>
      </c>
      <c r="DR115" s="946"/>
      <c r="DS115" s="946"/>
      <c r="DT115" s="946"/>
      <c r="DU115" s="947"/>
      <c r="DV115" s="949" t="s">
        <v>452</v>
      </c>
      <c r="DW115" s="950"/>
      <c r="DX115" s="950"/>
      <c r="DY115" s="950"/>
      <c r="DZ115" s="951"/>
    </row>
    <row r="116" spans="1:130" s="220" customFormat="1" ht="26.25" customHeight="1" x14ac:dyDescent="0.2">
      <c r="A116" s="943"/>
      <c r="B116" s="944"/>
      <c r="C116" s="952" t="s">
        <v>467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147</v>
      </c>
      <c r="AB116" s="946"/>
      <c r="AC116" s="946"/>
      <c r="AD116" s="946"/>
      <c r="AE116" s="947"/>
      <c r="AF116" s="948" t="s">
        <v>453</v>
      </c>
      <c r="AG116" s="946"/>
      <c r="AH116" s="946"/>
      <c r="AI116" s="946"/>
      <c r="AJ116" s="947"/>
      <c r="AK116" s="948" t="s">
        <v>453</v>
      </c>
      <c r="AL116" s="946"/>
      <c r="AM116" s="946"/>
      <c r="AN116" s="946"/>
      <c r="AO116" s="947"/>
      <c r="AP116" s="949" t="s">
        <v>453</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453</v>
      </c>
      <c r="BR116" s="913"/>
      <c r="BS116" s="913"/>
      <c r="BT116" s="913"/>
      <c r="BU116" s="913"/>
      <c r="BV116" s="913" t="s">
        <v>453</v>
      </c>
      <c r="BW116" s="913"/>
      <c r="BX116" s="913"/>
      <c r="BY116" s="913"/>
      <c r="BZ116" s="913"/>
      <c r="CA116" s="913" t="s">
        <v>452</v>
      </c>
      <c r="CB116" s="913"/>
      <c r="CC116" s="913"/>
      <c r="CD116" s="913"/>
      <c r="CE116" s="913"/>
      <c r="CF116" s="907" t="s">
        <v>452</v>
      </c>
      <c r="CG116" s="908"/>
      <c r="CH116" s="908"/>
      <c r="CI116" s="908"/>
      <c r="CJ116" s="908"/>
      <c r="CK116" s="935"/>
      <c r="CL116" s="936"/>
      <c r="CM116" s="909" t="s">
        <v>469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452</v>
      </c>
      <c r="DH116" s="946"/>
      <c r="DI116" s="946"/>
      <c r="DJ116" s="946"/>
      <c r="DK116" s="947"/>
      <c r="DL116" s="948" t="s">
        <v>452</v>
      </c>
      <c r="DM116" s="946"/>
      <c r="DN116" s="946"/>
      <c r="DO116" s="946"/>
      <c r="DP116" s="947"/>
      <c r="DQ116" s="948" t="s">
        <v>147</v>
      </c>
      <c r="DR116" s="946"/>
      <c r="DS116" s="946"/>
      <c r="DT116" s="946"/>
      <c r="DU116" s="947"/>
      <c r="DV116" s="949" t="s">
        <v>453</v>
      </c>
      <c r="DW116" s="950"/>
      <c r="DX116" s="950"/>
      <c r="DY116" s="950"/>
      <c r="DZ116" s="951"/>
    </row>
    <row r="117" spans="1:130" s="220"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470</v>
      </c>
      <c r="Z117" s="881"/>
      <c r="AA117" s="965">
        <v>1216285</v>
      </c>
      <c r="AB117" s="966"/>
      <c r="AC117" s="966"/>
      <c r="AD117" s="966"/>
      <c r="AE117" s="967"/>
      <c r="AF117" s="968">
        <v>1208563</v>
      </c>
      <c r="AG117" s="966"/>
      <c r="AH117" s="966"/>
      <c r="AI117" s="966"/>
      <c r="AJ117" s="967"/>
      <c r="AK117" s="968">
        <v>1195243</v>
      </c>
      <c r="AL117" s="966"/>
      <c r="AM117" s="966"/>
      <c r="AN117" s="966"/>
      <c r="AO117" s="967"/>
      <c r="AP117" s="969"/>
      <c r="AQ117" s="970"/>
      <c r="AR117" s="970"/>
      <c r="AS117" s="970"/>
      <c r="AT117" s="971"/>
      <c r="AU117" s="895"/>
      <c r="AV117" s="896"/>
      <c r="AW117" s="896"/>
      <c r="AX117" s="896"/>
      <c r="AY117" s="896"/>
      <c r="AZ117" s="961" t="s">
        <v>471</v>
      </c>
      <c r="BA117" s="962"/>
      <c r="BB117" s="962"/>
      <c r="BC117" s="962"/>
      <c r="BD117" s="962"/>
      <c r="BE117" s="962"/>
      <c r="BF117" s="962"/>
      <c r="BG117" s="962"/>
      <c r="BH117" s="962"/>
      <c r="BI117" s="962"/>
      <c r="BJ117" s="962"/>
      <c r="BK117" s="962"/>
      <c r="BL117" s="962"/>
      <c r="BM117" s="962"/>
      <c r="BN117" s="962"/>
      <c r="BO117" s="962"/>
      <c r="BP117" s="963"/>
      <c r="BQ117" s="912" t="s">
        <v>463</v>
      </c>
      <c r="BR117" s="913"/>
      <c r="BS117" s="913"/>
      <c r="BT117" s="913"/>
      <c r="BU117" s="913"/>
      <c r="BV117" s="913" t="s">
        <v>463</v>
      </c>
      <c r="BW117" s="913"/>
      <c r="BX117" s="913"/>
      <c r="BY117" s="913"/>
      <c r="BZ117" s="913"/>
      <c r="CA117" s="913" t="s">
        <v>147</v>
      </c>
      <c r="CB117" s="913"/>
      <c r="CC117" s="913"/>
      <c r="CD117" s="913"/>
      <c r="CE117" s="913"/>
      <c r="CF117" s="907" t="s">
        <v>452</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463</v>
      </c>
      <c r="DH117" s="946"/>
      <c r="DI117" s="946"/>
      <c r="DJ117" s="946"/>
      <c r="DK117" s="947"/>
      <c r="DL117" s="948" t="s">
        <v>452</v>
      </c>
      <c r="DM117" s="946"/>
      <c r="DN117" s="946"/>
      <c r="DO117" s="946"/>
      <c r="DP117" s="947"/>
      <c r="DQ117" s="948" t="s">
        <v>147</v>
      </c>
      <c r="DR117" s="946"/>
      <c r="DS117" s="946"/>
      <c r="DT117" s="946"/>
      <c r="DU117" s="947"/>
      <c r="DV117" s="949" t="s">
        <v>463</v>
      </c>
      <c r="DW117" s="950"/>
      <c r="DX117" s="950"/>
      <c r="DY117" s="950"/>
      <c r="DZ117" s="951"/>
    </row>
    <row r="118" spans="1:130" s="220" customFormat="1" ht="26.25" customHeight="1" x14ac:dyDescent="0.2">
      <c r="A118" s="899" t="s">
        <v>442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439</v>
      </c>
      <c r="AB118" s="880"/>
      <c r="AC118" s="880"/>
      <c r="AD118" s="880"/>
      <c r="AE118" s="881"/>
      <c r="AF118" s="879" t="s">
        <v>440</v>
      </c>
      <c r="AG118" s="880"/>
      <c r="AH118" s="880"/>
      <c r="AI118" s="880"/>
      <c r="AJ118" s="881"/>
      <c r="AK118" s="879" t="s">
        <v>309</v>
      </c>
      <c r="AL118" s="880"/>
      <c r="AM118" s="880"/>
      <c r="AN118" s="880"/>
      <c r="AO118" s="881"/>
      <c r="AP118" s="957" t="s">
        <v>441</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452</v>
      </c>
      <c r="BR118" s="987"/>
      <c r="BS118" s="987"/>
      <c r="BT118" s="987"/>
      <c r="BU118" s="987"/>
      <c r="BV118" s="987" t="s">
        <v>452</v>
      </c>
      <c r="BW118" s="987"/>
      <c r="BX118" s="987"/>
      <c r="BY118" s="987"/>
      <c r="BZ118" s="987"/>
      <c r="CA118" s="987" t="s">
        <v>452</v>
      </c>
      <c r="CB118" s="987"/>
      <c r="CC118" s="987"/>
      <c r="CD118" s="987"/>
      <c r="CE118" s="987"/>
      <c r="CF118" s="907" t="s">
        <v>147</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452</v>
      </c>
      <c r="DH118" s="946"/>
      <c r="DI118" s="946"/>
      <c r="DJ118" s="946"/>
      <c r="DK118" s="947"/>
      <c r="DL118" s="948" t="s">
        <v>452</v>
      </c>
      <c r="DM118" s="946"/>
      <c r="DN118" s="946"/>
      <c r="DO118" s="946"/>
      <c r="DP118" s="947"/>
      <c r="DQ118" s="948" t="s">
        <v>452</v>
      </c>
      <c r="DR118" s="946"/>
      <c r="DS118" s="946"/>
      <c r="DT118" s="946"/>
      <c r="DU118" s="947"/>
      <c r="DV118" s="949" t="s">
        <v>147</v>
      </c>
      <c r="DW118" s="950"/>
      <c r="DX118" s="950"/>
      <c r="DY118" s="950"/>
      <c r="DZ118" s="951"/>
    </row>
    <row r="119" spans="1:130" s="220" customFormat="1" ht="26.25" customHeight="1" x14ac:dyDescent="0.2">
      <c r="A119" s="1043" t="s">
        <v>445</v>
      </c>
      <c r="B119" s="934"/>
      <c r="C119" s="916" t="s">
        <v>446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452</v>
      </c>
      <c r="AB119" s="887"/>
      <c r="AC119" s="887"/>
      <c r="AD119" s="887"/>
      <c r="AE119" s="888"/>
      <c r="AF119" s="889" t="s">
        <v>463</v>
      </c>
      <c r="AG119" s="887"/>
      <c r="AH119" s="887"/>
      <c r="AI119" s="887"/>
      <c r="AJ119" s="888"/>
      <c r="AK119" s="889" t="s">
        <v>463</v>
      </c>
      <c r="AL119" s="887"/>
      <c r="AM119" s="887"/>
      <c r="AN119" s="887"/>
      <c r="AO119" s="888"/>
      <c r="AP119" s="890" t="s">
        <v>452</v>
      </c>
      <c r="AQ119" s="891"/>
      <c r="AR119" s="891"/>
      <c r="AS119" s="891"/>
      <c r="AT119" s="892"/>
      <c r="AU119" s="897"/>
      <c r="AV119" s="898"/>
      <c r="AW119" s="898"/>
      <c r="AX119" s="898"/>
      <c r="AY119" s="898"/>
      <c r="AZ119" s="241" t="s">
        <v>190</v>
      </c>
      <c r="BA119" s="241"/>
      <c r="BB119" s="241"/>
      <c r="BC119" s="241"/>
      <c r="BD119" s="241"/>
      <c r="BE119" s="241"/>
      <c r="BF119" s="241"/>
      <c r="BG119" s="241"/>
      <c r="BH119" s="241"/>
      <c r="BI119" s="241"/>
      <c r="BJ119" s="241"/>
      <c r="BK119" s="241"/>
      <c r="BL119" s="241"/>
      <c r="BM119" s="241"/>
      <c r="BN119" s="241"/>
      <c r="BO119" s="964" t="s">
        <v>475</v>
      </c>
      <c r="BP119" s="992"/>
      <c r="BQ119" s="986">
        <v>17617366</v>
      </c>
      <c r="BR119" s="987"/>
      <c r="BS119" s="987"/>
      <c r="BT119" s="987"/>
      <c r="BU119" s="987"/>
      <c r="BV119" s="987">
        <v>18570990</v>
      </c>
      <c r="BW119" s="987"/>
      <c r="BX119" s="987"/>
      <c r="BY119" s="987"/>
      <c r="BZ119" s="987"/>
      <c r="CA119" s="987">
        <v>17804937</v>
      </c>
      <c r="CB119" s="987"/>
      <c r="CC119" s="987"/>
      <c r="CD119" s="987"/>
      <c r="CE119" s="987"/>
      <c r="CF119" s="988"/>
      <c r="CG119" s="989"/>
      <c r="CH119" s="989"/>
      <c r="CI119" s="989"/>
      <c r="CJ119" s="990"/>
      <c r="CK119" s="937"/>
      <c r="CL119" s="938"/>
      <c r="CM119" s="960" t="s">
        <v>476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147</v>
      </c>
      <c r="DH119" s="973"/>
      <c r="DI119" s="973"/>
      <c r="DJ119" s="973"/>
      <c r="DK119" s="974"/>
      <c r="DL119" s="972" t="s">
        <v>452</v>
      </c>
      <c r="DM119" s="973"/>
      <c r="DN119" s="973"/>
      <c r="DO119" s="973"/>
      <c r="DP119" s="974"/>
      <c r="DQ119" s="972" t="s">
        <v>452</v>
      </c>
      <c r="DR119" s="973"/>
      <c r="DS119" s="973"/>
      <c r="DT119" s="973"/>
      <c r="DU119" s="974"/>
      <c r="DV119" s="975" t="s">
        <v>452</v>
      </c>
      <c r="DW119" s="976"/>
      <c r="DX119" s="976"/>
      <c r="DY119" s="976"/>
      <c r="DZ119" s="977"/>
    </row>
    <row r="120" spans="1:130" s="220" customFormat="1" ht="26.25" customHeight="1" x14ac:dyDescent="0.2">
      <c r="A120" s="1044"/>
      <c r="B120" s="936"/>
      <c r="C120" s="909" t="s">
        <v>449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452</v>
      </c>
      <c r="AB120" s="946"/>
      <c r="AC120" s="946"/>
      <c r="AD120" s="946"/>
      <c r="AE120" s="947"/>
      <c r="AF120" s="948" t="s">
        <v>452</v>
      </c>
      <c r="AG120" s="946"/>
      <c r="AH120" s="946"/>
      <c r="AI120" s="946"/>
      <c r="AJ120" s="947"/>
      <c r="AK120" s="948" t="s">
        <v>452</v>
      </c>
      <c r="AL120" s="946"/>
      <c r="AM120" s="946"/>
      <c r="AN120" s="946"/>
      <c r="AO120" s="947"/>
      <c r="AP120" s="949" t="s">
        <v>147</v>
      </c>
      <c r="AQ120" s="950"/>
      <c r="AR120" s="950"/>
      <c r="AS120" s="950"/>
      <c r="AT120" s="951"/>
      <c r="AU120" s="978" t="s">
        <v>477</v>
      </c>
      <c r="AV120" s="979"/>
      <c r="AW120" s="979"/>
      <c r="AX120" s="979"/>
      <c r="AY120" s="980"/>
      <c r="AZ120" s="916" t="s">
        <v>478</v>
      </c>
      <c r="BA120" s="884"/>
      <c r="BB120" s="884"/>
      <c r="BC120" s="884"/>
      <c r="BD120" s="884"/>
      <c r="BE120" s="884"/>
      <c r="BF120" s="884"/>
      <c r="BG120" s="884"/>
      <c r="BH120" s="884"/>
      <c r="BI120" s="884"/>
      <c r="BJ120" s="884"/>
      <c r="BK120" s="884"/>
      <c r="BL120" s="884"/>
      <c r="BM120" s="884"/>
      <c r="BN120" s="884"/>
      <c r="BO120" s="884"/>
      <c r="BP120" s="885"/>
      <c r="BQ120" s="917">
        <v>7245212</v>
      </c>
      <c r="BR120" s="918"/>
      <c r="BS120" s="918"/>
      <c r="BT120" s="918"/>
      <c r="BU120" s="918"/>
      <c r="BV120" s="918">
        <v>8795962</v>
      </c>
      <c r="BW120" s="918"/>
      <c r="BX120" s="918"/>
      <c r="BY120" s="918"/>
      <c r="BZ120" s="918"/>
      <c r="CA120" s="918">
        <v>10071722</v>
      </c>
      <c r="CB120" s="918"/>
      <c r="CC120" s="918"/>
      <c r="CD120" s="918"/>
      <c r="CE120" s="918"/>
      <c r="CF120" s="931">
        <v>122.3</v>
      </c>
      <c r="CG120" s="932"/>
      <c r="CH120" s="932"/>
      <c r="CI120" s="932"/>
      <c r="CJ120" s="932"/>
      <c r="CK120" s="993" t="s">
        <v>479</v>
      </c>
      <c r="CL120" s="994"/>
      <c r="CM120" s="994"/>
      <c r="CN120" s="994"/>
      <c r="CO120" s="995"/>
      <c r="CP120" s="1001" t="s">
        <v>480</v>
      </c>
      <c r="CQ120" s="1002"/>
      <c r="CR120" s="1002"/>
      <c r="CS120" s="1002"/>
      <c r="CT120" s="1002"/>
      <c r="CU120" s="1002"/>
      <c r="CV120" s="1002"/>
      <c r="CW120" s="1002"/>
      <c r="CX120" s="1002"/>
      <c r="CY120" s="1002"/>
      <c r="CZ120" s="1002"/>
      <c r="DA120" s="1002"/>
      <c r="DB120" s="1002"/>
      <c r="DC120" s="1002"/>
      <c r="DD120" s="1002"/>
      <c r="DE120" s="1002"/>
      <c r="DF120" s="1003"/>
      <c r="DG120" s="917">
        <v>2264446</v>
      </c>
      <c r="DH120" s="918"/>
      <c r="DI120" s="918"/>
      <c r="DJ120" s="918"/>
      <c r="DK120" s="918"/>
      <c r="DL120" s="918">
        <v>2309272</v>
      </c>
      <c r="DM120" s="918"/>
      <c r="DN120" s="918"/>
      <c r="DO120" s="918"/>
      <c r="DP120" s="918"/>
      <c r="DQ120" s="918">
        <v>2008944</v>
      </c>
      <c r="DR120" s="918"/>
      <c r="DS120" s="918"/>
      <c r="DT120" s="918"/>
      <c r="DU120" s="918"/>
      <c r="DV120" s="919">
        <v>24.4</v>
      </c>
      <c r="DW120" s="919"/>
      <c r="DX120" s="919"/>
      <c r="DY120" s="919"/>
      <c r="DZ120" s="920"/>
    </row>
    <row r="121" spans="1:130" s="220" customFormat="1" ht="26.25" customHeight="1" x14ac:dyDescent="0.2">
      <c r="A121" s="1044"/>
      <c r="B121" s="936"/>
      <c r="C121" s="961" t="s">
        <v>481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452</v>
      </c>
      <c r="AB121" s="946"/>
      <c r="AC121" s="946"/>
      <c r="AD121" s="946"/>
      <c r="AE121" s="947"/>
      <c r="AF121" s="948" t="s">
        <v>452</v>
      </c>
      <c r="AG121" s="946"/>
      <c r="AH121" s="946"/>
      <c r="AI121" s="946"/>
      <c r="AJ121" s="947"/>
      <c r="AK121" s="948" t="s">
        <v>147</v>
      </c>
      <c r="AL121" s="946"/>
      <c r="AM121" s="946"/>
      <c r="AN121" s="946"/>
      <c r="AO121" s="947"/>
      <c r="AP121" s="949" t="s">
        <v>147</v>
      </c>
      <c r="AQ121" s="950"/>
      <c r="AR121" s="950"/>
      <c r="AS121" s="950"/>
      <c r="AT121" s="951"/>
      <c r="AU121" s="981"/>
      <c r="AV121" s="982"/>
      <c r="AW121" s="982"/>
      <c r="AX121" s="982"/>
      <c r="AY121" s="983"/>
      <c r="AZ121" s="909" t="s">
        <v>482</v>
      </c>
      <c r="BA121" s="910"/>
      <c r="BB121" s="910"/>
      <c r="BC121" s="910"/>
      <c r="BD121" s="910"/>
      <c r="BE121" s="910"/>
      <c r="BF121" s="910"/>
      <c r="BG121" s="910"/>
      <c r="BH121" s="910"/>
      <c r="BI121" s="910"/>
      <c r="BJ121" s="910"/>
      <c r="BK121" s="910"/>
      <c r="BL121" s="910"/>
      <c r="BM121" s="910"/>
      <c r="BN121" s="910"/>
      <c r="BO121" s="910"/>
      <c r="BP121" s="911"/>
      <c r="BQ121" s="912">
        <v>150641</v>
      </c>
      <c r="BR121" s="913"/>
      <c r="BS121" s="913"/>
      <c r="BT121" s="913"/>
      <c r="BU121" s="913"/>
      <c r="BV121" s="913">
        <v>107178</v>
      </c>
      <c r="BW121" s="913"/>
      <c r="BX121" s="913"/>
      <c r="BY121" s="913"/>
      <c r="BZ121" s="913"/>
      <c r="CA121" s="913">
        <v>67991</v>
      </c>
      <c r="CB121" s="913"/>
      <c r="CC121" s="913"/>
      <c r="CD121" s="913"/>
      <c r="CE121" s="913"/>
      <c r="CF121" s="907">
        <v>0.8</v>
      </c>
      <c r="CG121" s="908"/>
      <c r="CH121" s="908"/>
      <c r="CI121" s="908"/>
      <c r="CJ121" s="908"/>
      <c r="CK121" s="996"/>
      <c r="CL121" s="997"/>
      <c r="CM121" s="997"/>
      <c r="CN121" s="997"/>
      <c r="CO121" s="998"/>
      <c r="CP121" s="1006" t="s">
        <v>483</v>
      </c>
      <c r="CQ121" s="1007"/>
      <c r="CR121" s="1007"/>
      <c r="CS121" s="1007"/>
      <c r="CT121" s="1007"/>
      <c r="CU121" s="1007"/>
      <c r="CV121" s="1007"/>
      <c r="CW121" s="1007"/>
      <c r="CX121" s="1007"/>
      <c r="CY121" s="1007"/>
      <c r="CZ121" s="1007"/>
      <c r="DA121" s="1007"/>
      <c r="DB121" s="1007"/>
      <c r="DC121" s="1007"/>
      <c r="DD121" s="1007"/>
      <c r="DE121" s="1007"/>
      <c r="DF121" s="1008"/>
      <c r="DG121" s="912">
        <v>377301</v>
      </c>
      <c r="DH121" s="913"/>
      <c r="DI121" s="913"/>
      <c r="DJ121" s="913"/>
      <c r="DK121" s="913"/>
      <c r="DL121" s="913">
        <v>248498</v>
      </c>
      <c r="DM121" s="913"/>
      <c r="DN121" s="913"/>
      <c r="DO121" s="913"/>
      <c r="DP121" s="913"/>
      <c r="DQ121" s="913">
        <v>210011</v>
      </c>
      <c r="DR121" s="913"/>
      <c r="DS121" s="913"/>
      <c r="DT121" s="913"/>
      <c r="DU121" s="913"/>
      <c r="DV121" s="914">
        <v>2.6</v>
      </c>
      <c r="DW121" s="914"/>
      <c r="DX121" s="914"/>
      <c r="DY121" s="914"/>
      <c r="DZ121" s="915"/>
    </row>
    <row r="122" spans="1:130" s="220" customFormat="1" ht="26.25" customHeight="1" x14ac:dyDescent="0.2">
      <c r="A122" s="1044"/>
      <c r="B122" s="936"/>
      <c r="C122" s="909" t="s">
        <v>461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452</v>
      </c>
      <c r="AB122" s="946"/>
      <c r="AC122" s="946"/>
      <c r="AD122" s="946"/>
      <c r="AE122" s="947"/>
      <c r="AF122" s="948" t="s">
        <v>147</v>
      </c>
      <c r="AG122" s="946"/>
      <c r="AH122" s="946"/>
      <c r="AI122" s="946"/>
      <c r="AJ122" s="947"/>
      <c r="AK122" s="948" t="s">
        <v>452</v>
      </c>
      <c r="AL122" s="946"/>
      <c r="AM122" s="946"/>
      <c r="AN122" s="946"/>
      <c r="AO122" s="947"/>
      <c r="AP122" s="949" t="s">
        <v>452</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10228128</v>
      </c>
      <c r="BR122" s="987"/>
      <c r="BS122" s="987"/>
      <c r="BT122" s="987"/>
      <c r="BU122" s="987"/>
      <c r="BV122" s="987">
        <v>10057470</v>
      </c>
      <c r="BW122" s="987"/>
      <c r="BX122" s="987"/>
      <c r="BY122" s="987"/>
      <c r="BZ122" s="987"/>
      <c r="CA122" s="987">
        <v>9377110</v>
      </c>
      <c r="CB122" s="987"/>
      <c r="CC122" s="987"/>
      <c r="CD122" s="987"/>
      <c r="CE122" s="987"/>
      <c r="CF122" s="1004">
        <v>113.9</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218717</v>
      </c>
      <c r="DH122" s="913"/>
      <c r="DI122" s="913"/>
      <c r="DJ122" s="913"/>
      <c r="DK122" s="913"/>
      <c r="DL122" s="913">
        <v>182889</v>
      </c>
      <c r="DM122" s="913"/>
      <c r="DN122" s="913"/>
      <c r="DO122" s="913"/>
      <c r="DP122" s="913"/>
      <c r="DQ122" s="913">
        <v>155136</v>
      </c>
      <c r="DR122" s="913"/>
      <c r="DS122" s="913"/>
      <c r="DT122" s="913"/>
      <c r="DU122" s="913"/>
      <c r="DV122" s="914">
        <v>1.9</v>
      </c>
      <c r="DW122" s="914"/>
      <c r="DX122" s="914"/>
      <c r="DY122" s="914"/>
      <c r="DZ122" s="915"/>
    </row>
    <row r="123" spans="1:130" s="220" customFormat="1" ht="26.25" customHeight="1" x14ac:dyDescent="0.2">
      <c r="A123" s="1044"/>
      <c r="B123" s="936"/>
      <c r="C123" s="909" t="s">
        <v>469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452</v>
      </c>
      <c r="AB123" s="946"/>
      <c r="AC123" s="946"/>
      <c r="AD123" s="946"/>
      <c r="AE123" s="947"/>
      <c r="AF123" s="948" t="s">
        <v>452</v>
      </c>
      <c r="AG123" s="946"/>
      <c r="AH123" s="946"/>
      <c r="AI123" s="946"/>
      <c r="AJ123" s="947"/>
      <c r="AK123" s="948" t="s">
        <v>463</v>
      </c>
      <c r="AL123" s="946"/>
      <c r="AM123" s="946"/>
      <c r="AN123" s="946"/>
      <c r="AO123" s="947"/>
      <c r="AP123" s="949" t="s">
        <v>452</v>
      </c>
      <c r="AQ123" s="950"/>
      <c r="AR123" s="950"/>
      <c r="AS123" s="950"/>
      <c r="AT123" s="951"/>
      <c r="AU123" s="984"/>
      <c r="AV123" s="985"/>
      <c r="AW123" s="985"/>
      <c r="AX123" s="985"/>
      <c r="AY123" s="985"/>
      <c r="AZ123" s="241" t="s">
        <v>190</v>
      </c>
      <c r="BA123" s="241"/>
      <c r="BB123" s="241"/>
      <c r="BC123" s="241"/>
      <c r="BD123" s="241"/>
      <c r="BE123" s="241"/>
      <c r="BF123" s="241"/>
      <c r="BG123" s="241"/>
      <c r="BH123" s="241"/>
      <c r="BI123" s="241"/>
      <c r="BJ123" s="241"/>
      <c r="BK123" s="241"/>
      <c r="BL123" s="241"/>
      <c r="BM123" s="241"/>
      <c r="BN123" s="241"/>
      <c r="BO123" s="964" t="s">
        <v>486</v>
      </c>
      <c r="BP123" s="992"/>
      <c r="BQ123" s="1050">
        <v>17623981</v>
      </c>
      <c r="BR123" s="1051"/>
      <c r="BS123" s="1051"/>
      <c r="BT123" s="1051"/>
      <c r="BU123" s="1051"/>
      <c r="BV123" s="1051">
        <v>18960610</v>
      </c>
      <c r="BW123" s="1051"/>
      <c r="BX123" s="1051"/>
      <c r="BY123" s="1051"/>
      <c r="BZ123" s="1051"/>
      <c r="CA123" s="1051">
        <v>19516823</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v>167673</v>
      </c>
      <c r="DH123" s="946"/>
      <c r="DI123" s="946"/>
      <c r="DJ123" s="946"/>
      <c r="DK123" s="947"/>
      <c r="DL123" s="948">
        <v>133562</v>
      </c>
      <c r="DM123" s="946"/>
      <c r="DN123" s="946"/>
      <c r="DO123" s="946"/>
      <c r="DP123" s="947"/>
      <c r="DQ123" s="948">
        <v>107740</v>
      </c>
      <c r="DR123" s="946"/>
      <c r="DS123" s="946"/>
      <c r="DT123" s="946"/>
      <c r="DU123" s="947"/>
      <c r="DV123" s="949">
        <v>1.3</v>
      </c>
      <c r="DW123" s="950"/>
      <c r="DX123" s="950"/>
      <c r="DY123" s="950"/>
      <c r="DZ123" s="951"/>
    </row>
    <row r="124" spans="1:130" s="220" customFormat="1" ht="26.25" customHeight="1" thickBot="1" x14ac:dyDescent="0.25">
      <c r="A124" s="1044"/>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452</v>
      </c>
      <c r="AB124" s="946"/>
      <c r="AC124" s="946"/>
      <c r="AD124" s="946"/>
      <c r="AE124" s="947"/>
      <c r="AF124" s="948" t="s">
        <v>463</v>
      </c>
      <c r="AG124" s="946"/>
      <c r="AH124" s="946"/>
      <c r="AI124" s="946"/>
      <c r="AJ124" s="947"/>
      <c r="AK124" s="948" t="s">
        <v>463</v>
      </c>
      <c r="AL124" s="946"/>
      <c r="AM124" s="946"/>
      <c r="AN124" s="946"/>
      <c r="AO124" s="947"/>
      <c r="AP124" s="949" t="s">
        <v>463</v>
      </c>
      <c r="AQ124" s="950"/>
      <c r="AR124" s="950"/>
      <c r="AS124" s="950"/>
      <c r="AT124" s="951"/>
      <c r="AU124" s="1046" t="s">
        <v>488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452</v>
      </c>
      <c r="BR124" s="1014"/>
      <c r="BS124" s="1014"/>
      <c r="BT124" s="1014"/>
      <c r="BU124" s="1014"/>
      <c r="BV124" s="1014" t="s">
        <v>452</v>
      </c>
      <c r="BW124" s="1014"/>
      <c r="BX124" s="1014"/>
      <c r="BY124" s="1014"/>
      <c r="BZ124" s="1014"/>
      <c r="CA124" s="1014" t="s">
        <v>452</v>
      </c>
      <c r="CB124" s="1014"/>
      <c r="CC124" s="1014"/>
      <c r="CD124" s="1014"/>
      <c r="CE124" s="1014"/>
      <c r="CF124" s="1015"/>
      <c r="CG124" s="1016"/>
      <c r="CH124" s="1016"/>
      <c r="CI124" s="1016"/>
      <c r="CJ124" s="1017"/>
      <c r="CK124" s="999"/>
      <c r="CL124" s="999"/>
      <c r="CM124" s="999"/>
      <c r="CN124" s="999"/>
      <c r="CO124" s="1000"/>
      <c r="CP124" s="1006" t="s">
        <v>489</v>
      </c>
      <c r="CQ124" s="1007"/>
      <c r="CR124" s="1007"/>
      <c r="CS124" s="1007"/>
      <c r="CT124" s="1007"/>
      <c r="CU124" s="1007"/>
      <c r="CV124" s="1007"/>
      <c r="CW124" s="1007"/>
      <c r="CX124" s="1007"/>
      <c r="CY124" s="1007"/>
      <c r="CZ124" s="1007"/>
      <c r="DA124" s="1007"/>
      <c r="DB124" s="1007"/>
      <c r="DC124" s="1007"/>
      <c r="DD124" s="1007"/>
      <c r="DE124" s="1007"/>
      <c r="DF124" s="1008"/>
      <c r="DG124" s="991" t="s">
        <v>147</v>
      </c>
      <c r="DH124" s="973"/>
      <c r="DI124" s="973"/>
      <c r="DJ124" s="973"/>
      <c r="DK124" s="974"/>
      <c r="DL124" s="972" t="s">
        <v>147</v>
      </c>
      <c r="DM124" s="973"/>
      <c r="DN124" s="973"/>
      <c r="DO124" s="973"/>
      <c r="DP124" s="974"/>
      <c r="DQ124" s="972" t="s">
        <v>147</v>
      </c>
      <c r="DR124" s="973"/>
      <c r="DS124" s="973"/>
      <c r="DT124" s="973"/>
      <c r="DU124" s="974"/>
      <c r="DV124" s="975" t="s">
        <v>147</v>
      </c>
      <c r="DW124" s="976"/>
      <c r="DX124" s="976"/>
      <c r="DY124" s="976"/>
      <c r="DZ124" s="977"/>
    </row>
    <row r="125" spans="1:130" s="220" customFormat="1" ht="26.25" customHeight="1" x14ac:dyDescent="0.2">
      <c r="A125" s="1044"/>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452</v>
      </c>
      <c r="AB125" s="946"/>
      <c r="AC125" s="946"/>
      <c r="AD125" s="946"/>
      <c r="AE125" s="947"/>
      <c r="AF125" s="948" t="s">
        <v>147</v>
      </c>
      <c r="AG125" s="946"/>
      <c r="AH125" s="946"/>
      <c r="AI125" s="946"/>
      <c r="AJ125" s="947"/>
      <c r="AK125" s="948" t="s">
        <v>147</v>
      </c>
      <c r="AL125" s="946"/>
      <c r="AM125" s="946"/>
      <c r="AN125" s="946"/>
      <c r="AO125" s="947"/>
      <c r="AP125" s="949" t="s">
        <v>147</v>
      </c>
      <c r="AQ125" s="950"/>
      <c r="AR125" s="950"/>
      <c r="AS125" s="950"/>
      <c r="AT125" s="9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09" t="s">
        <v>490</v>
      </c>
      <c r="CL125" s="994"/>
      <c r="CM125" s="994"/>
      <c r="CN125" s="994"/>
      <c r="CO125" s="995"/>
      <c r="CP125" s="916" t="s">
        <v>491</v>
      </c>
      <c r="CQ125" s="884"/>
      <c r="CR125" s="884"/>
      <c r="CS125" s="884"/>
      <c r="CT125" s="884"/>
      <c r="CU125" s="884"/>
      <c r="CV125" s="884"/>
      <c r="CW125" s="884"/>
      <c r="CX125" s="884"/>
      <c r="CY125" s="884"/>
      <c r="CZ125" s="884"/>
      <c r="DA125" s="884"/>
      <c r="DB125" s="884"/>
      <c r="DC125" s="884"/>
      <c r="DD125" s="884"/>
      <c r="DE125" s="884"/>
      <c r="DF125" s="885"/>
      <c r="DG125" s="917" t="s">
        <v>147</v>
      </c>
      <c r="DH125" s="918"/>
      <c r="DI125" s="918"/>
      <c r="DJ125" s="918"/>
      <c r="DK125" s="918"/>
      <c r="DL125" s="918" t="s">
        <v>147</v>
      </c>
      <c r="DM125" s="918"/>
      <c r="DN125" s="918"/>
      <c r="DO125" s="918"/>
      <c r="DP125" s="918"/>
      <c r="DQ125" s="918" t="s">
        <v>147</v>
      </c>
      <c r="DR125" s="918"/>
      <c r="DS125" s="918"/>
      <c r="DT125" s="918"/>
      <c r="DU125" s="918"/>
      <c r="DV125" s="919" t="s">
        <v>452</v>
      </c>
      <c r="DW125" s="919"/>
      <c r="DX125" s="919"/>
      <c r="DY125" s="919"/>
      <c r="DZ125" s="920"/>
    </row>
    <row r="126" spans="1:130" s="220" customFormat="1" ht="26.25" customHeight="1" thickBot="1" x14ac:dyDescent="0.25">
      <c r="A126" s="1044"/>
      <c r="B126" s="936"/>
      <c r="C126" s="909" t="s">
        <v>476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147</v>
      </c>
      <c r="AB126" s="946"/>
      <c r="AC126" s="946"/>
      <c r="AD126" s="946"/>
      <c r="AE126" s="947"/>
      <c r="AF126" s="948" t="s">
        <v>147</v>
      </c>
      <c r="AG126" s="946"/>
      <c r="AH126" s="946"/>
      <c r="AI126" s="946"/>
      <c r="AJ126" s="947"/>
      <c r="AK126" s="948" t="s">
        <v>147</v>
      </c>
      <c r="AL126" s="946"/>
      <c r="AM126" s="946"/>
      <c r="AN126" s="946"/>
      <c r="AO126" s="947"/>
      <c r="AP126" s="949" t="s">
        <v>452</v>
      </c>
      <c r="AQ126" s="950"/>
      <c r="AR126" s="950"/>
      <c r="AS126" s="950"/>
      <c r="AT126" s="9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0"/>
      <c r="CL126" s="997"/>
      <c r="CM126" s="997"/>
      <c r="CN126" s="997"/>
      <c r="CO126" s="998"/>
      <c r="CP126" s="909" t="s">
        <v>492</v>
      </c>
      <c r="CQ126" s="910"/>
      <c r="CR126" s="910"/>
      <c r="CS126" s="910"/>
      <c r="CT126" s="910"/>
      <c r="CU126" s="910"/>
      <c r="CV126" s="910"/>
      <c r="CW126" s="910"/>
      <c r="CX126" s="910"/>
      <c r="CY126" s="910"/>
      <c r="CZ126" s="910"/>
      <c r="DA126" s="910"/>
      <c r="DB126" s="910"/>
      <c r="DC126" s="910"/>
      <c r="DD126" s="910"/>
      <c r="DE126" s="910"/>
      <c r="DF126" s="911"/>
      <c r="DG126" s="912" t="s">
        <v>147</v>
      </c>
      <c r="DH126" s="913"/>
      <c r="DI126" s="913"/>
      <c r="DJ126" s="913"/>
      <c r="DK126" s="913"/>
      <c r="DL126" s="913" t="s">
        <v>147</v>
      </c>
      <c r="DM126" s="913"/>
      <c r="DN126" s="913"/>
      <c r="DO126" s="913"/>
      <c r="DP126" s="913"/>
      <c r="DQ126" s="913" t="s">
        <v>147</v>
      </c>
      <c r="DR126" s="913"/>
      <c r="DS126" s="913"/>
      <c r="DT126" s="913"/>
      <c r="DU126" s="913"/>
      <c r="DV126" s="914" t="s">
        <v>452</v>
      </c>
      <c r="DW126" s="914"/>
      <c r="DX126" s="914"/>
      <c r="DY126" s="914"/>
      <c r="DZ126" s="915"/>
    </row>
    <row r="127" spans="1:130" s="220" customFormat="1" ht="26.25" customHeight="1" x14ac:dyDescent="0.2">
      <c r="A127" s="1045"/>
      <c r="B127" s="938"/>
      <c r="C127" s="960" t="s">
        <v>493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294</v>
      </c>
      <c r="AB127" s="946"/>
      <c r="AC127" s="946"/>
      <c r="AD127" s="946"/>
      <c r="AE127" s="947"/>
      <c r="AF127" s="948" t="s">
        <v>147</v>
      </c>
      <c r="AG127" s="946"/>
      <c r="AH127" s="946"/>
      <c r="AI127" s="946"/>
      <c r="AJ127" s="947"/>
      <c r="AK127" s="948" t="s">
        <v>147</v>
      </c>
      <c r="AL127" s="946"/>
      <c r="AM127" s="946"/>
      <c r="AN127" s="946"/>
      <c r="AO127" s="947"/>
      <c r="AP127" s="949" t="s">
        <v>147</v>
      </c>
      <c r="AQ127" s="950"/>
      <c r="AR127" s="950"/>
      <c r="AS127" s="950"/>
      <c r="AT127" s="951"/>
      <c r="AU127" s="222"/>
      <c r="AV127" s="222"/>
      <c r="AW127" s="222"/>
      <c r="AX127" s="1018" t="s">
        <v>494</v>
      </c>
      <c r="AY127" s="1019"/>
      <c r="AZ127" s="1019"/>
      <c r="BA127" s="1019"/>
      <c r="BB127" s="1019"/>
      <c r="BC127" s="1019"/>
      <c r="BD127" s="1019"/>
      <c r="BE127" s="1020"/>
      <c r="BF127" s="1021" t="s">
        <v>495</v>
      </c>
      <c r="BG127" s="1019"/>
      <c r="BH127" s="1019"/>
      <c r="BI127" s="1019"/>
      <c r="BJ127" s="1019"/>
      <c r="BK127" s="1019"/>
      <c r="BL127" s="1020"/>
      <c r="BM127" s="1021" t="s">
        <v>496</v>
      </c>
      <c r="BN127" s="1019"/>
      <c r="BO127" s="1019"/>
      <c r="BP127" s="1019"/>
      <c r="BQ127" s="1019"/>
      <c r="BR127" s="1019"/>
      <c r="BS127" s="1020"/>
      <c r="BT127" s="1021" t="s">
        <v>497</v>
      </c>
      <c r="BU127" s="1019"/>
      <c r="BV127" s="1019"/>
      <c r="BW127" s="1019"/>
      <c r="BX127" s="1019"/>
      <c r="BY127" s="1019"/>
      <c r="BZ127" s="1042"/>
      <c r="CA127" s="222"/>
      <c r="CB127" s="222"/>
      <c r="CC127" s="222"/>
      <c r="CD127" s="245"/>
      <c r="CE127" s="245"/>
      <c r="CF127" s="245"/>
      <c r="CG127" s="222"/>
      <c r="CH127" s="222"/>
      <c r="CI127" s="222"/>
      <c r="CJ127" s="244"/>
      <c r="CK127" s="1010"/>
      <c r="CL127" s="997"/>
      <c r="CM127" s="997"/>
      <c r="CN127" s="997"/>
      <c r="CO127" s="998"/>
      <c r="CP127" s="909" t="s">
        <v>498</v>
      </c>
      <c r="CQ127" s="910"/>
      <c r="CR127" s="910"/>
      <c r="CS127" s="910"/>
      <c r="CT127" s="910"/>
      <c r="CU127" s="910"/>
      <c r="CV127" s="910"/>
      <c r="CW127" s="910"/>
      <c r="CX127" s="910"/>
      <c r="CY127" s="910"/>
      <c r="CZ127" s="910"/>
      <c r="DA127" s="910"/>
      <c r="DB127" s="910"/>
      <c r="DC127" s="910"/>
      <c r="DD127" s="910"/>
      <c r="DE127" s="910"/>
      <c r="DF127" s="911"/>
      <c r="DG127" s="912" t="s">
        <v>147</v>
      </c>
      <c r="DH127" s="913"/>
      <c r="DI127" s="913"/>
      <c r="DJ127" s="913"/>
      <c r="DK127" s="913"/>
      <c r="DL127" s="913" t="s">
        <v>147</v>
      </c>
      <c r="DM127" s="913"/>
      <c r="DN127" s="913"/>
      <c r="DO127" s="913"/>
      <c r="DP127" s="913"/>
      <c r="DQ127" s="913" t="s">
        <v>147</v>
      </c>
      <c r="DR127" s="913"/>
      <c r="DS127" s="913"/>
      <c r="DT127" s="913"/>
      <c r="DU127" s="913"/>
      <c r="DV127" s="914" t="s">
        <v>147</v>
      </c>
      <c r="DW127" s="914"/>
      <c r="DX127" s="914"/>
      <c r="DY127" s="914"/>
      <c r="DZ127" s="915"/>
    </row>
    <row r="128" spans="1:130" s="220" customFormat="1" ht="26.25" customHeight="1" thickBot="1" x14ac:dyDescent="0.25">
      <c r="A128" s="1028" t="s">
        <v>499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500</v>
      </c>
      <c r="X128" s="1030"/>
      <c r="Y128" s="1030"/>
      <c r="Z128" s="1031"/>
      <c r="AA128" s="1032">
        <v>48316</v>
      </c>
      <c r="AB128" s="1033"/>
      <c r="AC128" s="1033"/>
      <c r="AD128" s="1033"/>
      <c r="AE128" s="1034"/>
      <c r="AF128" s="1035">
        <v>45908</v>
      </c>
      <c r="AG128" s="1033"/>
      <c r="AH128" s="1033"/>
      <c r="AI128" s="1033"/>
      <c r="AJ128" s="1034"/>
      <c r="AK128" s="1035">
        <v>41181</v>
      </c>
      <c r="AL128" s="1033"/>
      <c r="AM128" s="1033"/>
      <c r="AN128" s="1033"/>
      <c r="AO128" s="1034"/>
      <c r="AP128" s="1036"/>
      <c r="AQ128" s="1037"/>
      <c r="AR128" s="1037"/>
      <c r="AS128" s="1037"/>
      <c r="AT128" s="1038"/>
      <c r="AU128" s="222"/>
      <c r="AV128" s="222"/>
      <c r="AW128" s="222"/>
      <c r="AX128" s="883" t="s">
        <v>501</v>
      </c>
      <c r="AY128" s="884"/>
      <c r="AZ128" s="884"/>
      <c r="BA128" s="884"/>
      <c r="BB128" s="884"/>
      <c r="BC128" s="884"/>
      <c r="BD128" s="884"/>
      <c r="BE128" s="885"/>
      <c r="BF128" s="1039" t="s">
        <v>463</v>
      </c>
      <c r="BG128" s="1040"/>
      <c r="BH128" s="1040"/>
      <c r="BI128" s="1040"/>
      <c r="BJ128" s="1040"/>
      <c r="BK128" s="1040"/>
      <c r="BL128" s="1041"/>
      <c r="BM128" s="1039">
        <v>13.49</v>
      </c>
      <c r="BN128" s="1040"/>
      <c r="BO128" s="1040"/>
      <c r="BP128" s="1040"/>
      <c r="BQ128" s="1040"/>
      <c r="BR128" s="1040"/>
      <c r="BS128" s="1041"/>
      <c r="BT128" s="1039">
        <v>20</v>
      </c>
      <c r="BU128" s="1040"/>
      <c r="BV128" s="1040"/>
      <c r="BW128" s="1040"/>
      <c r="BX128" s="1040"/>
      <c r="BY128" s="1040"/>
      <c r="BZ128" s="1063"/>
      <c r="CA128" s="245"/>
      <c r="CB128" s="245"/>
      <c r="CC128" s="245"/>
      <c r="CD128" s="245"/>
      <c r="CE128" s="245"/>
      <c r="CF128" s="245"/>
      <c r="CG128" s="222"/>
      <c r="CH128" s="222"/>
      <c r="CI128" s="222"/>
      <c r="CJ128" s="244"/>
      <c r="CK128" s="1011"/>
      <c r="CL128" s="1012"/>
      <c r="CM128" s="1012"/>
      <c r="CN128" s="1012"/>
      <c r="CO128" s="1013"/>
      <c r="CP128" s="1022" t="s">
        <v>502</v>
      </c>
      <c r="CQ128" s="713"/>
      <c r="CR128" s="713"/>
      <c r="CS128" s="713"/>
      <c r="CT128" s="713"/>
      <c r="CU128" s="713"/>
      <c r="CV128" s="713"/>
      <c r="CW128" s="713"/>
      <c r="CX128" s="713"/>
      <c r="CY128" s="713"/>
      <c r="CZ128" s="713"/>
      <c r="DA128" s="713"/>
      <c r="DB128" s="713"/>
      <c r="DC128" s="713"/>
      <c r="DD128" s="713"/>
      <c r="DE128" s="713"/>
      <c r="DF128" s="1023"/>
      <c r="DG128" s="1024" t="s">
        <v>463</v>
      </c>
      <c r="DH128" s="1025"/>
      <c r="DI128" s="1025"/>
      <c r="DJ128" s="1025"/>
      <c r="DK128" s="1025"/>
      <c r="DL128" s="1025" t="s">
        <v>463</v>
      </c>
      <c r="DM128" s="1025"/>
      <c r="DN128" s="1025"/>
      <c r="DO128" s="1025"/>
      <c r="DP128" s="1025"/>
      <c r="DQ128" s="1025" t="s">
        <v>463</v>
      </c>
      <c r="DR128" s="1025"/>
      <c r="DS128" s="1025"/>
      <c r="DT128" s="1025"/>
      <c r="DU128" s="1025"/>
      <c r="DV128" s="1026" t="s">
        <v>452</v>
      </c>
      <c r="DW128" s="1026"/>
      <c r="DX128" s="1026"/>
      <c r="DY128" s="1026"/>
      <c r="DZ128" s="1027"/>
    </row>
    <row r="129" spans="1:131" s="220"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8967013</v>
      </c>
      <c r="AB129" s="946"/>
      <c r="AC129" s="946"/>
      <c r="AD129" s="946"/>
      <c r="AE129" s="947"/>
      <c r="AF129" s="948">
        <v>9397952</v>
      </c>
      <c r="AG129" s="946"/>
      <c r="AH129" s="946"/>
      <c r="AI129" s="946"/>
      <c r="AJ129" s="947"/>
      <c r="AK129" s="948">
        <v>9159398</v>
      </c>
      <c r="AL129" s="946"/>
      <c r="AM129" s="946"/>
      <c r="AN129" s="946"/>
      <c r="AO129" s="947"/>
      <c r="AP129" s="1060"/>
      <c r="AQ129" s="1061"/>
      <c r="AR129" s="1061"/>
      <c r="AS129" s="1061"/>
      <c r="AT129" s="1062"/>
      <c r="AU129" s="223"/>
      <c r="AV129" s="223"/>
      <c r="AW129" s="223"/>
      <c r="AX129" s="1052" t="s">
        <v>504</v>
      </c>
      <c r="AY129" s="910"/>
      <c r="AZ129" s="910"/>
      <c r="BA129" s="910"/>
      <c r="BB129" s="910"/>
      <c r="BC129" s="910"/>
      <c r="BD129" s="910"/>
      <c r="BE129" s="911"/>
      <c r="BF129" s="1053" t="s">
        <v>452</v>
      </c>
      <c r="BG129" s="1054"/>
      <c r="BH129" s="1054"/>
      <c r="BI129" s="1054"/>
      <c r="BJ129" s="1054"/>
      <c r="BK129" s="1054"/>
      <c r="BL129" s="1055"/>
      <c r="BM129" s="1053">
        <v>18.489999999999998</v>
      </c>
      <c r="BN129" s="1054"/>
      <c r="BO129" s="1054"/>
      <c r="BP129" s="1054"/>
      <c r="BQ129" s="1054"/>
      <c r="BR129" s="1054"/>
      <c r="BS129" s="1055"/>
      <c r="BT129" s="1053">
        <v>30</v>
      </c>
      <c r="BU129" s="1054"/>
      <c r="BV129" s="1054"/>
      <c r="BW129" s="1054"/>
      <c r="BX129" s="1054"/>
      <c r="BY129" s="1054"/>
      <c r="BZ129" s="105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963124</v>
      </c>
      <c r="AB130" s="946"/>
      <c r="AC130" s="946"/>
      <c r="AD130" s="946"/>
      <c r="AE130" s="947"/>
      <c r="AF130" s="948">
        <v>947560</v>
      </c>
      <c r="AG130" s="946"/>
      <c r="AH130" s="946"/>
      <c r="AI130" s="946"/>
      <c r="AJ130" s="947"/>
      <c r="AK130" s="948">
        <v>926526</v>
      </c>
      <c r="AL130" s="946"/>
      <c r="AM130" s="946"/>
      <c r="AN130" s="946"/>
      <c r="AO130" s="947"/>
      <c r="AP130" s="1060"/>
      <c r="AQ130" s="1061"/>
      <c r="AR130" s="1061"/>
      <c r="AS130" s="1061"/>
      <c r="AT130" s="1062"/>
      <c r="AU130" s="223"/>
      <c r="AV130" s="223"/>
      <c r="AW130" s="223"/>
      <c r="AX130" s="1052" t="s">
        <v>507</v>
      </c>
      <c r="AY130" s="910"/>
      <c r="AZ130" s="910"/>
      <c r="BA130" s="910"/>
      <c r="BB130" s="910"/>
      <c r="BC130" s="910"/>
      <c r="BD130" s="910"/>
      <c r="BE130" s="911"/>
      <c r="BF130" s="1088">
        <v>2.6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8003889</v>
      </c>
      <c r="AB131" s="973"/>
      <c r="AC131" s="973"/>
      <c r="AD131" s="973"/>
      <c r="AE131" s="974"/>
      <c r="AF131" s="972">
        <v>8450392</v>
      </c>
      <c r="AG131" s="973"/>
      <c r="AH131" s="973"/>
      <c r="AI131" s="973"/>
      <c r="AJ131" s="974"/>
      <c r="AK131" s="972">
        <v>8232872</v>
      </c>
      <c r="AL131" s="973"/>
      <c r="AM131" s="973"/>
      <c r="AN131" s="973"/>
      <c r="AO131" s="974"/>
      <c r="AP131" s="1097"/>
      <c r="AQ131" s="1098"/>
      <c r="AR131" s="1098"/>
      <c r="AS131" s="1098"/>
      <c r="AT131" s="1099"/>
      <c r="AU131" s="223"/>
      <c r="AV131" s="223"/>
      <c r="AW131" s="223"/>
      <c r="AX131" s="1070" t="s">
        <v>509</v>
      </c>
      <c r="AY131" s="713"/>
      <c r="AZ131" s="713"/>
      <c r="BA131" s="713"/>
      <c r="BB131" s="713"/>
      <c r="BC131" s="713"/>
      <c r="BD131" s="713"/>
      <c r="BE131" s="1023"/>
      <c r="BF131" s="1071" t="s">
        <v>147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2.5593183509999999</v>
      </c>
      <c r="AB132" s="1084"/>
      <c r="AC132" s="1084"/>
      <c r="AD132" s="1084"/>
      <c r="AE132" s="1085"/>
      <c r="AF132" s="1086">
        <v>2.545384877</v>
      </c>
      <c r="AG132" s="1084"/>
      <c r="AH132" s="1084"/>
      <c r="AI132" s="1084"/>
      <c r="AJ132" s="1085"/>
      <c r="AK132" s="1086">
        <v>2.763750001</v>
      </c>
      <c r="AL132" s="1084"/>
      <c r="AM132" s="1084"/>
      <c r="AN132" s="1084"/>
      <c r="AO132" s="1085"/>
      <c r="AP132" s="988"/>
      <c r="AQ132" s="989"/>
      <c r="AR132" s="989"/>
      <c r="AS132" s="989"/>
      <c r="AT132" s="108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4</v>
      </c>
      <c r="AB133" s="1067"/>
      <c r="AC133" s="1067"/>
      <c r="AD133" s="1067"/>
      <c r="AE133" s="1068"/>
      <c r="AF133" s="1066">
        <v>2.9</v>
      </c>
      <c r="AG133" s="1067"/>
      <c r="AH133" s="1067"/>
      <c r="AI133" s="1067"/>
      <c r="AJ133" s="1068"/>
      <c r="AK133" s="1066">
        <v>2.6</v>
      </c>
      <c r="AL133" s="1067"/>
      <c r="AM133" s="1067"/>
      <c r="AN133" s="1067"/>
      <c r="AO133" s="1068"/>
      <c r="AP133" s="1015"/>
      <c r="AQ133" s="1016"/>
      <c r="AR133" s="1016"/>
      <c r="AS133" s="1016"/>
      <c r="AT133" s="1069"/>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0gfTBNOLjzhmtpJtoPIZF8Pq083sIiad09XxGVX4Mi6W/8aV9KfsscAJ/44rBbEqcguD5ZjhREgbL744tEsdyg==" saltValue="lwMDqPyJ0PGAj4iCFbU4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513</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vPTbQKJDYNT9QEPIZGJtqKQkma6oYQksQDrodRBezzqsiIo08zfSTN8QgdwO4Wa0BaFnbXI/ALgFeK+jl/wlaA==" saltValue="TgbMKkAIqnsgmgQ3ZTI6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gKkCO2YC3w/Fyp7UAxvtVVXI8T8iykCUCmZjL+3x7w5QF6E5n/mXMyFeAJMOkwCjhZqfAUpIdEahElcs4duSg==" saltValue="jFI+p6SJwpOxc7Go6vFf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514</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515</v>
      </c>
      <c r="AL6" s="256"/>
      <c r="AM6" s="256"/>
      <c r="AN6" s="256"/>
    </row>
    <row r="7" spans="1:46" ht="13.5" customHeight="1" x14ac:dyDescent="0.2">
      <c r="A7" s="255"/>
      <c r="AK7" s="258"/>
      <c r="AL7" s="259"/>
      <c r="AM7" s="259"/>
      <c r="AN7" s="260"/>
      <c r="AO7" s="1101" t="s">
        <v>516</v>
      </c>
      <c r="AP7" s="261"/>
      <c r="AQ7" s="262" t="s">
        <v>517</v>
      </c>
      <c r="AR7" s="263"/>
    </row>
    <row r="8" spans="1:46" ht="13.2" x14ac:dyDescent="0.2">
      <c r="A8" s="255"/>
      <c r="AK8" s="264"/>
      <c r="AL8" s="265"/>
      <c r="AM8" s="265"/>
      <c r="AN8" s="266"/>
      <c r="AO8" s="1102"/>
      <c r="AP8" s="267" t="s">
        <v>518</v>
      </c>
      <c r="AQ8" s="268" t="s">
        <v>519</v>
      </c>
      <c r="AR8" s="269" t="s">
        <v>520</v>
      </c>
    </row>
    <row r="9" spans="1:46" ht="13.2" x14ac:dyDescent="0.2">
      <c r="A9" s="255"/>
      <c r="AK9" s="1103" t="s">
        <v>521</v>
      </c>
      <c r="AL9" s="1104"/>
      <c r="AM9" s="1104"/>
      <c r="AN9" s="1105"/>
      <c r="AO9" s="270">
        <v>3092760</v>
      </c>
      <c r="AP9" s="270">
        <v>107138</v>
      </c>
      <c r="AQ9" s="271">
        <v>96294</v>
      </c>
      <c r="AR9" s="272">
        <v>11.3</v>
      </c>
    </row>
    <row r="10" spans="1:46" ht="13.5" customHeight="1" x14ac:dyDescent="0.2">
      <c r="A10" s="255"/>
      <c r="AK10" s="1103" t="s">
        <v>522</v>
      </c>
      <c r="AL10" s="1104"/>
      <c r="AM10" s="1104"/>
      <c r="AN10" s="1105"/>
      <c r="AO10" s="273">
        <v>14221</v>
      </c>
      <c r="AP10" s="273">
        <v>493</v>
      </c>
      <c r="AQ10" s="274">
        <v>9127</v>
      </c>
      <c r="AR10" s="275">
        <v>-94.6</v>
      </c>
    </row>
    <row r="11" spans="1:46" ht="13.5" customHeight="1" x14ac:dyDescent="0.2">
      <c r="A11" s="255"/>
      <c r="AK11" s="1103" t="s">
        <v>523</v>
      </c>
      <c r="AL11" s="1104"/>
      <c r="AM11" s="1104"/>
      <c r="AN11" s="1105"/>
      <c r="AO11" s="273">
        <v>14681</v>
      </c>
      <c r="AP11" s="273">
        <v>509</v>
      </c>
      <c r="AQ11" s="274">
        <v>1877</v>
      </c>
      <c r="AR11" s="275">
        <v>-72.900000000000006</v>
      </c>
    </row>
    <row r="12" spans="1:46" ht="13.5" customHeight="1" x14ac:dyDescent="0.2">
      <c r="A12" s="255"/>
      <c r="AK12" s="1103" t="s">
        <v>524</v>
      </c>
      <c r="AL12" s="1104"/>
      <c r="AM12" s="1104"/>
      <c r="AN12" s="1105"/>
      <c r="AO12" s="273" t="s">
        <v>525</v>
      </c>
      <c r="AP12" s="273" t="s">
        <v>525</v>
      </c>
      <c r="AQ12" s="274">
        <v>3</v>
      </c>
      <c r="AR12" s="275" t="s">
        <v>525</v>
      </c>
    </row>
    <row r="13" spans="1:46" ht="13.5" customHeight="1" x14ac:dyDescent="0.2">
      <c r="A13" s="255"/>
      <c r="AK13" s="1103" t="s">
        <v>526</v>
      </c>
      <c r="AL13" s="1104"/>
      <c r="AM13" s="1104"/>
      <c r="AN13" s="1105"/>
      <c r="AO13" s="273">
        <v>205393</v>
      </c>
      <c r="AP13" s="273">
        <v>7115</v>
      </c>
      <c r="AQ13" s="274">
        <v>3892</v>
      </c>
      <c r="AR13" s="275">
        <v>82.8</v>
      </c>
    </row>
    <row r="14" spans="1:46" ht="13.5" customHeight="1" x14ac:dyDescent="0.2">
      <c r="A14" s="255"/>
      <c r="AK14" s="1103" t="s">
        <v>527</v>
      </c>
      <c r="AL14" s="1104"/>
      <c r="AM14" s="1104"/>
      <c r="AN14" s="1105"/>
      <c r="AO14" s="273">
        <v>35286</v>
      </c>
      <c r="AP14" s="273">
        <v>1222</v>
      </c>
      <c r="AQ14" s="274">
        <v>2462</v>
      </c>
      <c r="AR14" s="275">
        <v>-50.4</v>
      </c>
    </row>
    <row r="15" spans="1:46" ht="13.5" customHeight="1" x14ac:dyDescent="0.2">
      <c r="A15" s="255"/>
      <c r="AK15" s="1106" t="s">
        <v>528</v>
      </c>
      <c r="AL15" s="1107"/>
      <c r="AM15" s="1107"/>
      <c r="AN15" s="1108"/>
      <c r="AO15" s="273">
        <v>-190305</v>
      </c>
      <c r="AP15" s="273">
        <v>-6592</v>
      </c>
      <c r="AQ15" s="274">
        <v>-6988</v>
      </c>
      <c r="AR15" s="275">
        <v>-5.7</v>
      </c>
    </row>
    <row r="16" spans="1:46" ht="13.2" x14ac:dyDescent="0.2">
      <c r="A16" s="255"/>
      <c r="AK16" s="1106" t="s">
        <v>190</v>
      </c>
      <c r="AL16" s="1107"/>
      <c r="AM16" s="1107"/>
      <c r="AN16" s="1108"/>
      <c r="AO16" s="273">
        <v>3172036</v>
      </c>
      <c r="AP16" s="273">
        <v>109885</v>
      </c>
      <c r="AQ16" s="274">
        <v>106666</v>
      </c>
      <c r="AR16" s="275">
        <v>3</v>
      </c>
    </row>
    <row r="17" spans="1:46" ht="13.2" x14ac:dyDescent="0.2">
      <c r="A17" s="255"/>
    </row>
    <row r="18" spans="1:46" ht="13.2" x14ac:dyDescent="0.2">
      <c r="A18" s="255"/>
      <c r="AQ18" s="276"/>
      <c r="AR18" s="276"/>
    </row>
    <row r="19" spans="1:46" ht="13.2" x14ac:dyDescent="0.2">
      <c r="A19" s="255"/>
      <c r="AK19" s="251" t="s">
        <v>529</v>
      </c>
    </row>
    <row r="20" spans="1:46" ht="13.2" x14ac:dyDescent="0.2">
      <c r="A20" s="255"/>
      <c r="AK20" s="277"/>
      <c r="AL20" s="278"/>
      <c r="AM20" s="278"/>
      <c r="AN20" s="279"/>
      <c r="AO20" s="280" t="s">
        <v>530</v>
      </c>
      <c r="AP20" s="281" t="s">
        <v>531</v>
      </c>
      <c r="AQ20" s="282" t="s">
        <v>532</v>
      </c>
      <c r="AR20" s="283"/>
    </row>
    <row r="21" spans="1:46" s="256" customFormat="1" ht="13.2" x14ac:dyDescent="0.2">
      <c r="A21" s="284"/>
      <c r="AK21" s="1109" t="s">
        <v>533</v>
      </c>
      <c r="AL21" s="1110"/>
      <c r="AM21" s="1110"/>
      <c r="AN21" s="1111"/>
      <c r="AO21" s="285">
        <v>11.43</v>
      </c>
      <c r="AP21" s="286">
        <v>10.06</v>
      </c>
      <c r="AQ21" s="287">
        <v>1.37</v>
      </c>
      <c r="AS21" s="288"/>
      <c r="AT21" s="284"/>
    </row>
    <row r="22" spans="1:46" s="256" customFormat="1" ht="13.2" x14ac:dyDescent="0.2">
      <c r="A22" s="284"/>
      <c r="AK22" s="1109" t="s">
        <v>534</v>
      </c>
      <c r="AL22" s="1110"/>
      <c r="AM22" s="1110"/>
      <c r="AN22" s="1111"/>
      <c r="AO22" s="289">
        <v>96.9</v>
      </c>
      <c r="AP22" s="290">
        <v>97.2</v>
      </c>
      <c r="AQ22" s="291">
        <v>-0.3</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6"/>
      <c r="AS27" s="251"/>
      <c r="AT27" s="251"/>
    </row>
    <row r="28" spans="1:46" ht="16.2" x14ac:dyDescent="0.2">
      <c r="A28" s="252" t="s">
        <v>536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537</v>
      </c>
      <c r="AL29" s="256"/>
      <c r="AM29" s="256"/>
      <c r="AN29" s="256"/>
      <c r="AS29" s="298"/>
    </row>
    <row r="30" spans="1:46" ht="13.5" customHeight="1" x14ac:dyDescent="0.2">
      <c r="A30" s="255"/>
      <c r="AK30" s="258"/>
      <c r="AL30" s="259"/>
      <c r="AM30" s="259"/>
      <c r="AN30" s="260"/>
      <c r="AO30" s="1101" t="s">
        <v>516</v>
      </c>
      <c r="AP30" s="261"/>
      <c r="AQ30" s="262" t="s">
        <v>517</v>
      </c>
      <c r="AR30" s="263"/>
    </row>
    <row r="31" spans="1:46" ht="13.2" x14ac:dyDescent="0.2">
      <c r="A31" s="255"/>
      <c r="AK31" s="264"/>
      <c r="AL31" s="265"/>
      <c r="AM31" s="265"/>
      <c r="AN31" s="266"/>
      <c r="AO31" s="1102"/>
      <c r="AP31" s="267" t="s">
        <v>518</v>
      </c>
      <c r="AQ31" s="268" t="s">
        <v>519</v>
      </c>
      <c r="AR31" s="269" t="s">
        <v>520</v>
      </c>
    </row>
    <row r="32" spans="1:46" ht="27" customHeight="1" x14ac:dyDescent="0.2">
      <c r="A32" s="255"/>
      <c r="AK32" s="1117" t="s">
        <v>538</v>
      </c>
      <c r="AL32" s="1118"/>
      <c r="AM32" s="1118"/>
      <c r="AN32" s="1119"/>
      <c r="AO32" s="299">
        <v>922423</v>
      </c>
      <c r="AP32" s="299">
        <v>31954</v>
      </c>
      <c r="AQ32" s="300">
        <v>68340</v>
      </c>
      <c r="AR32" s="301">
        <v>-53.2</v>
      </c>
    </row>
    <row r="33" spans="1:46" ht="13.5" customHeight="1" x14ac:dyDescent="0.2">
      <c r="A33" s="255"/>
      <c r="AK33" s="1117" t="s">
        <v>539</v>
      </c>
      <c r="AL33" s="1118"/>
      <c r="AM33" s="1118"/>
      <c r="AN33" s="1119"/>
      <c r="AO33" s="299" t="s">
        <v>525</v>
      </c>
      <c r="AP33" s="299" t="s">
        <v>525</v>
      </c>
      <c r="AQ33" s="300" t="s">
        <v>525</v>
      </c>
      <c r="AR33" s="301" t="s">
        <v>525</v>
      </c>
    </row>
    <row r="34" spans="1:46" ht="27" customHeight="1" x14ac:dyDescent="0.2">
      <c r="A34" s="255"/>
      <c r="AK34" s="1117" t="s">
        <v>540</v>
      </c>
      <c r="AL34" s="1118"/>
      <c r="AM34" s="1118"/>
      <c r="AN34" s="1119"/>
      <c r="AO34" s="299" t="s">
        <v>525</v>
      </c>
      <c r="AP34" s="299" t="s">
        <v>525</v>
      </c>
      <c r="AQ34" s="300">
        <v>8</v>
      </c>
      <c r="AR34" s="301" t="s">
        <v>525</v>
      </c>
    </row>
    <row r="35" spans="1:46" ht="27" customHeight="1" x14ac:dyDescent="0.2">
      <c r="A35" s="255"/>
      <c r="AK35" s="1117" t="s">
        <v>541</v>
      </c>
      <c r="AL35" s="1118"/>
      <c r="AM35" s="1118"/>
      <c r="AN35" s="1119"/>
      <c r="AO35" s="299">
        <v>257745</v>
      </c>
      <c r="AP35" s="299">
        <v>8929</v>
      </c>
      <c r="AQ35" s="300">
        <v>18092</v>
      </c>
      <c r="AR35" s="301">
        <v>-50.6</v>
      </c>
    </row>
    <row r="36" spans="1:46" ht="27" customHeight="1" x14ac:dyDescent="0.2">
      <c r="A36" s="255"/>
      <c r="AK36" s="1117" t="s">
        <v>542</v>
      </c>
      <c r="AL36" s="1118"/>
      <c r="AM36" s="1118"/>
      <c r="AN36" s="1119"/>
      <c r="AO36" s="299">
        <v>15075</v>
      </c>
      <c r="AP36" s="299">
        <v>522</v>
      </c>
      <c r="AQ36" s="300">
        <v>2835</v>
      </c>
      <c r="AR36" s="301">
        <v>-81.599999999999994</v>
      </c>
    </row>
    <row r="37" spans="1:46" ht="13.5" customHeight="1" x14ac:dyDescent="0.2">
      <c r="A37" s="255"/>
      <c r="AK37" s="1117" t="s">
        <v>543</v>
      </c>
      <c r="AL37" s="1118"/>
      <c r="AM37" s="1118"/>
      <c r="AN37" s="1119"/>
      <c r="AO37" s="299" t="s">
        <v>525</v>
      </c>
      <c r="AP37" s="299" t="s">
        <v>525</v>
      </c>
      <c r="AQ37" s="300">
        <v>473</v>
      </c>
      <c r="AR37" s="301" t="s">
        <v>525</v>
      </c>
    </row>
    <row r="38" spans="1:46" ht="27" customHeight="1" x14ac:dyDescent="0.2">
      <c r="A38" s="255"/>
      <c r="AK38" s="1120" t="s">
        <v>544</v>
      </c>
      <c r="AL38" s="1121"/>
      <c r="AM38" s="1121"/>
      <c r="AN38" s="1122"/>
      <c r="AO38" s="302" t="s">
        <v>525</v>
      </c>
      <c r="AP38" s="302" t="s">
        <v>525</v>
      </c>
      <c r="AQ38" s="303">
        <v>2</v>
      </c>
      <c r="AR38" s="291" t="s">
        <v>525</v>
      </c>
      <c r="AS38" s="298"/>
    </row>
    <row r="39" spans="1:46" ht="13.2" x14ac:dyDescent="0.2">
      <c r="A39" s="255"/>
      <c r="AK39" s="1120" t="s">
        <v>545</v>
      </c>
      <c r="AL39" s="1121"/>
      <c r="AM39" s="1121"/>
      <c r="AN39" s="1122"/>
      <c r="AO39" s="299">
        <v>-41181</v>
      </c>
      <c r="AP39" s="299">
        <v>-1427</v>
      </c>
      <c r="AQ39" s="300">
        <v>-2965</v>
      </c>
      <c r="AR39" s="301">
        <v>-51.9</v>
      </c>
      <c r="AS39" s="298"/>
    </row>
    <row r="40" spans="1:46" ht="27" customHeight="1" x14ac:dyDescent="0.2">
      <c r="A40" s="255"/>
      <c r="AK40" s="1117" t="s">
        <v>546</v>
      </c>
      <c r="AL40" s="1118"/>
      <c r="AM40" s="1118"/>
      <c r="AN40" s="1119"/>
      <c r="AO40" s="299">
        <v>-926526</v>
      </c>
      <c r="AP40" s="299">
        <v>-32096</v>
      </c>
      <c r="AQ40" s="300">
        <v>-61502</v>
      </c>
      <c r="AR40" s="301">
        <v>-47.8</v>
      </c>
      <c r="AS40" s="298"/>
    </row>
    <row r="41" spans="1:46" ht="13.2" x14ac:dyDescent="0.2">
      <c r="A41" s="255"/>
      <c r="AK41" s="1123" t="s">
        <v>302</v>
      </c>
      <c r="AL41" s="1124"/>
      <c r="AM41" s="1124"/>
      <c r="AN41" s="1125"/>
      <c r="AO41" s="299">
        <v>227536</v>
      </c>
      <c r="AP41" s="299">
        <v>7882</v>
      </c>
      <c r="AQ41" s="300">
        <v>25283</v>
      </c>
      <c r="AR41" s="301">
        <v>-68.8</v>
      </c>
      <c r="AS41" s="298"/>
    </row>
    <row r="42" spans="1:46" ht="13.2" x14ac:dyDescent="0.2">
      <c r="A42" s="255"/>
      <c r="AK42" s="304" t="s">
        <v>547</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548</v>
      </c>
    </row>
    <row r="48" spans="1:46" ht="13.2" x14ac:dyDescent="0.2">
      <c r="A48" s="255"/>
      <c r="AK48" s="309" t="s">
        <v>549</v>
      </c>
      <c r="AL48" s="309"/>
      <c r="AM48" s="309"/>
      <c r="AN48" s="309"/>
      <c r="AO48" s="309"/>
      <c r="AP48" s="309"/>
      <c r="AQ48" s="310"/>
      <c r="AR48" s="309"/>
    </row>
    <row r="49" spans="1:44" ht="13.5" customHeight="1" x14ac:dyDescent="0.2">
      <c r="A49" s="255"/>
      <c r="AK49" s="311"/>
      <c r="AL49" s="312"/>
      <c r="AM49" s="1112" t="s">
        <v>516</v>
      </c>
      <c r="AN49" s="1114" t="s">
        <v>550</v>
      </c>
      <c r="AO49" s="1115"/>
      <c r="AP49" s="1115"/>
      <c r="AQ49" s="1115"/>
      <c r="AR49" s="1116"/>
    </row>
    <row r="50" spans="1:44" ht="13.2" x14ac:dyDescent="0.2">
      <c r="A50" s="255"/>
      <c r="AK50" s="313"/>
      <c r="AL50" s="314"/>
      <c r="AM50" s="1113"/>
      <c r="AN50" s="315" t="s">
        <v>551</v>
      </c>
      <c r="AO50" s="316" t="s">
        <v>552</v>
      </c>
      <c r="AP50" s="317" t="s">
        <v>553</v>
      </c>
      <c r="AQ50" s="318" t="s">
        <v>554</v>
      </c>
      <c r="AR50" s="319" t="s">
        <v>555</v>
      </c>
    </row>
    <row r="51" spans="1:44" ht="13.2" x14ac:dyDescent="0.2">
      <c r="A51" s="255"/>
      <c r="AK51" s="311" t="s">
        <v>556</v>
      </c>
      <c r="AL51" s="312"/>
      <c r="AM51" s="320">
        <v>2350922</v>
      </c>
      <c r="AN51" s="321">
        <v>77077</v>
      </c>
      <c r="AO51" s="322">
        <v>12.9</v>
      </c>
      <c r="AP51" s="323">
        <v>83774</v>
      </c>
      <c r="AQ51" s="324">
        <v>-1.5</v>
      </c>
      <c r="AR51" s="325">
        <v>14.4</v>
      </c>
    </row>
    <row r="52" spans="1:44" ht="13.2" x14ac:dyDescent="0.2">
      <c r="A52" s="255"/>
      <c r="AK52" s="326"/>
      <c r="AL52" s="327" t="s">
        <v>557</v>
      </c>
      <c r="AM52" s="328">
        <v>1327056</v>
      </c>
      <c r="AN52" s="329">
        <v>43509</v>
      </c>
      <c r="AO52" s="330">
        <v>32.799999999999997</v>
      </c>
      <c r="AP52" s="331">
        <v>52179</v>
      </c>
      <c r="AQ52" s="332">
        <v>2.7</v>
      </c>
      <c r="AR52" s="333">
        <v>30.1</v>
      </c>
    </row>
    <row r="53" spans="1:44" ht="13.2" x14ac:dyDescent="0.2">
      <c r="A53" s="255"/>
      <c r="AK53" s="311" t="s">
        <v>558</v>
      </c>
      <c r="AL53" s="312"/>
      <c r="AM53" s="320">
        <v>2761536</v>
      </c>
      <c r="AN53" s="321">
        <v>91944</v>
      </c>
      <c r="AO53" s="322">
        <v>19.3</v>
      </c>
      <c r="AP53" s="323">
        <v>132981</v>
      </c>
      <c r="AQ53" s="324">
        <v>58.7</v>
      </c>
      <c r="AR53" s="325">
        <v>-39.4</v>
      </c>
    </row>
    <row r="54" spans="1:44" ht="13.2" x14ac:dyDescent="0.2">
      <c r="A54" s="255"/>
      <c r="AK54" s="326"/>
      <c r="AL54" s="327" t="s">
        <v>557</v>
      </c>
      <c r="AM54" s="328">
        <v>1327493</v>
      </c>
      <c r="AN54" s="329">
        <v>44198</v>
      </c>
      <c r="AO54" s="330">
        <v>1.6</v>
      </c>
      <c r="AP54" s="331">
        <v>56973</v>
      </c>
      <c r="AQ54" s="332">
        <v>9.1999999999999993</v>
      </c>
      <c r="AR54" s="333">
        <v>-7.6</v>
      </c>
    </row>
    <row r="55" spans="1:44" ht="13.2" x14ac:dyDescent="0.2">
      <c r="A55" s="255"/>
      <c r="AK55" s="311" t="s">
        <v>559</v>
      </c>
      <c r="AL55" s="312"/>
      <c r="AM55" s="320">
        <v>4580782</v>
      </c>
      <c r="AN55" s="321">
        <v>154506</v>
      </c>
      <c r="AO55" s="322">
        <v>68</v>
      </c>
      <c r="AP55" s="323">
        <v>128523</v>
      </c>
      <c r="AQ55" s="324">
        <v>-3.4</v>
      </c>
      <c r="AR55" s="325">
        <v>71.400000000000006</v>
      </c>
    </row>
    <row r="56" spans="1:44" ht="13.2" x14ac:dyDescent="0.2">
      <c r="A56" s="255"/>
      <c r="AK56" s="326"/>
      <c r="AL56" s="327" t="s">
        <v>557</v>
      </c>
      <c r="AM56" s="328">
        <v>3507829</v>
      </c>
      <c r="AN56" s="329">
        <v>118316</v>
      </c>
      <c r="AO56" s="330">
        <v>167.7</v>
      </c>
      <c r="AP56" s="331">
        <v>56792</v>
      </c>
      <c r="AQ56" s="332">
        <v>-0.3</v>
      </c>
      <c r="AR56" s="333">
        <v>168</v>
      </c>
    </row>
    <row r="57" spans="1:44" ht="13.2" x14ac:dyDescent="0.2">
      <c r="A57" s="255"/>
      <c r="AK57" s="311" t="s">
        <v>560</v>
      </c>
      <c r="AL57" s="312"/>
      <c r="AM57" s="320">
        <v>3559758</v>
      </c>
      <c r="AN57" s="321">
        <v>121951</v>
      </c>
      <c r="AO57" s="322">
        <v>-21.1</v>
      </c>
      <c r="AP57" s="323">
        <v>92919</v>
      </c>
      <c r="AQ57" s="324">
        <v>-27.7</v>
      </c>
      <c r="AR57" s="325">
        <v>6.6</v>
      </c>
    </row>
    <row r="58" spans="1:44" ht="13.2" x14ac:dyDescent="0.2">
      <c r="A58" s="255"/>
      <c r="AK58" s="326"/>
      <c r="AL58" s="327" t="s">
        <v>557</v>
      </c>
      <c r="AM58" s="328">
        <v>2746118</v>
      </c>
      <c r="AN58" s="329">
        <v>94077</v>
      </c>
      <c r="AO58" s="330">
        <v>-20.5</v>
      </c>
      <c r="AP58" s="331">
        <v>54128</v>
      </c>
      <c r="AQ58" s="332">
        <v>-4.7</v>
      </c>
      <c r="AR58" s="333">
        <v>-15.8</v>
      </c>
    </row>
    <row r="59" spans="1:44" ht="13.2" x14ac:dyDescent="0.2">
      <c r="A59" s="255"/>
      <c r="AK59" s="311" t="s">
        <v>561</v>
      </c>
      <c r="AL59" s="312"/>
      <c r="AM59" s="320">
        <v>2459024</v>
      </c>
      <c r="AN59" s="321">
        <v>85185</v>
      </c>
      <c r="AO59" s="322">
        <v>-30.1</v>
      </c>
      <c r="AP59" s="323">
        <v>103663</v>
      </c>
      <c r="AQ59" s="324">
        <v>11.6</v>
      </c>
      <c r="AR59" s="325">
        <v>-41.7</v>
      </c>
    </row>
    <row r="60" spans="1:44" ht="13.2" x14ac:dyDescent="0.2">
      <c r="A60" s="255"/>
      <c r="AK60" s="326"/>
      <c r="AL60" s="327" t="s">
        <v>557</v>
      </c>
      <c r="AM60" s="328">
        <v>1129368</v>
      </c>
      <c r="AN60" s="329">
        <v>39123</v>
      </c>
      <c r="AO60" s="330">
        <v>-58.4</v>
      </c>
      <c r="AP60" s="331">
        <v>64346</v>
      </c>
      <c r="AQ60" s="332">
        <v>18.899999999999999</v>
      </c>
      <c r="AR60" s="333">
        <v>-77.3</v>
      </c>
    </row>
    <row r="61" spans="1:44" ht="13.2" x14ac:dyDescent="0.2">
      <c r="A61" s="255"/>
      <c r="AK61" s="311" t="s">
        <v>562</v>
      </c>
      <c r="AL61" s="334"/>
      <c r="AM61" s="320">
        <v>3142404</v>
      </c>
      <c r="AN61" s="321">
        <v>106133</v>
      </c>
      <c r="AO61" s="322">
        <v>9.8000000000000007</v>
      </c>
      <c r="AP61" s="323">
        <v>108372</v>
      </c>
      <c r="AQ61" s="335">
        <v>7.5</v>
      </c>
      <c r="AR61" s="325">
        <v>2.2999999999999998</v>
      </c>
    </row>
    <row r="62" spans="1:44" ht="13.2" x14ac:dyDescent="0.2">
      <c r="A62" s="255"/>
      <c r="AK62" s="326"/>
      <c r="AL62" s="327" t="s">
        <v>557</v>
      </c>
      <c r="AM62" s="328">
        <v>2007573</v>
      </c>
      <c r="AN62" s="329">
        <v>67845</v>
      </c>
      <c r="AO62" s="330">
        <v>24.6</v>
      </c>
      <c r="AP62" s="331">
        <v>56884</v>
      </c>
      <c r="AQ62" s="332">
        <v>5.2</v>
      </c>
      <c r="AR62" s="333">
        <v>19.399999999999999</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N1e8ESVE+s63wx0SfTWurrXLiUYz6vUnGT8Q0rbMdQWkNeecg3soJyNendL9CFzi857p5jirh3oMunbUIyfUlg==" saltValue="eAdq6KalB7TbPD9YGaJU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564</v>
      </c>
    </row>
    <row r="121" spans="125:125" ht="13.5" hidden="1" customHeight="1" x14ac:dyDescent="0.2">
      <c r="DU121" s="249"/>
    </row>
  </sheetData>
  <sheetProtection algorithmName="SHA-512" hashValue="US49ZE3/yYuLuoKMphZzRLanaofPWG+zhMd9QigGEFKZrFhodfWn9MfM/2RGOWY9yCx6eNSnMlFsuReC1Zomfg==" saltValue="q/xaIQMyyjy1C/EqwB8Q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sheetData>
  <sheetProtection algorithmName="SHA-512" hashValue="dLjqcIPQ1pM+cqjjI99vTt5YyiSWc7y/tXC/mK4AY34O5s/43xRTXfNLYyy9rJLL99BBCuUn7tjxdNHRXCWWdQ==" saltValue="oLWyVo4TgTS8CaaWtpGs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6" t="s">
        <v>3</v>
      </c>
      <c r="D47" s="1126"/>
      <c r="E47" s="1127"/>
      <c r="F47" s="11">
        <v>9.4499999999999993</v>
      </c>
      <c r="G47" s="12">
        <v>10.19</v>
      </c>
      <c r="H47" s="12">
        <v>8.61</v>
      </c>
      <c r="I47" s="12">
        <v>9.7100000000000009</v>
      </c>
      <c r="J47" s="13">
        <v>10.119999999999999</v>
      </c>
    </row>
    <row r="48" spans="2:10" ht="57.75" customHeight="1" x14ac:dyDescent="0.2">
      <c r="B48" s="14"/>
      <c r="C48" s="1128" t="s">
        <v>4</v>
      </c>
      <c r="D48" s="1128"/>
      <c r="E48" s="1129"/>
      <c r="F48" s="15">
        <v>8.18</v>
      </c>
      <c r="G48" s="16">
        <v>7.24</v>
      </c>
      <c r="H48" s="16">
        <v>8.06</v>
      </c>
      <c r="I48" s="16">
        <v>7.71</v>
      </c>
      <c r="J48" s="17">
        <v>8.0399999999999991</v>
      </c>
    </row>
    <row r="49" spans="2:10" ht="57.75" customHeight="1" thickBot="1" x14ac:dyDescent="0.25">
      <c r="B49" s="18"/>
      <c r="C49" s="1130" t="s">
        <v>5</v>
      </c>
      <c r="D49" s="1130"/>
      <c r="E49" s="1131"/>
      <c r="F49" s="19">
        <v>2.29</v>
      </c>
      <c r="G49" s="20" t="s">
        <v>571</v>
      </c>
      <c r="H49" s="20" t="s">
        <v>572</v>
      </c>
      <c r="I49" s="20">
        <v>1.51</v>
      </c>
      <c r="J49" s="21">
        <v>0.28000000000000003</v>
      </c>
    </row>
    <row r="50" spans="2:10" ht="13.2" x14ac:dyDescent="0.2"/>
  </sheetData>
  <sheetProtection algorithmName="SHA-512" hashValue="g1pNBhPzfRhf1ZEkIPyTCd664DSKbfjIc4GHuwlRgdfuPado+Q5iJGWpyAKxO1nDpoWFpkCWJMfKgSVPgQazgw==" saltValue="99ZOuSz46+sAhlx+Wwlf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6" t="s">
        <v>573</v>
      </c>
      <c r="D34" s="1136"/>
      <c r="E34" s="1137"/>
      <c r="F34" s="32">
        <v>8.09</v>
      </c>
      <c r="G34" s="33">
        <v>7.08</v>
      </c>
      <c r="H34" s="33">
        <v>7.99</v>
      </c>
      <c r="I34" s="33">
        <v>7.61</v>
      </c>
      <c r="J34" s="34">
        <v>7.75</v>
      </c>
      <c r="K34" s="22"/>
      <c r="L34" s="22"/>
      <c r="M34" s="22"/>
      <c r="N34" s="22"/>
      <c r="O34" s="22"/>
      <c r="P34" s="22"/>
    </row>
    <row r="35" spans="1:16" ht="39" customHeight="1" x14ac:dyDescent="0.2">
      <c r="A35" s="22"/>
      <c r="B35" s="35"/>
      <c r="C35" s="1132" t="s">
        <v>574</v>
      </c>
      <c r="D35" s="1132"/>
      <c r="E35" s="1133"/>
      <c r="F35" s="36">
        <v>6.83</v>
      </c>
      <c r="G35" s="37">
        <v>7.98</v>
      </c>
      <c r="H35" s="37">
        <v>8.32</v>
      </c>
      <c r="I35" s="37">
        <v>7.64</v>
      </c>
      <c r="J35" s="38">
        <v>7.62</v>
      </c>
      <c r="K35" s="22"/>
      <c r="L35" s="22"/>
      <c r="M35" s="22"/>
      <c r="N35" s="22"/>
      <c r="O35" s="22"/>
      <c r="P35" s="22"/>
    </row>
    <row r="36" spans="1:16" ht="39" customHeight="1" x14ac:dyDescent="0.2">
      <c r="A36" s="22"/>
      <c r="B36" s="35"/>
      <c r="C36" s="1132" t="s">
        <v>575</v>
      </c>
      <c r="D36" s="1132"/>
      <c r="E36" s="1133"/>
      <c r="F36" s="36">
        <v>1.74</v>
      </c>
      <c r="G36" s="37">
        <v>0.95</v>
      </c>
      <c r="H36" s="37">
        <v>0.82</v>
      </c>
      <c r="I36" s="37">
        <v>1.65</v>
      </c>
      <c r="J36" s="38">
        <v>2.17</v>
      </c>
      <c r="K36" s="22"/>
      <c r="L36" s="22"/>
      <c r="M36" s="22"/>
      <c r="N36" s="22"/>
      <c r="O36" s="22"/>
      <c r="P36" s="22"/>
    </row>
    <row r="37" spans="1:16" ht="39" customHeight="1" x14ac:dyDescent="0.2">
      <c r="A37" s="22"/>
      <c r="B37" s="35"/>
      <c r="C37" s="1132" t="s">
        <v>576</v>
      </c>
      <c r="D37" s="1132"/>
      <c r="E37" s="1133"/>
      <c r="F37" s="36">
        <v>0.95</v>
      </c>
      <c r="G37" s="37">
        <v>0.61</v>
      </c>
      <c r="H37" s="37">
        <v>0.68</v>
      </c>
      <c r="I37" s="37">
        <v>1.36</v>
      </c>
      <c r="J37" s="38">
        <v>1.27</v>
      </c>
      <c r="K37" s="22"/>
      <c r="L37" s="22"/>
      <c r="M37" s="22"/>
      <c r="N37" s="22"/>
      <c r="O37" s="22"/>
      <c r="P37" s="22"/>
    </row>
    <row r="38" spans="1:16" ht="39" customHeight="1" x14ac:dyDescent="0.2">
      <c r="A38" s="22"/>
      <c r="B38" s="35"/>
      <c r="C38" s="1132" t="s">
        <v>577</v>
      </c>
      <c r="D38" s="1132"/>
      <c r="E38" s="1133"/>
      <c r="F38" s="36" t="s">
        <v>525</v>
      </c>
      <c r="G38" s="37">
        <v>0.46</v>
      </c>
      <c r="H38" s="37">
        <v>0.76</v>
      </c>
      <c r="I38" s="37">
        <v>0.89</v>
      </c>
      <c r="J38" s="38">
        <v>1.1200000000000001</v>
      </c>
      <c r="K38" s="22"/>
      <c r="L38" s="22"/>
      <c r="M38" s="22"/>
      <c r="N38" s="22"/>
      <c r="O38" s="22"/>
      <c r="P38" s="22"/>
    </row>
    <row r="39" spans="1:16" ht="39" customHeight="1" x14ac:dyDescent="0.2">
      <c r="A39" s="22"/>
      <c r="B39" s="35"/>
      <c r="C39" s="1132" t="s">
        <v>578</v>
      </c>
      <c r="D39" s="1132"/>
      <c r="E39" s="1133"/>
      <c r="F39" s="36" t="s">
        <v>525</v>
      </c>
      <c r="G39" s="37">
        <v>0.1</v>
      </c>
      <c r="H39" s="37">
        <v>0.15</v>
      </c>
      <c r="I39" s="37">
        <v>0.2</v>
      </c>
      <c r="J39" s="38">
        <v>0.28000000000000003</v>
      </c>
      <c r="K39" s="22"/>
      <c r="L39" s="22"/>
      <c r="M39" s="22"/>
      <c r="N39" s="22"/>
      <c r="O39" s="22"/>
      <c r="P39" s="22"/>
    </row>
    <row r="40" spans="1:16" ht="39" customHeight="1" x14ac:dyDescent="0.2">
      <c r="A40" s="22"/>
      <c r="B40" s="35"/>
      <c r="C40" s="1132" t="s">
        <v>579</v>
      </c>
      <c r="D40" s="1132"/>
      <c r="E40" s="1133"/>
      <c r="F40" s="36">
        <v>0.08</v>
      </c>
      <c r="G40" s="37">
        <v>0.14000000000000001</v>
      </c>
      <c r="H40" s="37">
        <v>0.06</v>
      </c>
      <c r="I40" s="37">
        <v>0.08</v>
      </c>
      <c r="J40" s="38">
        <v>0.26</v>
      </c>
      <c r="K40" s="22"/>
      <c r="L40" s="22"/>
      <c r="M40" s="22"/>
      <c r="N40" s="22"/>
      <c r="O40" s="22"/>
      <c r="P40" s="22"/>
    </row>
    <row r="41" spans="1:16" ht="39" customHeight="1" x14ac:dyDescent="0.2">
      <c r="A41" s="22"/>
      <c r="B41" s="35"/>
      <c r="C41" s="1132" t="s">
        <v>580</v>
      </c>
      <c r="D41" s="1132"/>
      <c r="E41" s="1133"/>
      <c r="F41" s="36" t="s">
        <v>525</v>
      </c>
      <c r="G41" s="37">
        <v>0.08</v>
      </c>
      <c r="H41" s="37">
        <v>0.12</v>
      </c>
      <c r="I41" s="37">
        <v>0.16</v>
      </c>
      <c r="J41" s="38">
        <v>0.21</v>
      </c>
      <c r="K41" s="22"/>
      <c r="L41" s="22"/>
      <c r="M41" s="22"/>
      <c r="N41" s="22"/>
      <c r="O41" s="22"/>
      <c r="P41" s="22"/>
    </row>
    <row r="42" spans="1:16" ht="39" customHeight="1" x14ac:dyDescent="0.2">
      <c r="A42" s="22"/>
      <c r="B42" s="39"/>
      <c r="C42" s="1132" t="s">
        <v>581</v>
      </c>
      <c r="D42" s="1132"/>
      <c r="E42" s="1133"/>
      <c r="F42" s="36" t="s">
        <v>525</v>
      </c>
      <c r="G42" s="37" t="s">
        <v>525</v>
      </c>
      <c r="H42" s="37" t="s">
        <v>525</v>
      </c>
      <c r="I42" s="37" t="s">
        <v>525</v>
      </c>
      <c r="J42" s="38" t="s">
        <v>525</v>
      </c>
      <c r="K42" s="22"/>
      <c r="L42" s="22"/>
      <c r="M42" s="22"/>
      <c r="N42" s="22"/>
      <c r="O42" s="22"/>
      <c r="P42" s="22"/>
    </row>
    <row r="43" spans="1:16" ht="39" customHeight="1" thickBot="1" x14ac:dyDescent="0.25">
      <c r="A43" s="22"/>
      <c r="B43" s="40"/>
      <c r="C43" s="1134" t="s">
        <v>582</v>
      </c>
      <c r="D43" s="1134"/>
      <c r="E43" s="1135"/>
      <c r="F43" s="41">
        <v>0.87</v>
      </c>
      <c r="G43" s="42">
        <v>0.02</v>
      </c>
      <c r="H43" s="42">
        <v>0.02</v>
      </c>
      <c r="I43" s="42">
        <v>0.02</v>
      </c>
      <c r="J43" s="43">
        <v>0.05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NR0ZMWx4uIfzHU5R8SplFIP6PUCguMkbIEiZZaW3/UQAU/fokT5cIL2UxqNK3CY1cl+bAXhkkqseIJzGBDObQ==" saltValue="+y9z4+JuIwnNQDeMPIa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926</v>
      </c>
      <c r="L45" s="58">
        <v>904</v>
      </c>
      <c r="M45" s="58">
        <v>918</v>
      </c>
      <c r="N45" s="58">
        <v>942</v>
      </c>
      <c r="O45" s="59">
        <v>922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2">
      <c r="A48" s="46"/>
      <c r="B48" s="1140"/>
      <c r="C48" s="1141"/>
      <c r="D48" s="60"/>
      <c r="E48" s="1146" t="s">
        <v>15</v>
      </c>
      <c r="F48" s="1146"/>
      <c r="G48" s="1146"/>
      <c r="H48" s="1146"/>
      <c r="I48" s="1146"/>
      <c r="J48" s="1147"/>
      <c r="K48" s="61">
        <v>508</v>
      </c>
      <c r="L48" s="62">
        <v>304</v>
      </c>
      <c r="M48" s="62">
        <v>281</v>
      </c>
      <c r="N48" s="62">
        <v>251</v>
      </c>
      <c r="O48" s="63">
        <v>258</v>
      </c>
      <c r="P48" s="46"/>
      <c r="Q48" s="46"/>
      <c r="R48" s="46"/>
      <c r="S48" s="46"/>
      <c r="T48" s="46"/>
      <c r="U48" s="46"/>
    </row>
    <row r="49" spans="1:21" ht="30.75" customHeight="1" x14ac:dyDescent="0.2">
      <c r="A49" s="46"/>
      <c r="B49" s="1140"/>
      <c r="C49" s="1141"/>
      <c r="D49" s="60"/>
      <c r="E49" s="1146" t="s">
        <v>16</v>
      </c>
      <c r="F49" s="1146"/>
      <c r="G49" s="1146"/>
      <c r="H49" s="1146"/>
      <c r="I49" s="1146"/>
      <c r="J49" s="1147"/>
      <c r="K49" s="61">
        <v>166</v>
      </c>
      <c r="L49" s="62">
        <v>110</v>
      </c>
      <c r="M49" s="62">
        <v>17</v>
      </c>
      <c r="N49" s="62">
        <v>15</v>
      </c>
      <c r="O49" s="63">
        <v>15</v>
      </c>
      <c r="P49" s="46"/>
      <c r="Q49" s="46"/>
      <c r="R49" s="46"/>
      <c r="S49" s="46"/>
      <c r="T49" s="46"/>
      <c r="U49" s="46"/>
    </row>
    <row r="50" spans="1:21" ht="30.75" customHeight="1" x14ac:dyDescent="0.2">
      <c r="A50" s="46"/>
      <c r="B50" s="1140"/>
      <c r="C50" s="1141"/>
      <c r="D50" s="60"/>
      <c r="E50" s="1146" t="s">
        <v>17</v>
      </c>
      <c r="F50" s="1146"/>
      <c r="G50" s="1146"/>
      <c r="H50" s="1146"/>
      <c r="I50" s="1146"/>
      <c r="J50" s="1147"/>
      <c r="K50" s="61">
        <v>2</v>
      </c>
      <c r="L50" s="62">
        <v>1</v>
      </c>
      <c r="M50" s="62">
        <v>0</v>
      </c>
      <c r="N50" s="62" t="s">
        <v>525</v>
      </c>
      <c r="O50" s="63" t="s">
        <v>525</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1134</v>
      </c>
      <c r="L52" s="62">
        <v>1050</v>
      </c>
      <c r="M52" s="62">
        <v>1011</v>
      </c>
      <c r="N52" s="62">
        <v>988</v>
      </c>
      <c r="O52" s="63">
        <v>968</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468</v>
      </c>
      <c r="L53" s="67">
        <v>269</v>
      </c>
      <c r="M53" s="67">
        <v>205</v>
      </c>
      <c r="N53" s="67">
        <v>220</v>
      </c>
      <c r="O53" s="68">
        <v>227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5">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589</v>
      </c>
      <c r="L58" s="82" t="s">
        <v>589</v>
      </c>
      <c r="M58" s="82" t="s">
        <v>589</v>
      </c>
      <c r="N58" s="82" t="s">
        <v>589</v>
      </c>
      <c r="O58" s="83" t="s">
        <v>589</v>
      </c>
    </row>
    <row r="59" spans="1:21" ht="31.5" customHeight="1" x14ac:dyDescent="0.2">
      <c r="B59" s="1156"/>
      <c r="C59" s="1157"/>
      <c r="D59" s="1163" t="s">
        <v>28</v>
      </c>
      <c r="E59" s="1164"/>
      <c r="F59" s="1164"/>
      <c r="G59" s="1164"/>
      <c r="H59" s="1164"/>
      <c r="I59" s="1164"/>
      <c r="J59" s="1165"/>
      <c r="K59" s="84" t="s">
        <v>589</v>
      </c>
      <c r="L59" s="85" t="s">
        <v>589</v>
      </c>
      <c r="M59" s="85" t="s">
        <v>589</v>
      </c>
      <c r="N59" s="85" t="s">
        <v>589</v>
      </c>
      <c r="O59" s="86" t="s">
        <v>589</v>
      </c>
    </row>
    <row r="60" spans="1:21" ht="31.5" customHeight="1" thickBot="1" x14ac:dyDescent="0.25">
      <c r="B60" s="1158"/>
      <c r="C60" s="1159"/>
      <c r="D60" s="1166" t="s">
        <v>29</v>
      </c>
      <c r="E60" s="1167"/>
      <c r="F60" s="1167"/>
      <c r="G60" s="1167"/>
      <c r="H60" s="1167"/>
      <c r="I60" s="1167"/>
      <c r="J60" s="1168"/>
      <c r="K60" s="87" t="s">
        <v>589</v>
      </c>
      <c r="L60" s="88" t="s">
        <v>589</v>
      </c>
      <c r="M60" s="88" t="s">
        <v>589</v>
      </c>
      <c r="N60" s="88" t="s">
        <v>589</v>
      </c>
      <c r="O60" s="89" t="s">
        <v>589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ZPiX6YcAJ4d2DEmcJL88a0RvJe/Wu5bedXsAs3HjYVm54HpGFSVJY2rISek+rJAwi78cSM25gPUl0+lPqwWBQ==" saltValue="qPqNqGmr6vNgtwTdwL0Q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169" t="s">
        <v>32</v>
      </c>
      <c r="C41" s="1170"/>
      <c r="D41" s="103"/>
      <c r="E41" s="1175" t="s">
        <v>33</v>
      </c>
      <c r="F41" s="1175"/>
      <c r="G41" s="1175"/>
      <c r="H41" s="1176"/>
      <c r="I41" s="338">
        <v>9487</v>
      </c>
      <c r="J41" s="339">
        <v>9694</v>
      </c>
      <c r="K41" s="339">
        <v>11608</v>
      </c>
      <c r="L41" s="339">
        <v>12665</v>
      </c>
      <c r="M41" s="340">
        <v>12269</v>
      </c>
    </row>
    <row r="42" spans="2:13" ht="27.75" customHeight="1" x14ac:dyDescent="0.2">
      <c r="B42" s="1171"/>
      <c r="C42" s="1172"/>
      <c r="D42" s="104"/>
      <c r="E42" s="1177" t="s">
        <v>34</v>
      </c>
      <c r="F42" s="1177"/>
      <c r="G42" s="1177"/>
      <c r="H42" s="1178"/>
      <c r="I42" s="341">
        <v>2</v>
      </c>
      <c r="J42" s="342">
        <v>0</v>
      </c>
      <c r="K42" s="342" t="s">
        <v>525</v>
      </c>
      <c r="L42" s="342" t="s">
        <v>525</v>
      </c>
      <c r="M42" s="343" t="s">
        <v>525</v>
      </c>
    </row>
    <row r="43" spans="2:13" ht="27.75" customHeight="1" x14ac:dyDescent="0.2">
      <c r="B43" s="1171"/>
      <c r="C43" s="1172"/>
      <c r="D43" s="104"/>
      <c r="E43" s="1177" t="s">
        <v>35</v>
      </c>
      <c r="F43" s="1177"/>
      <c r="G43" s="1177"/>
      <c r="H43" s="1178"/>
      <c r="I43" s="341">
        <v>4628</v>
      </c>
      <c r="J43" s="342">
        <v>3809</v>
      </c>
      <c r="K43" s="342">
        <v>3028</v>
      </c>
      <c r="L43" s="342">
        <v>2874</v>
      </c>
      <c r="M43" s="343">
        <v>2482</v>
      </c>
    </row>
    <row r="44" spans="2:13" ht="27.75" customHeight="1" x14ac:dyDescent="0.2">
      <c r="B44" s="1171"/>
      <c r="C44" s="1172"/>
      <c r="D44" s="104"/>
      <c r="E44" s="1177" t="s">
        <v>36</v>
      </c>
      <c r="F44" s="1177"/>
      <c r="G44" s="1177"/>
      <c r="H44" s="1178"/>
      <c r="I44" s="341">
        <v>209</v>
      </c>
      <c r="J44" s="342">
        <v>101</v>
      </c>
      <c r="K44" s="342">
        <v>83</v>
      </c>
      <c r="L44" s="342">
        <v>70</v>
      </c>
      <c r="M44" s="343">
        <v>53</v>
      </c>
    </row>
    <row r="45" spans="2:13" ht="27.75" customHeight="1" x14ac:dyDescent="0.2">
      <c r="B45" s="1171"/>
      <c r="C45" s="1172"/>
      <c r="D45" s="104"/>
      <c r="E45" s="1177" t="s">
        <v>37</v>
      </c>
      <c r="F45" s="1177"/>
      <c r="G45" s="1177"/>
      <c r="H45" s="1178"/>
      <c r="I45" s="341">
        <v>2904</v>
      </c>
      <c r="J45" s="342">
        <v>2883</v>
      </c>
      <c r="K45" s="342">
        <v>2898</v>
      </c>
      <c r="L45" s="342">
        <v>2962</v>
      </c>
      <c r="M45" s="343">
        <v>3001</v>
      </c>
    </row>
    <row r="46" spans="2:13" ht="27.75" customHeight="1" x14ac:dyDescent="0.2">
      <c r="B46" s="1171"/>
      <c r="C46" s="1172"/>
      <c r="D46" s="105"/>
      <c r="E46" s="1177" t="s">
        <v>38</v>
      </c>
      <c r="F46" s="1177"/>
      <c r="G46" s="1177"/>
      <c r="H46" s="1178"/>
      <c r="I46" s="341">
        <v>12</v>
      </c>
      <c r="J46" s="342">
        <v>14</v>
      </c>
      <c r="K46" s="342" t="s">
        <v>525</v>
      </c>
      <c r="L46" s="342" t="s">
        <v>525</v>
      </c>
      <c r="M46" s="343" t="s">
        <v>525</v>
      </c>
    </row>
    <row r="47" spans="2:13" ht="27.75" customHeight="1" x14ac:dyDescent="0.2">
      <c r="B47" s="1171"/>
      <c r="C47" s="1172"/>
      <c r="D47" s="106"/>
      <c r="E47" s="1179" t="s">
        <v>39</v>
      </c>
      <c r="F47" s="1180"/>
      <c r="G47" s="1180"/>
      <c r="H47" s="1181"/>
      <c r="I47" s="341" t="s">
        <v>525</v>
      </c>
      <c r="J47" s="342" t="s">
        <v>525</v>
      </c>
      <c r="K47" s="342" t="s">
        <v>525</v>
      </c>
      <c r="L47" s="342" t="s">
        <v>525</v>
      </c>
      <c r="M47" s="343" t="s">
        <v>525</v>
      </c>
    </row>
    <row r="48" spans="2:13" ht="27.75" customHeight="1" x14ac:dyDescent="0.2">
      <c r="B48" s="1171"/>
      <c r="C48" s="1172"/>
      <c r="D48" s="104"/>
      <c r="E48" s="1177" t="s">
        <v>40</v>
      </c>
      <c r="F48" s="1177"/>
      <c r="G48" s="1177"/>
      <c r="H48" s="1178"/>
      <c r="I48" s="341" t="s">
        <v>525</v>
      </c>
      <c r="J48" s="342" t="s">
        <v>525</v>
      </c>
      <c r="K48" s="342" t="s">
        <v>525</v>
      </c>
      <c r="L48" s="342" t="s">
        <v>525</v>
      </c>
      <c r="M48" s="343" t="s">
        <v>525</v>
      </c>
    </row>
    <row r="49" spans="2:13" ht="27.75" customHeight="1" x14ac:dyDescent="0.2">
      <c r="B49" s="1173"/>
      <c r="C49" s="1174"/>
      <c r="D49" s="104"/>
      <c r="E49" s="1177" t="s">
        <v>41</v>
      </c>
      <c r="F49" s="1177"/>
      <c r="G49" s="1177"/>
      <c r="H49" s="1178"/>
      <c r="I49" s="341" t="s">
        <v>525</v>
      </c>
      <c r="J49" s="342" t="s">
        <v>525</v>
      </c>
      <c r="K49" s="342" t="s">
        <v>525</v>
      </c>
      <c r="L49" s="342" t="s">
        <v>525</v>
      </c>
      <c r="M49" s="343" t="s">
        <v>525</v>
      </c>
    </row>
    <row r="50" spans="2:13" ht="27.75" customHeight="1" x14ac:dyDescent="0.2">
      <c r="B50" s="1182" t="s">
        <v>42</v>
      </c>
      <c r="C50" s="1183"/>
      <c r="D50" s="107"/>
      <c r="E50" s="1177" t="s">
        <v>43</v>
      </c>
      <c r="F50" s="1177"/>
      <c r="G50" s="1177"/>
      <c r="H50" s="1178"/>
      <c r="I50" s="341">
        <v>6468</v>
      </c>
      <c r="J50" s="342">
        <v>6820</v>
      </c>
      <c r="K50" s="342">
        <v>7245</v>
      </c>
      <c r="L50" s="342">
        <v>8796</v>
      </c>
      <c r="M50" s="343">
        <v>10072</v>
      </c>
    </row>
    <row r="51" spans="2:13" ht="27.75" customHeight="1" x14ac:dyDescent="0.2">
      <c r="B51" s="1171"/>
      <c r="C51" s="1172"/>
      <c r="D51" s="104"/>
      <c r="E51" s="1177" t="s">
        <v>44</v>
      </c>
      <c r="F51" s="1177"/>
      <c r="G51" s="1177"/>
      <c r="H51" s="1178"/>
      <c r="I51" s="341">
        <v>242</v>
      </c>
      <c r="J51" s="342">
        <v>196</v>
      </c>
      <c r="K51" s="342">
        <v>151</v>
      </c>
      <c r="L51" s="342">
        <v>107</v>
      </c>
      <c r="M51" s="343">
        <v>68</v>
      </c>
    </row>
    <row r="52" spans="2:13" ht="27.75" customHeight="1" x14ac:dyDescent="0.2">
      <c r="B52" s="1173"/>
      <c r="C52" s="1174"/>
      <c r="D52" s="104"/>
      <c r="E52" s="1177" t="s">
        <v>45</v>
      </c>
      <c r="F52" s="1177"/>
      <c r="G52" s="1177"/>
      <c r="H52" s="1178"/>
      <c r="I52" s="341">
        <v>10114</v>
      </c>
      <c r="J52" s="342">
        <v>9800</v>
      </c>
      <c r="K52" s="342">
        <v>10228</v>
      </c>
      <c r="L52" s="342">
        <v>10057</v>
      </c>
      <c r="M52" s="343">
        <v>9377</v>
      </c>
    </row>
    <row r="53" spans="2:13" ht="27.75" customHeight="1" thickBot="1" x14ac:dyDescent="0.25">
      <c r="B53" s="1184" t="s">
        <v>46</v>
      </c>
      <c r="C53" s="1185"/>
      <c r="D53" s="108"/>
      <c r="E53" s="1186" t="s">
        <v>47</v>
      </c>
      <c r="F53" s="1186"/>
      <c r="G53" s="1186"/>
      <c r="H53" s="1187"/>
      <c r="I53" s="344">
        <v>418</v>
      </c>
      <c r="J53" s="345">
        <v>-314</v>
      </c>
      <c r="K53" s="345">
        <v>-7</v>
      </c>
      <c r="L53" s="345">
        <v>-390</v>
      </c>
      <c r="M53" s="346">
        <v>-1712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knRSC5LJYUmDPNxCw/PnAQASpis8Y/VymTy+75CMNOVuSMqnJkVFjj6yC9M4nc1f3Qx4taziFmfDxyRZs2cGA==" saltValue="5QAwNL0673zjHOKL6o99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568</v>
      </c>
      <c r="G54" s="117" t="s">
        <v>569</v>
      </c>
      <c r="H54" s="118" t="s">
        <v>570</v>
      </c>
    </row>
    <row r="55" spans="2:8" ht="52.5" customHeight="1" x14ac:dyDescent="0.2">
      <c r="B55" s="119"/>
      <c r="C55" s="1196" t="s">
        <v>50</v>
      </c>
      <c r="D55" s="1196"/>
      <c r="E55" s="1197"/>
      <c r="F55" s="120">
        <v>772</v>
      </c>
      <c r="G55" s="120">
        <v>912</v>
      </c>
      <c r="H55" s="121">
        <v>927</v>
      </c>
    </row>
    <row r="56" spans="2:8" ht="52.5" customHeight="1" x14ac:dyDescent="0.2">
      <c r="B56" s="122"/>
      <c r="C56" s="1198" t="s">
        <v>51</v>
      </c>
      <c r="D56" s="1198"/>
      <c r="E56" s="1199"/>
      <c r="F56" s="123">
        <v>1000</v>
      </c>
      <c r="G56" s="123">
        <v>1213</v>
      </c>
      <c r="H56" s="124">
        <v>1264</v>
      </c>
    </row>
    <row r="57" spans="2:8" ht="53.25" customHeight="1" x14ac:dyDescent="0.2">
      <c r="B57" s="122"/>
      <c r="C57" s="1200" t="s">
        <v>52</v>
      </c>
      <c r="D57" s="1200"/>
      <c r="E57" s="1201"/>
      <c r="F57" s="125">
        <v>5078</v>
      </c>
      <c r="G57" s="125">
        <v>6257</v>
      </c>
      <c r="H57" s="126">
        <v>7368</v>
      </c>
    </row>
    <row r="58" spans="2:8" ht="45.75" customHeight="1" x14ac:dyDescent="0.2">
      <c r="B58" s="127"/>
      <c r="C58" s="1188" t="s">
        <v>597</v>
      </c>
      <c r="D58" s="1189"/>
      <c r="E58" s="1190"/>
      <c r="F58" s="347">
        <v>1380</v>
      </c>
      <c r="G58" s="347">
        <v>2107</v>
      </c>
      <c r="H58" s="348">
        <v>2959</v>
      </c>
    </row>
    <row r="59" spans="2:8" ht="45.75" customHeight="1" x14ac:dyDescent="0.2">
      <c r="B59" s="127"/>
      <c r="C59" s="1188" t="s">
        <v>598</v>
      </c>
      <c r="D59" s="1189"/>
      <c r="E59" s="1190"/>
      <c r="F59" s="347">
        <v>1343</v>
      </c>
      <c r="G59" s="347">
        <v>1541</v>
      </c>
      <c r="H59" s="348">
        <v>1603</v>
      </c>
    </row>
    <row r="60" spans="2:8" ht="45.75" customHeight="1" x14ac:dyDescent="0.2">
      <c r="B60" s="127"/>
      <c r="C60" s="1188" t="s">
        <v>599</v>
      </c>
      <c r="D60" s="1189"/>
      <c r="E60" s="1190"/>
      <c r="F60" s="347">
        <v>942</v>
      </c>
      <c r="G60" s="347">
        <v>974</v>
      </c>
      <c r="H60" s="348">
        <v>1022</v>
      </c>
    </row>
    <row r="61" spans="2:8" ht="45.75" customHeight="1" x14ac:dyDescent="0.2">
      <c r="B61" s="127"/>
      <c r="C61" s="1188" t="s">
        <v>600</v>
      </c>
      <c r="D61" s="1189"/>
      <c r="E61" s="1190"/>
      <c r="F61" s="347">
        <v>521</v>
      </c>
      <c r="G61" s="347">
        <v>700</v>
      </c>
      <c r="H61" s="348">
        <v>800</v>
      </c>
    </row>
    <row r="62" spans="2:8" ht="45.75" customHeight="1" thickBot="1" x14ac:dyDescent="0.25">
      <c r="B62" s="128"/>
      <c r="C62" s="1191" t="s">
        <v>601</v>
      </c>
      <c r="D62" s="1192"/>
      <c r="E62" s="1193"/>
      <c r="F62" s="349">
        <v>318</v>
      </c>
      <c r="G62" s="349">
        <v>318</v>
      </c>
      <c r="H62" s="350">
        <v>318</v>
      </c>
    </row>
    <row r="63" spans="2:8" ht="52.5" customHeight="1" thickBot="1" x14ac:dyDescent="0.25">
      <c r="B63" s="129"/>
      <c r="C63" s="1194" t="s">
        <v>53</v>
      </c>
      <c r="D63" s="1194"/>
      <c r="E63" s="1195"/>
      <c r="F63" s="130">
        <v>6851</v>
      </c>
      <c r="G63" s="130">
        <v>8382</v>
      </c>
      <c r="H63" s="131">
        <v>9559</v>
      </c>
    </row>
    <row r="64" spans="2:8" ht="13.2" x14ac:dyDescent="0.2"/>
  </sheetData>
  <sheetProtection algorithmName="SHA-512" hashValue="sTxyBvliXjQditcD59szSjhi9mdsgXjl6GDEzr27aUrW97uq99sHQN6NJkPnBJjP7/ociCFIpUjVv5oe3f8sbw==" saltValue="j9htItaACg8543E4kHzP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AFA8-A1BE-4638-A3A5-5434377C3671}">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1202"/>
      <c r="B1" s="1203"/>
      <c r="DD1" s="251"/>
      <c r="DE1" s="251"/>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1"/>
      <c r="DE2" s="251"/>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1"/>
      <c r="DE3" s="251"/>
    </row>
    <row r="4" spans="1:109" s="249"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49"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49"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49"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49"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49"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49"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49"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49"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49"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49"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49" customFormat="1" ht="13.2" x14ac:dyDescent="0.2">
      <c r="A15" s="251"/>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49" customFormat="1" ht="13.2" x14ac:dyDescent="0.2">
      <c r="A16" s="251"/>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49" customFormat="1" ht="13.2" x14ac:dyDescent="0.2">
      <c r="A17" s="251"/>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49" customFormat="1" ht="13.2" x14ac:dyDescent="0.2">
      <c r="A18" s="251"/>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1"/>
      <c r="DE19" s="251"/>
    </row>
    <row r="20" spans="1:109" ht="13.2" x14ac:dyDescent="0.2">
      <c r="DD20" s="251"/>
      <c r="DE20" s="251"/>
    </row>
    <row r="21" spans="1:109" ht="17.25" customHeight="1" x14ac:dyDescent="0.2">
      <c r="B21" s="1205"/>
      <c r="C21" s="253"/>
      <c r="D21" s="253"/>
      <c r="E21" s="253"/>
      <c r="F21" s="253"/>
      <c r="G21" s="253"/>
      <c r="H21" s="253"/>
      <c r="I21" s="253"/>
      <c r="J21" s="253"/>
      <c r="K21" s="253"/>
      <c r="L21" s="253"/>
      <c r="M21" s="253"/>
      <c r="N21" s="1206"/>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206"/>
      <c r="AU21" s="253"/>
      <c r="AV21" s="253"/>
      <c r="AW21" s="253"/>
      <c r="AX21" s="253"/>
      <c r="AY21" s="253"/>
      <c r="AZ21" s="253"/>
      <c r="BA21" s="253"/>
      <c r="BB21" s="253"/>
      <c r="BC21" s="253"/>
      <c r="BD21" s="253"/>
      <c r="BE21" s="253"/>
      <c r="BF21" s="1206"/>
      <c r="BG21" s="253"/>
      <c r="BH21" s="253"/>
      <c r="BI21" s="253"/>
      <c r="BJ21" s="253"/>
      <c r="BK21" s="253"/>
      <c r="BL21" s="253"/>
      <c r="BM21" s="253"/>
      <c r="BN21" s="253"/>
      <c r="BO21" s="253"/>
      <c r="BP21" s="253"/>
      <c r="BQ21" s="253"/>
      <c r="BR21" s="1206"/>
      <c r="BS21" s="253"/>
      <c r="BT21" s="253"/>
      <c r="BU21" s="253"/>
      <c r="BV21" s="253"/>
      <c r="BW21" s="253"/>
      <c r="BX21" s="253"/>
      <c r="BY21" s="253"/>
      <c r="BZ21" s="253"/>
      <c r="CA21" s="253"/>
      <c r="CB21" s="253"/>
      <c r="CC21" s="253"/>
      <c r="CD21" s="1206"/>
      <c r="CE21" s="253"/>
      <c r="CF21" s="253"/>
      <c r="CG21" s="253"/>
      <c r="CH21" s="253"/>
      <c r="CI21" s="253"/>
      <c r="CJ21" s="253"/>
      <c r="CK21" s="253"/>
      <c r="CL21" s="253"/>
      <c r="CM21" s="253"/>
      <c r="CN21" s="253"/>
      <c r="CO21" s="253"/>
      <c r="CP21" s="1206"/>
      <c r="CQ21" s="253"/>
      <c r="CR21" s="253"/>
      <c r="CS21" s="253"/>
      <c r="CT21" s="253"/>
      <c r="CU21" s="253"/>
      <c r="CV21" s="253"/>
      <c r="CW21" s="253"/>
      <c r="CX21" s="253"/>
      <c r="CY21" s="253"/>
      <c r="CZ21" s="253"/>
      <c r="DA21" s="253"/>
      <c r="DB21" s="1206"/>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1207"/>
      <c r="DD40" s="1207"/>
      <c r="DE40" s="251"/>
    </row>
    <row r="41" spans="2:109" ht="16.2" x14ac:dyDescent="0.2">
      <c r="B41" s="252" t="s">
        <v>604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1208"/>
      <c r="I42" s="1209"/>
      <c r="J42" s="1209"/>
      <c r="K42" s="1209"/>
      <c r="AM42" s="1208"/>
      <c r="AN42" s="1208" t="s">
        <v>605</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5"/>
      <c r="AN43" s="1210" t="s">
        <v>606</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5"/>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5"/>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5"/>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5"/>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5"/>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5"/>
      <c r="AN49" s="251" t="s">
        <v>607</v>
      </c>
    </row>
    <row r="50" spans="1:109" ht="13.2" x14ac:dyDescent="0.2">
      <c r="B50" s="255"/>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2">
      <c r="B51" s="255"/>
      <c r="G51" s="1227"/>
      <c r="H51" s="1227"/>
      <c r="I51" s="1228"/>
      <c r="J51" s="1228"/>
      <c r="K51" s="1229"/>
      <c r="L51" s="1229"/>
      <c r="M51" s="1229"/>
      <c r="N51" s="1229"/>
      <c r="AM51" s="1219"/>
      <c r="AN51" s="1230" t="s">
        <v>608</v>
      </c>
      <c r="AO51" s="1230"/>
      <c r="AP51" s="1230"/>
      <c r="AQ51" s="1230"/>
      <c r="AR51" s="1230"/>
      <c r="AS51" s="1230"/>
      <c r="AT51" s="1230"/>
      <c r="AU51" s="1230"/>
      <c r="AV51" s="1230"/>
      <c r="AW51" s="1230"/>
      <c r="AX51" s="1230"/>
      <c r="AY51" s="1230"/>
      <c r="AZ51" s="1230"/>
      <c r="BA51" s="1230"/>
      <c r="BB51" s="1230" t="s">
        <v>609</v>
      </c>
      <c r="BC51" s="1230"/>
      <c r="BD51" s="1230"/>
      <c r="BE51" s="1230"/>
      <c r="BF51" s="1230"/>
      <c r="BG51" s="1230"/>
      <c r="BH51" s="1230"/>
      <c r="BI51" s="1230"/>
      <c r="BJ51" s="1230"/>
      <c r="BK51" s="1230"/>
      <c r="BL51" s="1230"/>
      <c r="BM51" s="1230"/>
      <c r="BN51" s="1230"/>
      <c r="BO51" s="1230"/>
      <c r="BP51" s="1231">
        <v>5.4</v>
      </c>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5"/>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5"/>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610</v>
      </c>
      <c r="BC53" s="1230"/>
      <c r="BD53" s="1230"/>
      <c r="BE53" s="1230"/>
      <c r="BF53" s="1230"/>
      <c r="BG53" s="1230"/>
      <c r="BH53" s="1230"/>
      <c r="BI53" s="1230"/>
      <c r="BJ53" s="1230"/>
      <c r="BK53" s="1230"/>
      <c r="BL53" s="1230"/>
      <c r="BM53" s="1230"/>
      <c r="BN53" s="1230"/>
      <c r="BO53" s="1230"/>
      <c r="BP53" s="1231">
        <v>63.2</v>
      </c>
      <c r="BQ53" s="1231"/>
      <c r="BR53" s="1231"/>
      <c r="BS53" s="1231"/>
      <c r="BT53" s="1231"/>
      <c r="BU53" s="1231"/>
      <c r="BV53" s="1231"/>
      <c r="BW53" s="1231"/>
      <c r="BX53" s="1231">
        <v>64.599999999999994</v>
      </c>
      <c r="BY53" s="1231"/>
      <c r="BZ53" s="1231"/>
      <c r="CA53" s="1231"/>
      <c r="CB53" s="1231"/>
      <c r="CC53" s="1231"/>
      <c r="CD53" s="1231"/>
      <c r="CE53" s="1231"/>
      <c r="CF53" s="1231">
        <v>65.599999999999994</v>
      </c>
      <c r="CG53" s="1231"/>
      <c r="CH53" s="1231"/>
      <c r="CI53" s="1231"/>
      <c r="CJ53" s="1231"/>
      <c r="CK53" s="1231"/>
      <c r="CL53" s="1231"/>
      <c r="CM53" s="1231"/>
      <c r="CN53" s="1231">
        <v>64.8</v>
      </c>
      <c r="CO53" s="1231"/>
      <c r="CP53" s="1231"/>
      <c r="CQ53" s="1231"/>
      <c r="CR53" s="1231"/>
      <c r="CS53" s="1231"/>
      <c r="CT53" s="1231"/>
      <c r="CU53" s="1231"/>
      <c r="CV53" s="1231">
        <v>66</v>
      </c>
      <c r="CW53" s="1231"/>
      <c r="CX53" s="1231"/>
      <c r="CY53" s="1231"/>
      <c r="CZ53" s="1231"/>
      <c r="DA53" s="1231"/>
      <c r="DB53" s="1231"/>
      <c r="DC53" s="1231"/>
    </row>
    <row r="54" spans="1:109" ht="13.2" x14ac:dyDescent="0.2">
      <c r="A54" s="1209"/>
      <c r="B54" s="255"/>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5"/>
      <c r="G55" s="1220"/>
      <c r="H55" s="1220"/>
      <c r="I55" s="1220"/>
      <c r="J55" s="1220"/>
      <c r="K55" s="1229"/>
      <c r="L55" s="1229"/>
      <c r="M55" s="1229"/>
      <c r="N55" s="1229"/>
      <c r="AN55" s="1226" t="s">
        <v>611</v>
      </c>
      <c r="AO55" s="1226"/>
      <c r="AP55" s="1226"/>
      <c r="AQ55" s="1226"/>
      <c r="AR55" s="1226"/>
      <c r="AS55" s="1226"/>
      <c r="AT55" s="1226"/>
      <c r="AU55" s="1226"/>
      <c r="AV55" s="1226"/>
      <c r="AW55" s="1226"/>
      <c r="AX55" s="1226"/>
      <c r="AY55" s="1226"/>
      <c r="AZ55" s="1226"/>
      <c r="BA55" s="1226"/>
      <c r="BB55" s="1230" t="s">
        <v>609</v>
      </c>
      <c r="BC55" s="1230"/>
      <c r="BD55" s="1230"/>
      <c r="BE55" s="1230"/>
      <c r="BF55" s="1230"/>
      <c r="BG55" s="1230"/>
      <c r="BH55" s="1230"/>
      <c r="BI55" s="1230"/>
      <c r="BJ55" s="1230"/>
      <c r="BK55" s="1230"/>
      <c r="BL55" s="1230"/>
      <c r="BM55" s="1230"/>
      <c r="BN55" s="1230"/>
      <c r="BO55" s="1230"/>
      <c r="BP55" s="1231">
        <v>15.3</v>
      </c>
      <c r="BQ55" s="1231"/>
      <c r="BR55" s="1231"/>
      <c r="BS55" s="1231"/>
      <c r="BT55" s="1231"/>
      <c r="BU55" s="1231"/>
      <c r="BV55" s="1231"/>
      <c r="BW55" s="1231"/>
      <c r="BX55" s="1231">
        <v>14.9</v>
      </c>
      <c r="BY55" s="1231"/>
      <c r="BZ55" s="1231"/>
      <c r="CA55" s="1231"/>
      <c r="CB55" s="1231"/>
      <c r="CC55" s="1231"/>
      <c r="CD55" s="1231"/>
      <c r="CE55" s="1231"/>
      <c r="CF55" s="1231">
        <v>14.5</v>
      </c>
      <c r="CG55" s="1231"/>
      <c r="CH55" s="1231"/>
      <c r="CI55" s="1231"/>
      <c r="CJ55" s="1231"/>
      <c r="CK55" s="1231"/>
      <c r="CL55" s="1231"/>
      <c r="CM55" s="1231"/>
      <c r="CN55" s="1231">
        <v>13.3</v>
      </c>
      <c r="CO55" s="1231"/>
      <c r="CP55" s="1231"/>
      <c r="CQ55" s="1231"/>
      <c r="CR55" s="1231"/>
      <c r="CS55" s="1231"/>
      <c r="CT55" s="1231"/>
      <c r="CU55" s="1231"/>
      <c r="CV55" s="1231">
        <v>5.4</v>
      </c>
      <c r="CW55" s="1231"/>
      <c r="CX55" s="1231"/>
      <c r="CY55" s="1231"/>
      <c r="CZ55" s="1231"/>
      <c r="DA55" s="1231"/>
      <c r="DB55" s="1231"/>
      <c r="DC55" s="1231"/>
    </row>
    <row r="56" spans="1:109" ht="13.2" x14ac:dyDescent="0.2">
      <c r="A56" s="1209"/>
      <c r="B56" s="255"/>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1"/>
      <c r="AN57" s="1226"/>
      <c r="AO57" s="1226"/>
      <c r="AP57" s="1226"/>
      <c r="AQ57" s="1226"/>
      <c r="AR57" s="1226"/>
      <c r="AS57" s="1226"/>
      <c r="AT57" s="1226"/>
      <c r="AU57" s="1226"/>
      <c r="AV57" s="1226"/>
      <c r="AW57" s="1226"/>
      <c r="AX57" s="1226"/>
      <c r="AY57" s="1226"/>
      <c r="AZ57" s="1226"/>
      <c r="BA57" s="1226"/>
      <c r="BB57" s="1230" t="s">
        <v>610</v>
      </c>
      <c r="BC57" s="1230"/>
      <c r="BD57" s="1230"/>
      <c r="BE57" s="1230"/>
      <c r="BF57" s="1230"/>
      <c r="BG57" s="1230"/>
      <c r="BH57" s="1230"/>
      <c r="BI57" s="1230"/>
      <c r="BJ57" s="1230"/>
      <c r="BK57" s="1230"/>
      <c r="BL57" s="1230"/>
      <c r="BM57" s="1230"/>
      <c r="BN57" s="1230"/>
      <c r="BO57" s="1230"/>
      <c r="BP57" s="1231">
        <v>57.5</v>
      </c>
      <c r="BQ57" s="1231"/>
      <c r="BR57" s="1231"/>
      <c r="BS57" s="1231"/>
      <c r="BT57" s="1231"/>
      <c r="BU57" s="1231"/>
      <c r="BV57" s="1231"/>
      <c r="BW57" s="1231"/>
      <c r="BX57" s="1231">
        <v>58.5</v>
      </c>
      <c r="BY57" s="1231"/>
      <c r="BZ57" s="1231"/>
      <c r="CA57" s="1231"/>
      <c r="CB57" s="1231"/>
      <c r="CC57" s="1231"/>
      <c r="CD57" s="1231"/>
      <c r="CE57" s="1231"/>
      <c r="CF57" s="1231">
        <v>58.9</v>
      </c>
      <c r="CG57" s="1231"/>
      <c r="CH57" s="1231"/>
      <c r="CI57" s="1231"/>
      <c r="CJ57" s="1231"/>
      <c r="CK57" s="1231"/>
      <c r="CL57" s="1231"/>
      <c r="CM57" s="1231"/>
      <c r="CN57" s="1231">
        <v>61.5</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1"/>
      <c r="B58" s="1232"/>
      <c r="G58" s="1220"/>
      <c r="H58" s="1220"/>
      <c r="I58" s="1233"/>
      <c r="J58" s="1233"/>
      <c r="K58" s="1229"/>
      <c r="L58" s="1229"/>
      <c r="M58" s="1229"/>
      <c r="N58" s="1229"/>
      <c r="AM58" s="251"/>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1"/>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1"/>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1"/>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1"/>
    </row>
    <row r="63" spans="1:109" ht="16.2" x14ac:dyDescent="0.2">
      <c r="B63" s="308" t="s">
        <v>612</v>
      </c>
    </row>
    <row r="64" spans="1:109" ht="13.2" x14ac:dyDescent="0.2">
      <c r="B64" s="255"/>
      <c r="G64" s="1208"/>
      <c r="I64" s="1240"/>
      <c r="J64" s="1240"/>
      <c r="K64" s="1240"/>
      <c r="L64" s="1240"/>
      <c r="M64" s="1240"/>
      <c r="N64" s="1241"/>
      <c r="AM64" s="1208"/>
      <c r="AN64" s="1208" t="s">
        <v>605</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5"/>
      <c r="AN65" s="1210" t="s">
        <v>613</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5"/>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5"/>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5"/>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5"/>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5"/>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5"/>
      <c r="G71" s="1245"/>
      <c r="I71" s="1246"/>
      <c r="J71" s="1243"/>
      <c r="K71" s="1243"/>
      <c r="L71" s="1244"/>
      <c r="M71" s="1243"/>
      <c r="N71" s="1244"/>
      <c r="AM71" s="1245"/>
      <c r="AN71" s="251" t="s">
        <v>607</v>
      </c>
    </row>
    <row r="72" spans="2:107" ht="13.2" x14ac:dyDescent="0.2">
      <c r="B72" s="255"/>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2" x14ac:dyDescent="0.2">
      <c r="B73" s="255"/>
      <c r="G73" s="1227"/>
      <c r="H73" s="1227"/>
      <c r="I73" s="1227"/>
      <c r="J73" s="1227"/>
      <c r="K73" s="1247"/>
      <c r="L73" s="1247"/>
      <c r="M73" s="1247"/>
      <c r="N73" s="1247"/>
      <c r="AM73" s="1219"/>
      <c r="AN73" s="1230" t="s">
        <v>608</v>
      </c>
      <c r="AO73" s="1230"/>
      <c r="AP73" s="1230"/>
      <c r="AQ73" s="1230"/>
      <c r="AR73" s="1230"/>
      <c r="AS73" s="1230"/>
      <c r="AT73" s="1230"/>
      <c r="AU73" s="1230"/>
      <c r="AV73" s="1230"/>
      <c r="AW73" s="1230"/>
      <c r="AX73" s="1230"/>
      <c r="AY73" s="1230"/>
      <c r="AZ73" s="1230"/>
      <c r="BA73" s="1230"/>
      <c r="BB73" s="1230" t="s">
        <v>609</v>
      </c>
      <c r="BC73" s="1230"/>
      <c r="BD73" s="1230"/>
      <c r="BE73" s="1230"/>
      <c r="BF73" s="1230"/>
      <c r="BG73" s="1230"/>
      <c r="BH73" s="1230"/>
      <c r="BI73" s="1230"/>
      <c r="BJ73" s="1230"/>
      <c r="BK73" s="1230"/>
      <c r="BL73" s="1230"/>
      <c r="BM73" s="1230"/>
      <c r="BN73" s="1230"/>
      <c r="BO73" s="1230"/>
      <c r="BP73" s="1231">
        <v>5.4</v>
      </c>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5"/>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5"/>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614</v>
      </c>
      <c r="BC75" s="1230"/>
      <c r="BD75" s="1230"/>
      <c r="BE75" s="1230"/>
      <c r="BF75" s="1230"/>
      <c r="BG75" s="1230"/>
      <c r="BH75" s="1230"/>
      <c r="BI75" s="1230"/>
      <c r="BJ75" s="1230"/>
      <c r="BK75" s="1230"/>
      <c r="BL75" s="1230"/>
      <c r="BM75" s="1230"/>
      <c r="BN75" s="1230"/>
      <c r="BO75" s="1230"/>
      <c r="BP75" s="1231">
        <v>5.4</v>
      </c>
      <c r="BQ75" s="1231"/>
      <c r="BR75" s="1231"/>
      <c r="BS75" s="1231"/>
      <c r="BT75" s="1231"/>
      <c r="BU75" s="1231"/>
      <c r="BV75" s="1231"/>
      <c r="BW75" s="1231"/>
      <c r="BX75" s="1231">
        <v>4.8</v>
      </c>
      <c r="BY75" s="1231"/>
      <c r="BZ75" s="1231"/>
      <c r="CA75" s="1231"/>
      <c r="CB75" s="1231"/>
      <c r="CC75" s="1231"/>
      <c r="CD75" s="1231"/>
      <c r="CE75" s="1231"/>
      <c r="CF75" s="1231">
        <v>4</v>
      </c>
      <c r="CG75" s="1231"/>
      <c r="CH75" s="1231"/>
      <c r="CI75" s="1231"/>
      <c r="CJ75" s="1231"/>
      <c r="CK75" s="1231"/>
      <c r="CL75" s="1231"/>
      <c r="CM75" s="1231"/>
      <c r="CN75" s="1231">
        <v>2.9</v>
      </c>
      <c r="CO75" s="1231"/>
      <c r="CP75" s="1231"/>
      <c r="CQ75" s="1231"/>
      <c r="CR75" s="1231"/>
      <c r="CS75" s="1231"/>
      <c r="CT75" s="1231"/>
      <c r="CU75" s="1231"/>
      <c r="CV75" s="1231">
        <v>2.6</v>
      </c>
      <c r="CW75" s="1231"/>
      <c r="CX75" s="1231"/>
      <c r="CY75" s="1231"/>
      <c r="CZ75" s="1231"/>
      <c r="DA75" s="1231"/>
      <c r="DB75" s="1231"/>
      <c r="DC75" s="1231"/>
    </row>
    <row r="76" spans="2:107" ht="13.2" x14ac:dyDescent="0.2">
      <c r="B76" s="255"/>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5"/>
      <c r="G77" s="1220"/>
      <c r="H77" s="1220"/>
      <c r="I77" s="1220"/>
      <c r="J77" s="1220"/>
      <c r="K77" s="1247"/>
      <c r="L77" s="1247"/>
      <c r="M77" s="1247"/>
      <c r="N77" s="1247"/>
      <c r="AN77" s="1226" t="s">
        <v>611</v>
      </c>
      <c r="AO77" s="1226"/>
      <c r="AP77" s="1226"/>
      <c r="AQ77" s="1226"/>
      <c r="AR77" s="1226"/>
      <c r="AS77" s="1226"/>
      <c r="AT77" s="1226"/>
      <c r="AU77" s="1226"/>
      <c r="AV77" s="1226"/>
      <c r="AW77" s="1226"/>
      <c r="AX77" s="1226"/>
      <c r="AY77" s="1226"/>
      <c r="AZ77" s="1226"/>
      <c r="BA77" s="1226"/>
      <c r="BB77" s="1230" t="s">
        <v>609</v>
      </c>
      <c r="BC77" s="1230"/>
      <c r="BD77" s="1230"/>
      <c r="BE77" s="1230"/>
      <c r="BF77" s="1230"/>
      <c r="BG77" s="1230"/>
      <c r="BH77" s="1230"/>
      <c r="BI77" s="1230"/>
      <c r="BJ77" s="1230"/>
      <c r="BK77" s="1230"/>
      <c r="BL77" s="1230"/>
      <c r="BM77" s="1230"/>
      <c r="BN77" s="1230"/>
      <c r="BO77" s="1230"/>
      <c r="BP77" s="1231">
        <v>15.3</v>
      </c>
      <c r="BQ77" s="1231"/>
      <c r="BR77" s="1231"/>
      <c r="BS77" s="1231"/>
      <c r="BT77" s="1231"/>
      <c r="BU77" s="1231"/>
      <c r="BV77" s="1231"/>
      <c r="BW77" s="1231"/>
      <c r="BX77" s="1231">
        <v>14.9</v>
      </c>
      <c r="BY77" s="1231"/>
      <c r="BZ77" s="1231"/>
      <c r="CA77" s="1231"/>
      <c r="CB77" s="1231"/>
      <c r="CC77" s="1231"/>
      <c r="CD77" s="1231"/>
      <c r="CE77" s="1231"/>
      <c r="CF77" s="1231">
        <v>14.5</v>
      </c>
      <c r="CG77" s="1231"/>
      <c r="CH77" s="1231"/>
      <c r="CI77" s="1231"/>
      <c r="CJ77" s="1231"/>
      <c r="CK77" s="1231"/>
      <c r="CL77" s="1231"/>
      <c r="CM77" s="1231"/>
      <c r="CN77" s="1231">
        <v>13.3</v>
      </c>
      <c r="CO77" s="1231"/>
      <c r="CP77" s="1231"/>
      <c r="CQ77" s="1231"/>
      <c r="CR77" s="1231"/>
      <c r="CS77" s="1231"/>
      <c r="CT77" s="1231"/>
      <c r="CU77" s="1231"/>
      <c r="CV77" s="1231">
        <v>5.4</v>
      </c>
      <c r="CW77" s="1231"/>
      <c r="CX77" s="1231"/>
      <c r="CY77" s="1231"/>
      <c r="CZ77" s="1231"/>
      <c r="DA77" s="1231"/>
      <c r="DB77" s="1231"/>
      <c r="DC77" s="1231"/>
    </row>
    <row r="78" spans="2:107" ht="13.2" x14ac:dyDescent="0.2">
      <c r="B78" s="255"/>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5"/>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614</v>
      </c>
      <c r="BC79" s="1230"/>
      <c r="BD79" s="1230"/>
      <c r="BE79" s="1230"/>
      <c r="BF79" s="1230"/>
      <c r="BG79" s="1230"/>
      <c r="BH79" s="1230"/>
      <c r="BI79" s="1230"/>
      <c r="BJ79" s="1230"/>
      <c r="BK79" s="1230"/>
      <c r="BL79" s="1230"/>
      <c r="BM79" s="1230"/>
      <c r="BN79" s="1230"/>
      <c r="BO79" s="1230"/>
      <c r="BP79" s="1231">
        <v>8.5</v>
      </c>
      <c r="BQ79" s="1231"/>
      <c r="BR79" s="1231"/>
      <c r="BS79" s="1231"/>
      <c r="BT79" s="1231"/>
      <c r="BU79" s="1231"/>
      <c r="BV79" s="1231"/>
      <c r="BW79" s="1231"/>
      <c r="BX79" s="1231">
        <v>8.5</v>
      </c>
      <c r="BY79" s="1231"/>
      <c r="BZ79" s="1231"/>
      <c r="CA79" s="1231"/>
      <c r="CB79" s="1231"/>
      <c r="CC79" s="1231"/>
      <c r="CD79" s="1231"/>
      <c r="CE79" s="1231"/>
      <c r="CF79" s="1231">
        <v>8.4</v>
      </c>
      <c r="CG79" s="1231"/>
      <c r="CH79" s="1231"/>
      <c r="CI79" s="1231"/>
      <c r="CJ79" s="1231"/>
      <c r="CK79" s="1231"/>
      <c r="CL79" s="1231"/>
      <c r="CM79" s="1231"/>
      <c r="CN79" s="1231">
        <v>8.4</v>
      </c>
      <c r="CO79" s="1231"/>
      <c r="CP79" s="1231"/>
      <c r="CQ79" s="1231"/>
      <c r="CR79" s="1231"/>
      <c r="CS79" s="1231"/>
      <c r="CT79" s="1231"/>
      <c r="CU79" s="1231"/>
      <c r="CV79" s="1231">
        <v>8.4</v>
      </c>
      <c r="CW79" s="1231"/>
      <c r="CX79" s="1231"/>
      <c r="CY79" s="1231"/>
      <c r="CZ79" s="1231"/>
      <c r="DA79" s="1231"/>
      <c r="DB79" s="1231"/>
      <c r="DC79" s="1231"/>
    </row>
    <row r="80" spans="2:107" ht="13.2" x14ac:dyDescent="0.2">
      <c r="B80" s="255"/>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5"/>
    </row>
    <row r="82" spans="2:109" ht="16.2" x14ac:dyDescent="0.2">
      <c r="B82" s="255"/>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xWY+5RGgs1cK8jOYR1Wn/ZL2O0BIKcGd0tPei3yXNhH6qNqPLpfEbDqnZuNiQ8CLOb07qRImy+cR312e6zTgFA==" saltValue="WDdVHdm25A+dxCd0xRaa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4883-8E73-41E0-9FA0-B2185B8BAED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513</v>
      </c>
    </row>
  </sheetData>
  <sheetProtection algorithmName="SHA-512" hashValue="j/17W2uaL9YaLNCEgcKVBvEejBaoCvn9rYHGRQ5bhipWFEx6aGqfJzHHcGVHr55rCzYyXz0bMofJLQ7EfMlbQw==" saltValue="WHHteQCiKrtglF4K2BA3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A81B-461A-4907-BA85-DD2FFC089EC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513</v>
      </c>
    </row>
  </sheetData>
  <sheetProtection algorithmName="SHA-512" hashValue="gkv5d5x0lqh3kqr4MgN2T3rYhPG6AI53UjwPZZwe6G5ObxLixxjv88veJEsok2ps7vJNZFcVhH+o9BBbfaaPxQ==" saltValue="l/oMHb9UnnyyH23hAB5c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563</v>
      </c>
      <c r="G2" s="145"/>
      <c r="H2" s="146"/>
    </row>
    <row r="3" spans="1:8" x14ac:dyDescent="0.2">
      <c r="A3" s="142" t="s">
        <v>556</v>
      </c>
      <c r="B3" s="147"/>
      <c r="C3" s="148"/>
      <c r="D3" s="149">
        <v>77077</v>
      </c>
      <c r="E3" s="150"/>
      <c r="F3" s="151">
        <v>83774</v>
      </c>
      <c r="G3" s="152"/>
      <c r="H3" s="153"/>
    </row>
    <row r="4" spans="1:8" x14ac:dyDescent="0.2">
      <c r="A4" s="154"/>
      <c r="B4" s="155"/>
      <c r="C4" s="156"/>
      <c r="D4" s="157">
        <v>43509</v>
      </c>
      <c r="E4" s="158"/>
      <c r="F4" s="159">
        <v>52179</v>
      </c>
      <c r="G4" s="160"/>
      <c r="H4" s="161"/>
    </row>
    <row r="5" spans="1:8" x14ac:dyDescent="0.2">
      <c r="A5" s="142" t="s">
        <v>558</v>
      </c>
      <c r="B5" s="147"/>
      <c r="C5" s="148"/>
      <c r="D5" s="149">
        <v>91944</v>
      </c>
      <c r="E5" s="150"/>
      <c r="F5" s="151">
        <v>132981</v>
      </c>
      <c r="G5" s="152"/>
      <c r="H5" s="153"/>
    </row>
    <row r="6" spans="1:8" x14ac:dyDescent="0.2">
      <c r="A6" s="154"/>
      <c r="B6" s="155"/>
      <c r="C6" s="156"/>
      <c r="D6" s="157">
        <v>44198</v>
      </c>
      <c r="E6" s="158"/>
      <c r="F6" s="159">
        <v>56973</v>
      </c>
      <c r="G6" s="160"/>
      <c r="H6" s="161"/>
    </row>
    <row r="7" spans="1:8" x14ac:dyDescent="0.2">
      <c r="A7" s="142" t="s">
        <v>559</v>
      </c>
      <c r="B7" s="147"/>
      <c r="C7" s="148"/>
      <c r="D7" s="149">
        <v>154506</v>
      </c>
      <c r="E7" s="150"/>
      <c r="F7" s="151">
        <v>128523</v>
      </c>
      <c r="G7" s="152"/>
      <c r="H7" s="153"/>
    </row>
    <row r="8" spans="1:8" x14ac:dyDescent="0.2">
      <c r="A8" s="154"/>
      <c r="B8" s="155"/>
      <c r="C8" s="156"/>
      <c r="D8" s="157">
        <v>118316</v>
      </c>
      <c r="E8" s="158"/>
      <c r="F8" s="159">
        <v>56792</v>
      </c>
      <c r="G8" s="160"/>
      <c r="H8" s="161"/>
    </row>
    <row r="9" spans="1:8" x14ac:dyDescent="0.2">
      <c r="A9" s="142" t="s">
        <v>560</v>
      </c>
      <c r="B9" s="147"/>
      <c r="C9" s="148"/>
      <c r="D9" s="149">
        <v>121951</v>
      </c>
      <c r="E9" s="150"/>
      <c r="F9" s="151">
        <v>92919</v>
      </c>
      <c r="G9" s="152"/>
      <c r="H9" s="153"/>
    </row>
    <row r="10" spans="1:8" x14ac:dyDescent="0.2">
      <c r="A10" s="154"/>
      <c r="B10" s="155"/>
      <c r="C10" s="156"/>
      <c r="D10" s="157">
        <v>94077</v>
      </c>
      <c r="E10" s="158"/>
      <c r="F10" s="159">
        <v>54128</v>
      </c>
      <c r="G10" s="160"/>
      <c r="H10" s="161"/>
    </row>
    <row r="11" spans="1:8" x14ac:dyDescent="0.2">
      <c r="A11" s="142" t="s">
        <v>561</v>
      </c>
      <c r="B11" s="147"/>
      <c r="C11" s="148"/>
      <c r="D11" s="149">
        <v>85185</v>
      </c>
      <c r="E11" s="150"/>
      <c r="F11" s="151">
        <v>103663</v>
      </c>
      <c r="G11" s="152"/>
      <c r="H11" s="153"/>
    </row>
    <row r="12" spans="1:8" x14ac:dyDescent="0.2">
      <c r="A12" s="154"/>
      <c r="B12" s="155"/>
      <c r="C12" s="162"/>
      <c r="D12" s="157">
        <v>39123</v>
      </c>
      <c r="E12" s="158"/>
      <c r="F12" s="159">
        <v>64346</v>
      </c>
      <c r="G12" s="160"/>
      <c r="H12" s="161"/>
    </row>
    <row r="13" spans="1:8" x14ac:dyDescent="0.2">
      <c r="A13" s="142"/>
      <c r="B13" s="147"/>
      <c r="C13" s="148"/>
      <c r="D13" s="149">
        <v>106133</v>
      </c>
      <c r="E13" s="150"/>
      <c r="F13" s="151">
        <v>108372</v>
      </c>
      <c r="G13" s="163"/>
      <c r="H13" s="153"/>
    </row>
    <row r="14" spans="1:8" x14ac:dyDescent="0.2">
      <c r="A14" s="154"/>
      <c r="B14" s="155"/>
      <c r="C14" s="156"/>
      <c r="D14" s="157">
        <v>67845</v>
      </c>
      <c r="E14" s="158"/>
      <c r="F14" s="159">
        <v>56884</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8.18</v>
      </c>
      <c r="C19" s="164">
        <f>ROUND(VALUE(SUBSTITUTE(実質収支比率等に係る経年分析!G$48,"▲","-")),2)</f>
        <v>7.24</v>
      </c>
      <c r="D19" s="164">
        <f>ROUND(VALUE(SUBSTITUTE(実質収支比率等に係る経年分析!H$48,"▲","-")),2)</f>
        <v>8.06</v>
      </c>
      <c r="E19" s="164">
        <f>ROUND(VALUE(SUBSTITUTE(実質収支比率等に係る経年分析!I$48,"▲","-")),2)</f>
        <v>7.71</v>
      </c>
      <c r="F19" s="164">
        <f>ROUND(VALUE(SUBSTITUTE(実質収支比率等に係る経年分析!J$48,"▲","-")),2)</f>
        <v>8.0399999999999991</v>
      </c>
    </row>
    <row r="20" spans="1:11" x14ac:dyDescent="0.2">
      <c r="A20" s="164" t="s">
        <v>57</v>
      </c>
      <c r="B20" s="164">
        <f>ROUND(VALUE(SUBSTITUTE(実質収支比率等に係る経年分析!F$47,"▲","-")),2)</f>
        <v>9.4499999999999993</v>
      </c>
      <c r="C20" s="164">
        <f>ROUND(VALUE(SUBSTITUTE(実質収支比率等に係る経年分析!G$47,"▲","-")),2)</f>
        <v>10.19</v>
      </c>
      <c r="D20" s="164">
        <f>ROUND(VALUE(SUBSTITUTE(実質収支比率等に係る経年分析!H$47,"▲","-")),2)</f>
        <v>8.61</v>
      </c>
      <c r="E20" s="164">
        <f>ROUND(VALUE(SUBSTITUTE(実質収支比率等に係る経年分析!I$47,"▲","-")),2)</f>
        <v>9.7100000000000009</v>
      </c>
      <c r="F20" s="164">
        <f>ROUND(VALUE(SUBSTITUTE(実質収支比率等に係る経年分析!J$47,"▲","-")),2)</f>
        <v>10.119999999999999</v>
      </c>
    </row>
    <row r="21" spans="1:11" x14ac:dyDescent="0.2">
      <c r="A21" s="164" t="s">
        <v>58</v>
      </c>
      <c r="B21" s="164">
        <f>IF(ISNUMBER(VALUE(SUBSTITUTE(実質収支比率等に係る経年分析!F$49,"▲","-"))),ROUND(VALUE(SUBSTITUTE(実質収支比率等に係る経年分析!F$49,"▲","-")),2),NA())</f>
        <v>2.29</v>
      </c>
      <c r="C21" s="164">
        <f>IF(ISNUMBER(VALUE(SUBSTITUTE(実質収支比率等に係る経年分析!G$49,"▲","-"))),ROUND(VALUE(SUBSTITUTE(実質収支比率等に係る経年分析!G$49,"▲","-")),2),NA())</f>
        <v>-0.13</v>
      </c>
      <c r="D21" s="164">
        <f>IF(ISNUMBER(VALUE(SUBSTITUTE(実質収支比率等に係る経年分析!H$49,"▲","-"))),ROUND(VALUE(SUBSTITUTE(実質収支比率等に係る経年分析!H$49,"▲","-")),2),NA())</f>
        <v>-0.44</v>
      </c>
      <c r="E21" s="164">
        <f>IF(ISNUMBER(VALUE(SUBSTITUTE(実質収支比率等に係る経年分析!I$49,"▲","-"))),ROUND(VALUE(SUBSTITUTE(実質収支比率等に係る経年分析!I$49,"▲","-")),2),NA())</f>
        <v>1.51</v>
      </c>
      <c r="F21" s="164">
        <f>IF(ISNUMBER(VALUE(SUBSTITUTE(実質収支比率等に係る経年分析!J$49,"▲","-"))),ROUND(VALUE(SUBSTITUTE(実質収支比率等に係る経年分析!J$49,"▲","-")),2),NA())</f>
        <v>0.28000000000000003</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0.87</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0.02</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0.02</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0.02</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0.05</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農業集落排水事業会計</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0.08</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0.12</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0.16</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0.21</v>
      </c>
    </row>
    <row r="30" spans="1:11" x14ac:dyDescent="0.2">
      <c r="A30" s="165" t="str">
        <f>IF(連結実質赤字比率に係る赤字・黒字の構成分析!C$40="",NA(),連結実質赤字比率に係る赤字・黒字の構成分析!C$40)</f>
        <v>市営住宅事業特別会計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0.08</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0.14000000000000001</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0.06</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0.08</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0.26</v>
      </c>
    </row>
    <row r="31" spans="1:11" x14ac:dyDescent="0.2">
      <c r="A31" s="165" t="str">
        <f>IF(連結実質赤字比率に係る赤字・黒字の構成分析!C$39="",NA(),連結実質赤字比率に係る赤字・黒字の構成分析!C$39)</f>
        <v>簡易水道事業会計</v>
      </c>
      <c r="B31" s="165" t="e">
        <f>IF(ROUND(VALUE(SUBSTITUTE(連結実質赤字比率に係る赤字・黒字の構成分析!F$39,"▲", "-")), 2) &lt; 0, ABS(ROUND(VALUE(SUBSTITUTE(連結実質赤字比率に係る赤字・黒字の構成分析!F$39,"▲", "-")), 2)), NA())</f>
        <v>#VALUE!</v>
      </c>
      <c r="C31" s="165" t="e">
        <f>IF(ROUND(VALUE(SUBSTITUTE(連結実質赤字比率に係る赤字・黒字の構成分析!F$39,"▲", "-")), 2) &gt;= 0, ABS(ROUND(VALUE(SUBSTITUTE(連結実質赤字比率に係る赤字・黒字の構成分析!F$39,"▲", "-")), 2)), NA())</f>
        <v>#VALUE!</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0.15</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0.2</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0.28000000000000003</v>
      </c>
    </row>
    <row r="32" spans="1:11" x14ac:dyDescent="0.2">
      <c r="A32" s="165" t="str">
        <f>IF(連結実質赤字比率に係る赤字・黒字の構成分析!C$38="",NA(),連結実質赤字比率に係る赤字・黒字の構成分析!C$38)</f>
        <v>公共下水道事業会計</v>
      </c>
      <c r="B32" s="165" t="e">
        <f>IF(ROUND(VALUE(SUBSTITUTE(連結実質赤字比率に係る赤字・黒字の構成分析!F$38,"▲", "-")), 2) &lt; 0, ABS(ROUND(VALUE(SUBSTITUTE(連結実質赤字比率に係る赤字・黒字の構成分析!F$38,"▲", "-")), 2)), NA())</f>
        <v>#VALUE!</v>
      </c>
      <c r="C32" s="165" t="e">
        <f>IF(ROUND(VALUE(SUBSTITUTE(連結実質赤字比率に係る赤字・黒字の構成分析!F$38,"▲", "-")), 2) &gt;= 0, ABS(ROUND(VALUE(SUBSTITUTE(連結実質赤字比率に係る赤字・黒字の構成分析!F$38,"▲", "-")), 2)), NA())</f>
        <v>#VALUE!</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0.46</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0.76</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0.89</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1.1200000000000001</v>
      </c>
    </row>
    <row r="33" spans="1:16" x14ac:dyDescent="0.2">
      <c r="A33" s="165" t="str">
        <f>IF(連結実質赤字比率に係る赤字・黒字の構成分析!C$37="",NA(),連結実質赤字比率に係る赤字・黒字の構成分析!C$37)</f>
        <v>国民健康保険事業特別会計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0.95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0.61</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0.68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1.36</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1.27</v>
      </c>
    </row>
    <row r="34" spans="1:16" x14ac:dyDescent="0.2">
      <c r="A34" s="165" t="str">
        <f>IF(連結実質赤字比率に係る赤字・黒字の構成分析!C$36="",NA(),連結実質赤字比率に係る赤字・黒字の構成分析!C$36)</f>
        <v>介護保険事業特別会計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1.74</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0.95</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0.82</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1.65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2.17</v>
      </c>
    </row>
    <row r="35" spans="1:16" x14ac:dyDescent="0.2">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6.83</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7.98</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8.32</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7.64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7.62</v>
      </c>
    </row>
    <row r="36" spans="1:16" x14ac:dyDescent="0.2">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8.09</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7.08</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7.99</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7.61</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7.75</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1134</v>
      </c>
      <c r="E42" s="166"/>
      <c r="F42" s="166"/>
      <c r="G42" s="166">
        <f>'実質公債費比率（分子）の構造'!L$52</f>
        <v>1050</v>
      </c>
      <c r="H42" s="166"/>
      <c r="I42" s="166"/>
      <c r="J42" s="166">
        <f>'実質公債費比率（分子）の構造'!M$52</f>
        <v>1011</v>
      </c>
      <c r="K42" s="166"/>
      <c r="L42" s="166"/>
      <c r="M42" s="166">
        <f>'実質公債費比率（分子）の構造'!N$52</f>
        <v>988</v>
      </c>
      <c r="N42" s="166"/>
      <c r="O42" s="166"/>
      <c r="P42" s="166">
        <f>'実質公債費比率（分子）の構造'!O$52</f>
        <v>968</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2</v>
      </c>
      <c r="C44" s="166"/>
      <c r="D44" s="166"/>
      <c r="E44" s="166">
        <f>'実質公債費比率（分子）の構造'!L$50</f>
        <v>1</v>
      </c>
      <c r="F44" s="166"/>
      <c r="G44" s="166"/>
      <c r="H44" s="166">
        <f>'実質公債費比率（分子）の構造'!M$50</f>
        <v>0</v>
      </c>
      <c r="I44" s="166"/>
      <c r="J44" s="166"/>
      <c r="K44" s="166" t="str">
        <f>'実質公債費比率（分子）の構造'!N$50</f>
        <v>-</v>
      </c>
      <c r="L44" s="166"/>
      <c r="M44" s="166"/>
      <c r="N44" s="166" t="str">
        <f>'実質公債費比率（分子）の構造'!O$50</f>
        <v>-</v>
      </c>
      <c r="O44" s="166"/>
      <c r="P44" s="166"/>
    </row>
    <row r="45" spans="1:16" x14ac:dyDescent="0.2">
      <c r="A45" s="166" t="s">
        <v>68</v>
      </c>
      <c r="B45" s="166">
        <f>'実質公債費比率（分子）の構造'!K$49</f>
        <v>166</v>
      </c>
      <c r="C45" s="166"/>
      <c r="D45" s="166"/>
      <c r="E45" s="166">
        <f>'実質公債費比率（分子）の構造'!L$49</f>
        <v>110</v>
      </c>
      <c r="F45" s="166"/>
      <c r="G45" s="166"/>
      <c r="H45" s="166">
        <f>'実質公債費比率（分子）の構造'!M$49</f>
        <v>17</v>
      </c>
      <c r="I45" s="166"/>
      <c r="J45" s="166"/>
      <c r="K45" s="166">
        <f>'実質公債費比率（分子）の構造'!N$49</f>
        <v>15</v>
      </c>
      <c r="L45" s="166"/>
      <c r="M45" s="166"/>
      <c r="N45" s="166">
        <f>'実質公債費比率（分子）の構造'!O$49</f>
        <v>15</v>
      </c>
      <c r="O45" s="166"/>
      <c r="P45" s="166"/>
    </row>
    <row r="46" spans="1:16" x14ac:dyDescent="0.2">
      <c r="A46" s="166" t="s">
        <v>69</v>
      </c>
      <c r="B46" s="166">
        <f>'実質公債費比率（分子）の構造'!K$48</f>
        <v>508</v>
      </c>
      <c r="C46" s="166"/>
      <c r="D46" s="166"/>
      <c r="E46" s="166">
        <f>'実質公債費比率（分子）の構造'!L$48</f>
        <v>304</v>
      </c>
      <c r="F46" s="166"/>
      <c r="G46" s="166"/>
      <c r="H46" s="166">
        <f>'実質公債費比率（分子）の構造'!M$48</f>
        <v>281</v>
      </c>
      <c r="I46" s="166"/>
      <c r="J46" s="166"/>
      <c r="K46" s="166">
        <f>'実質公債費比率（分子）の構造'!N$48</f>
        <v>251</v>
      </c>
      <c r="L46" s="166"/>
      <c r="M46" s="166"/>
      <c r="N46" s="166">
        <f>'実質公債費比率（分子）の構造'!O$48</f>
        <v>258</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926</v>
      </c>
      <c r="C49" s="166"/>
      <c r="D49" s="166"/>
      <c r="E49" s="166">
        <f>'実質公債費比率（分子）の構造'!L$45</f>
        <v>904</v>
      </c>
      <c r="F49" s="166"/>
      <c r="G49" s="166"/>
      <c r="H49" s="166">
        <f>'実質公債費比率（分子）の構造'!M$45</f>
        <v>918</v>
      </c>
      <c r="I49" s="166"/>
      <c r="J49" s="166"/>
      <c r="K49" s="166">
        <f>'実質公債費比率（分子）の構造'!N$45</f>
        <v>942</v>
      </c>
      <c r="L49" s="166"/>
      <c r="M49" s="166"/>
      <c r="N49" s="166">
        <f>'実質公債費比率（分子）の構造'!O$45</f>
        <v>922</v>
      </c>
      <c r="O49" s="166"/>
      <c r="P49" s="166"/>
    </row>
    <row r="50" spans="1:16" x14ac:dyDescent="0.2">
      <c r="A50" s="166" t="s">
        <v>73</v>
      </c>
      <c r="B50" s="166" t="e">
        <f>NA()</f>
        <v>#N/A</v>
      </c>
      <c r="C50" s="166">
        <f>IF(ISNUMBER('実質公債費比率（分子）の構造'!K$53),'実質公債費比率（分子）の構造'!K$53,NA())</f>
        <v>468</v>
      </c>
      <c r="D50" s="166" t="e">
        <f>NA()</f>
        <v>#N/A</v>
      </c>
      <c r="E50" s="166" t="e">
        <f>NA()</f>
        <v>#N/A</v>
      </c>
      <c r="F50" s="166">
        <f>IF(ISNUMBER('実質公債費比率（分子）の構造'!L$53),'実質公債費比率（分子）の構造'!L$53,NA())</f>
        <v>269</v>
      </c>
      <c r="G50" s="166" t="e">
        <f>NA()</f>
        <v>#N/A</v>
      </c>
      <c r="H50" s="166" t="e">
        <f>NA()</f>
        <v>#N/A</v>
      </c>
      <c r="I50" s="166">
        <f>IF(ISNUMBER('実質公債費比率（分子）の構造'!M$53),'実質公債費比率（分子）の構造'!M$53,NA())</f>
        <v>205</v>
      </c>
      <c r="J50" s="166" t="e">
        <f>NA()</f>
        <v>#N/A</v>
      </c>
      <c r="K50" s="166" t="e">
        <f>NA()</f>
        <v>#N/A</v>
      </c>
      <c r="L50" s="166">
        <f>IF(ISNUMBER('実質公債費比率（分子）の構造'!N$53),'実質公債費比率（分子）の構造'!N$53,NA())</f>
        <v>220</v>
      </c>
      <c r="M50" s="166" t="e">
        <f>NA()</f>
        <v>#N/A</v>
      </c>
      <c r="N50" s="166" t="e">
        <f>NA()</f>
        <v>#N/A</v>
      </c>
      <c r="O50" s="166">
        <f>IF(ISNUMBER('実質公債費比率（分子）の構造'!O$53),'実質公債費比率（分子）の構造'!O$53,NA())</f>
        <v>227</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10114</v>
      </c>
      <c r="E56" s="165"/>
      <c r="F56" s="165"/>
      <c r="G56" s="165">
        <f>'将来負担比率（分子）の構造'!J$52</f>
        <v>9800</v>
      </c>
      <c r="H56" s="165"/>
      <c r="I56" s="165"/>
      <c r="J56" s="165">
        <f>'将来負担比率（分子）の構造'!K$52</f>
        <v>10228</v>
      </c>
      <c r="K56" s="165"/>
      <c r="L56" s="165"/>
      <c r="M56" s="165">
        <f>'将来負担比率（分子）の構造'!L$52</f>
        <v>10057</v>
      </c>
      <c r="N56" s="165"/>
      <c r="O56" s="165"/>
      <c r="P56" s="165">
        <f>'将来負担比率（分子）の構造'!M$52</f>
        <v>9377</v>
      </c>
    </row>
    <row r="57" spans="1:16" x14ac:dyDescent="0.2">
      <c r="A57" s="165" t="s">
        <v>44</v>
      </c>
      <c r="B57" s="165"/>
      <c r="C57" s="165"/>
      <c r="D57" s="165">
        <f>'将来負担比率（分子）の構造'!I$51</f>
        <v>242</v>
      </c>
      <c r="E57" s="165"/>
      <c r="F57" s="165"/>
      <c r="G57" s="165">
        <f>'将来負担比率（分子）の構造'!J$51</f>
        <v>196</v>
      </c>
      <c r="H57" s="165"/>
      <c r="I57" s="165"/>
      <c r="J57" s="165">
        <f>'将来負担比率（分子）の構造'!K$51</f>
        <v>151</v>
      </c>
      <c r="K57" s="165"/>
      <c r="L57" s="165"/>
      <c r="M57" s="165">
        <f>'将来負担比率（分子）の構造'!L$51</f>
        <v>107</v>
      </c>
      <c r="N57" s="165"/>
      <c r="O57" s="165"/>
      <c r="P57" s="165">
        <f>'将来負担比率（分子）の構造'!M$51</f>
        <v>68</v>
      </c>
    </row>
    <row r="58" spans="1:16" x14ac:dyDescent="0.2">
      <c r="A58" s="165" t="s">
        <v>43</v>
      </c>
      <c r="B58" s="165"/>
      <c r="C58" s="165"/>
      <c r="D58" s="165">
        <f>'将来負担比率（分子）の構造'!I$50</f>
        <v>6468</v>
      </c>
      <c r="E58" s="165"/>
      <c r="F58" s="165"/>
      <c r="G58" s="165">
        <f>'将来負担比率（分子）の構造'!J$50</f>
        <v>6820</v>
      </c>
      <c r="H58" s="165"/>
      <c r="I58" s="165"/>
      <c r="J58" s="165">
        <f>'将来負担比率（分子）の構造'!K$50</f>
        <v>7245</v>
      </c>
      <c r="K58" s="165"/>
      <c r="L58" s="165"/>
      <c r="M58" s="165">
        <f>'将来負担比率（分子）の構造'!L$50</f>
        <v>8796</v>
      </c>
      <c r="N58" s="165"/>
      <c r="O58" s="165"/>
      <c r="P58" s="165">
        <f>'将来負担比率（分子）の構造'!M$50</f>
        <v>10072</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f>'将来負担比率（分子）の構造'!I$46</f>
        <v>12</v>
      </c>
      <c r="C61" s="165"/>
      <c r="D61" s="165"/>
      <c r="E61" s="165">
        <f>'将来負担比率（分子）の構造'!J$46</f>
        <v>14</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37</v>
      </c>
      <c r="B62" s="165">
        <f>'将来負担比率（分子）の構造'!I$45</f>
        <v>2904</v>
      </c>
      <c r="C62" s="165"/>
      <c r="D62" s="165"/>
      <c r="E62" s="165">
        <f>'将来負担比率（分子）の構造'!J$45</f>
        <v>2883</v>
      </c>
      <c r="F62" s="165"/>
      <c r="G62" s="165"/>
      <c r="H62" s="165">
        <f>'将来負担比率（分子）の構造'!K$45</f>
        <v>2898</v>
      </c>
      <c r="I62" s="165"/>
      <c r="J62" s="165"/>
      <c r="K62" s="165">
        <f>'将来負担比率（分子）の構造'!L$45</f>
        <v>2962</v>
      </c>
      <c r="L62" s="165"/>
      <c r="M62" s="165"/>
      <c r="N62" s="165">
        <f>'将来負担比率（分子）の構造'!M$45</f>
        <v>3001</v>
      </c>
      <c r="O62" s="165"/>
      <c r="P62" s="165"/>
    </row>
    <row r="63" spans="1:16" x14ac:dyDescent="0.2">
      <c r="A63" s="165" t="s">
        <v>36</v>
      </c>
      <c r="B63" s="165">
        <f>'将来負担比率（分子）の構造'!I$44</f>
        <v>209</v>
      </c>
      <c r="C63" s="165"/>
      <c r="D63" s="165"/>
      <c r="E63" s="165">
        <f>'将来負担比率（分子）の構造'!J$44</f>
        <v>101</v>
      </c>
      <c r="F63" s="165"/>
      <c r="G63" s="165"/>
      <c r="H63" s="165">
        <f>'将来負担比率（分子）の構造'!K$44</f>
        <v>83</v>
      </c>
      <c r="I63" s="165"/>
      <c r="J63" s="165"/>
      <c r="K63" s="165">
        <f>'将来負担比率（分子）の構造'!L$44</f>
        <v>70</v>
      </c>
      <c r="L63" s="165"/>
      <c r="M63" s="165"/>
      <c r="N63" s="165">
        <f>'将来負担比率（分子）の構造'!M$44</f>
        <v>53</v>
      </c>
      <c r="O63" s="165"/>
      <c r="P63" s="165"/>
    </row>
    <row r="64" spans="1:16" x14ac:dyDescent="0.2">
      <c r="A64" s="165" t="s">
        <v>35</v>
      </c>
      <c r="B64" s="165">
        <f>'将来負担比率（分子）の構造'!I$43</f>
        <v>4628</v>
      </c>
      <c r="C64" s="165"/>
      <c r="D64" s="165"/>
      <c r="E64" s="165">
        <f>'将来負担比率（分子）の構造'!J$43</f>
        <v>3809</v>
      </c>
      <c r="F64" s="165"/>
      <c r="G64" s="165"/>
      <c r="H64" s="165">
        <f>'将来負担比率（分子）の構造'!K$43</f>
        <v>3028</v>
      </c>
      <c r="I64" s="165"/>
      <c r="J64" s="165"/>
      <c r="K64" s="165">
        <f>'将来負担比率（分子）の構造'!L$43</f>
        <v>2874</v>
      </c>
      <c r="L64" s="165"/>
      <c r="M64" s="165"/>
      <c r="N64" s="165">
        <f>'将来負担比率（分子）の構造'!M$43</f>
        <v>2482</v>
      </c>
      <c r="O64" s="165"/>
      <c r="P64" s="165"/>
    </row>
    <row r="65" spans="1:16" x14ac:dyDescent="0.2">
      <c r="A65" s="165" t="s">
        <v>34</v>
      </c>
      <c r="B65" s="165">
        <f>'将来負担比率（分子）の構造'!I$42</f>
        <v>2</v>
      </c>
      <c r="C65" s="165"/>
      <c r="D65" s="165"/>
      <c r="E65" s="165">
        <f>'将来負担比率（分子）の構造'!J$42</f>
        <v>0</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x14ac:dyDescent="0.2">
      <c r="A66" s="165" t="s">
        <v>33</v>
      </c>
      <c r="B66" s="165">
        <f>'将来負担比率（分子）の構造'!I$41</f>
        <v>9487</v>
      </c>
      <c r="C66" s="165"/>
      <c r="D66" s="165"/>
      <c r="E66" s="165">
        <f>'将来負担比率（分子）の構造'!J$41</f>
        <v>9694</v>
      </c>
      <c r="F66" s="165"/>
      <c r="G66" s="165"/>
      <c r="H66" s="165">
        <f>'将来負担比率（分子）の構造'!K$41</f>
        <v>11608</v>
      </c>
      <c r="I66" s="165"/>
      <c r="J66" s="165"/>
      <c r="K66" s="165">
        <f>'将来負担比率（分子）の構造'!L$41</f>
        <v>12665</v>
      </c>
      <c r="L66" s="165"/>
      <c r="M66" s="165"/>
      <c r="N66" s="165">
        <f>'将来負担比率（分子）の構造'!M$41</f>
        <v>12269</v>
      </c>
      <c r="O66" s="165"/>
      <c r="P66" s="165"/>
    </row>
    <row r="67" spans="1:16" x14ac:dyDescent="0.2">
      <c r="A67" s="165" t="s">
        <v>77</v>
      </c>
      <c r="B67" s="165" t="e">
        <f>NA()</f>
        <v>#N/A</v>
      </c>
      <c r="C67" s="165">
        <f>IF(ISNUMBER('将来負担比率（分子）の構造'!I$53), IF('将来負担比率（分子）の構造'!I$53 &lt; 0, 0, '将来負担比率（分子）の構造'!I$53), NA())</f>
        <v>418</v>
      </c>
      <c r="D67" s="165" t="e">
        <f>NA()</f>
        <v>#N/A</v>
      </c>
      <c r="E67" s="165" t="e">
        <f>NA()</f>
        <v>#N/A</v>
      </c>
      <c r="F67" s="165">
        <f>IF(ISNUMBER('将来負担比率（分子）の構造'!J$53), IF('将来負担比率（分子）の構造'!J$53 &lt; 0, 0, '将来負担比率（分子）の構造'!J$53), NA())</f>
        <v>0</v>
      </c>
      <c r="G67" s="165" t="e">
        <f>NA()</f>
        <v>#N/A</v>
      </c>
      <c r="H67" s="165" t="e">
        <f>NA()</f>
        <v>#N/A</v>
      </c>
      <c r="I67" s="165">
        <f>IF(ISNUMBER('将来負担比率（分子）の構造'!K$53), IF('将来負担比率（分子）の構造'!K$53 &lt; 0, 0, '将来負担比率（分子）の構造'!K$53), NA())</f>
        <v>0</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772</v>
      </c>
      <c r="C72" s="169">
        <f>基金残高に係る経年分析!G55</f>
        <v>912</v>
      </c>
      <c r="D72" s="169">
        <f>基金残高に係る経年分析!H55</f>
        <v>927</v>
      </c>
    </row>
    <row r="73" spans="1:16" x14ac:dyDescent="0.2">
      <c r="A73" s="168" t="s">
        <v>80</v>
      </c>
      <c r="B73" s="169">
        <f>基金残高に係る経年分析!F56</f>
        <v>1000</v>
      </c>
      <c r="C73" s="169">
        <f>基金残高に係る経年分析!G56</f>
        <v>1213</v>
      </c>
      <c r="D73" s="169">
        <f>基金残高に係る経年分析!H56</f>
        <v>1264</v>
      </c>
    </row>
    <row r="74" spans="1:16" x14ac:dyDescent="0.2">
      <c r="A74" s="168" t="s">
        <v>81</v>
      </c>
      <c r="B74" s="169">
        <f>基金残高に係る経年分析!F57</f>
        <v>5078</v>
      </c>
      <c r="C74" s="169">
        <f>基金残高に係る経年分析!G57</f>
        <v>6257</v>
      </c>
      <c r="D74" s="169">
        <f>基金残高に係る経年分析!H57</f>
        <v>7368</v>
      </c>
    </row>
  </sheetData>
  <sheetProtection algorithmName="SHA-512" hashValue="lIpmp62GOuYIjKNeYWbZe6k8PTvnqTsA2EVCcYrnmLJoz4gwxOC0wInkhTHaio089ENVH13keQtQiicwNz8/sg==" saltValue="87gYJlBoe25dvDOBBFKb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宮地　正和</cp:lastModifiedBy>
  <cp:lastPrinted>2024-03-26T06:49:25Z</cp:lastPrinted>
  <dcterms:created xsi:type="dcterms:W3CDTF">2024-03-14T04:50:30Z</dcterms:created>
  <dcterms:modified xsi:type="dcterms:W3CDTF">2024-09-25T06:01:18Z</dcterms:modified>
  <cp:category/>
</cp:coreProperties>
</file>