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財政係\18 財政補佐用\21-2 財政状況資料集\H30\【財政状況資料集】_452084_西都市_2018\"/>
    </mc:Choice>
  </mc:AlternateContent>
  <xr:revisionPtr revIDLastSave="0" documentId="13_ncr:1_{8A0177E4-71CF-4131-A76C-3D4A75D8534C}"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BE37" i="10"/>
  <c r="AM37" i="10"/>
  <c r="AM36" i="10"/>
  <c r="AM35" i="10"/>
  <c r="BW34" i="10"/>
  <c r="BW35" i="10" s="1"/>
  <c r="BW36" i="10" s="1"/>
  <c r="BW37" i="10" s="1"/>
  <c r="BW38" i="10" s="1"/>
  <c r="C34" i="10"/>
  <c r="CO34" i="10" l="1"/>
  <c r="CO35" i="10" s="1"/>
  <c r="CO36" i="10" s="1"/>
  <c r="CO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l="1"/>
  <c r="U35" i="10" s="1"/>
  <c r="U36" i="10" s="1"/>
  <c r="U37" i="10" s="1"/>
  <c r="AM34" i="10" l="1"/>
  <c r="BE34" i="10"/>
  <c r="BE35" i="10" s="1"/>
  <c r="BE36" i="10" s="1"/>
</calcChain>
</file>

<file path=xl/sharedStrings.xml><?xml version="1.0" encoding="utf-8"?>
<sst xmlns="http://schemas.openxmlformats.org/spreadsheetml/2006/main" count="1073" uniqueCount="607">
  <si>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</si>
  <si>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</si>
  <si>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</si>
  <si>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</si>
  <si>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</si>
  <si>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</si>
  <si>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</si>
  <si>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</si>
  <si>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</si>
  <si>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</si>
  <si>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</si>
  <si>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</si>
  <si>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</si>
  <si>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</si>
  <si>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</si>
  <si>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</si>
  <si>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</si>
  <si>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</si>
  <si>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</si>
  <si>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</si>
  <si>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</si>
  <si>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</si>
  <si>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</si>
  <si>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</si>
  <si>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</si>
  <si>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</si>
  <si>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</si>
  <si>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</si>
  <si>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</si>
  <si>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</si>
  <si>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</si>
  <si>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</si>
  <si>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</si>
  <si>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</si>
  <si>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</si>
  <si>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</si>
  <si>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</si>
  <si>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</si>
  <si>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</si>
  <si>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</si>
  <si>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</si>
  <si>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</si>
  <si>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</si>
  <si>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</si>
  <si>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</si>
  <si>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</si>
  <si>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</si>
  <si>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</si>
  <si>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</si>
  <si>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</si>
  <si>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</si>
  <si>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</si>
  <si>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</si>
  <si>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</si>
  <si>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</si>
  <si>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</si>
  <si>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</si>
  <si>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</si>
  <si>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</si>
  <si>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</si>
  <si>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</si>
  <si>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</si>
  <si>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</si>
  <si>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</si>
  <si>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</si>
  <si>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</si>
  <si>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</si>
  <si>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</si>
  <si>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</si>
  <si>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</si>
  <si>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</si>
  <si>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</si>
  <si>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</si>
  <si>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</si>
  <si>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</si>
  <si>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</si>
  <si>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</si>
  <si>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</si>
  <si>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</si>
  <si>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</si>
  <si>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</si>
  <si>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</si>
  <si>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</si>
  <si>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</si>
  <si>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</si>
  <si>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</si>
  <si>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</si>
  <si>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</si>
  <si>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</si>
  <si>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</si>
  <si>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</si>
  <si>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</si>
  <si>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</si>
  <si>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</si>
  <si>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</si>
  <si>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</si>
  <si>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</si>
  <si>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</si>
  <si>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</si>
  <si>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</si>
  <si>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</si>
  <si>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</si>
  <si>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</si>
  <si>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</si>
  <si>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</si>
  <si>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</si>
  <si>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</si>
  <si>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</si>
  <si>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</si>
  <si>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</si>
  <si>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</si>
  <si>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</si>
  <si>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</si>
  <si>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</si>
  <si>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</si>
  <si>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</si>
  <si>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</si>
  <si>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</si>
  <si>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</si>
  <si>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</si>
  <si>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</si>
  <si>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</si>
  <si>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</si>
  <si>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</si>
  <si>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</si>
  <si>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</si>
  <si>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</si>
  <si>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</si>
  <si>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</si>
  <si>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</si>
  <si>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</si>
  <si>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</si>
  <si>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</si>
  <si>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</si>
  <si>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</si>
  <si>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</si>
  <si>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</si>
  <si>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</si>
  <si>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</si>
  <si>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</si>
  <si>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</si>
  <si>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</si>
  <si>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</si>
  <si>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</si>
  <si>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</si>
  <si>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</si>
  <si>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</si>
  <si>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</si>
  <si>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</si>
  <si>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</si>
  <si>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</si>
  <si>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</si>
  <si>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</si>
  <si>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</si>
  <si>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</si>
  <si>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</si>
  <si>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</si>
  <si>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</si>
  <si>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</si>
  <si>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</si>
  <si>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</si>
  <si>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</si>
  <si>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</si>
  <si>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</si>
  <si>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</si>
  <si>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</si>
  <si>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</si>
  <si>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</si>
  <si>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</si>
  <si>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</si>
  <si>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</si>
  <si>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</si>
  <si>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</si>
  <si>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</si>
  <si>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</si>
  <si>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</si>
  <si>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</si>
  <si>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</si>
  <si>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</si>
  <si>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</si>
  <si>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</si>
  <si>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</si>
  <si>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</si>
  <si>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</si>
  <si>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</si>
  <si>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</si>
  <si>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</si>
  <si>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</si>
  <si>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</si>
  <si>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</si>
  <si>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</si>
  <si>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</si>
  <si>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</si>
  <si>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</si>
  <si>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</si>
  <si>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</si>
  <si>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</si>
  <si>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</si>
  <si>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</si>
  <si>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</si>
  <si>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</si>
  <si>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</si>
  <si>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</si>
  <si>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</si>
  <si>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</si>
  <si>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</si>
  <si>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</si>
  <si>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</si>
  <si>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</si>
  <si>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</si>
  <si>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</si>
  <si>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</si>
  <si>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</si>
  <si>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</si>
  <si>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</si>
  <si>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</si>
  <si>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</si>
  <si>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</si>
  <si>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宮崎県西都市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</si>
  <si>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</si>
  <si>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</si>
  <si>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</si>
  <si>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</si>
  <si>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</si>
  <si>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</si>
  <si>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</si>
  <si>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</si>
  <si>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</si>
  <si>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</si>
  <si>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</si>
  <si>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</si>
  <si>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</si>
  <si>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</si>
  <si>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</si>
  <si>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</si>
  <si>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</si>
  <si>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</si>
  <si>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</si>
  <si>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</si>
  <si>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</si>
  <si>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</si>
  <si>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</si>
  <si>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</si>
  <si>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</si>
  <si>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</si>
  <si>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</si>
  <si>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</si>
  <si>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</si>
  <si>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</si>
  <si>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</si>
  <si>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</si>
  <si>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</si>
  <si>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</si>
  <si>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</si>
  <si>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</si>
  <si>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</si>
  <si>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</si>
  <si>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</si>
  <si>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</si>
  <si>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</si>
  <si>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</si>
  <si>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</si>
  <si>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</si>
  <si>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</si>
  <si>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</si>
  <si>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</si>
  <si>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</si>
  <si>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</si>
  <si>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</si>
  <si>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</si>
  <si>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</si>
  <si>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</si>
  <si>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</si>
  <si>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</si>
  <si>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</si>
  <si>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</si>
  <si>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</si>
  <si>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</si>
  <si>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</si>
  <si>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</si>
  <si>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</si>
  <si>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</si>
  <si>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</si>
  <si>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</si>
  <si>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</si>
  <si>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</si>
  <si>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</si>
  <si>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</si>
  <si>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</si>
  <si>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</si>
  <si>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</si>
  <si>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</si>
  <si>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</si>
  <si>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</si>
  <si>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</si>
  <si>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</si>
  <si>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</si>
  <si>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</si>
  <si>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</si>
  <si>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</si>
  <si>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</si>
  <si>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</si>
  <si>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</si>
  <si>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</si>
  <si>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</si>
  <si>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</si>
  <si>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</si>
  <si>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</si>
  <si>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</si>
  <si>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</si>
  <si>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</si>
  <si>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</si>
  <si>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</si>
  <si>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</si>
  <si>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</si>
  <si>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</si>
  <si>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</si>
  <si>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</si>
  <si>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</si>
  <si>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</si>
  <si>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</si>
  <si>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</si>
  <si>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</si>
  <si>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</si>
  <si>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</si>
  <si>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</si>
  <si>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</si>
  <si>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</si>
  <si>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</si>
  <si>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</si>
  <si>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</si>
  <si>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</si>
  <si>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</si>
  <si>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</si>
  <si>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</si>
  <si>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</si>
  <si>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</si>
  <si>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</si>
  <si>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</si>
  <si>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</si>
  <si>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</si>
  <si>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</si>
  <si>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</si>
  <si>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</si>
  <si>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</si>
  <si>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</si>
  <si>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</si>
  <si>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</si>
  <si>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</si>
  <si>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</si>
  <si>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</si>
  <si>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</si>
  <si>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</si>
  <si>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</si>
  <si>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</si>
  <si>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</si>
  <si>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</si>
  <si>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</si>
  <si>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</si>
  <si>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</si>
  <si>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</si>
  <si>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</si>
  <si>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</si>
  <si>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</si>
  <si>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</si>
  <si>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</si>
  <si>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</si>
  <si>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</si>
  <si>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宮崎県西都市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</si>
  <si>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</si>
  <si>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</si>
  <si>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</si>
  <si>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</si>
  <si>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</si>
  <si>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</si>
  <si>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</si>
  <si>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</si>
  <si>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</si>
  <si>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</si>
  <si>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</si>
  <si>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</si>
  <si>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</si>
  <si>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</si>
  <si>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</si>
  <si>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</si>
  <si>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</si>
  <si>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</si>
  <si>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</si>
  <si>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</si>
  <si>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</si>
  <si>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</si>
  <si>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</si>
  <si>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</si>
  <si>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</si>
  <si>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</si>
  <si>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</si>
  <si>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</si>
  <si>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</si>
  <si>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</si>
  <si>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</si>
  <si>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</si>
  <si>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</si>
  <si>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</si>
  <si>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</si>
  <si>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</si>
  <si>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</si>
  <si>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</si>
  <si>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</si>
  <si>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</si>
  <si>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</si>
  <si>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</si>
  <si>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</si>
  <si>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</si>
  <si>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</si>
  <si>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</si>
  <si>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</si>
  <si>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</si>
  <si>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</si>
  <si>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</si>
  <si>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</si>
  <si>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</si>
  <si>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</si>
  <si>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</si>
  <si>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</si>
  <si>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</si>
  <si>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</si>
  <si>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</si>
  <si>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</si>
  <si>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</si>
  <si>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</si>
  <si>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</si>
  <si>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</si>
  <si>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</si>
  <si>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</si>
  <si>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</si>
  <si>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</si>
  <si>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</si>
  <si>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</si>
  <si>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</si>
  <si>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</si>
  <si>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</si>
  <si>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</si>
  <si>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</si>
  <si>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</si>
  <si>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</si>
  <si>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</si>
  <si>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</si>
  <si>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</si>
  <si>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</si>
  <si>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</si>
  <si>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</si>
  <si>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</si>
  <si>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</si>
  <si>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</si>
  <si>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</si>
  <si>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</si>
  <si>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</si>
  <si>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</si>
  <si>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</si>
  <si>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</si>
  <si>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</si>
  <si>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</si>
  <si>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</si>
  <si>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</si>
  <si>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</si>
  <si>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</si>
  <si>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</si>
  <si>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</si>
  <si>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</si>
  <si>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</si>
  <si>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</si>
  <si>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</si>
  <si>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</si>
  <si>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</si>
  <si>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</si>
  <si>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</si>
  <si>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</si>
  <si>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</si>
  <si>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</si>
  <si>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</si>
  <si>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</si>
  <si>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</si>
  <si>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</si>
  <si>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</si>
  <si>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</si>
  <si>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</si>
  <si>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</si>
  <si>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</si>
  <si>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</si>
  <si>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</si>
  <si>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</si>
  <si>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</si>
  <si>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</si>
  <si>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</si>
  <si>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</si>
  <si>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</si>
  <si>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</si>
  <si>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</si>
  <si>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</si>
  <si>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</si>
  <si>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</si>
  <si>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</si>
  <si>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</si>
  <si>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</si>
  <si>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</si>
  <si>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</si>
  <si>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</si>
  <si>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</si>
  <si>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</si>
  <si>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</si>
  <si>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</si>
  <si>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</si>
  <si>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</si>
  <si>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</si>
  <si>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</si>
  <si>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</si>
  <si>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</si>
  <si>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</si>
  <si>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</si>
  <si>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</si>
  <si>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</si>
  <si>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</si>
  <si>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</si>
  <si>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</si>
  <si>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</si>
  <si>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</si>
  <si>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</si>
  <si>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</si>
  <si>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</si>
  <si>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</si>
  <si>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</si>
  <si>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</si>
  <si>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</si>
  <si>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</si>
  <si>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</si>
  <si>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</si>
  <si>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</si>
  <si>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</si>
  <si>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</si>
  <si>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</si>
  <si>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</si>
  <si>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</si>
  <si>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</si>
  <si>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</si>
  <si>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</si>
  <si>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</si>
  <si>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</si>
  <si>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</si>
  <si>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</si>
  <si>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</si>
  <si>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</si>
  <si>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</si>
  <si>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</si>
  <si>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</si>
  <si>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</si>
  <si>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</si>
  <si>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</si>
  <si>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</si>
  <si>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</si>
  <si>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</si>
  <si>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</si>
  <si>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</si>
  <si>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</si>
  <si>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</si>
  <si>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</si>
  <si>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</si>
  <si>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</si>
  <si>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</si>
  <si>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</si>
  <si>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</si>
  <si>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</si>
  <si>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</si>
  <si>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3.04</t>
  </si>
  <si>
    <t>一般会計</t>
  </si>
  <si>
    <t>水道事業会計</t>
  </si>
  <si>
    <t>介護保険事業特別会計</t>
  </si>
  <si>
    <t>国民健康保険事業特別会計</t>
  </si>
  <si>
    <t>下水道事業特別会計</t>
  </si>
  <si>
    <t>農業集落排水事業特別会計</t>
  </si>
  <si>
    <t>市営住宅事業特別会計</t>
  </si>
  <si>
    <t>▲ 0.02</t>
  </si>
  <si>
    <t>簡易水道事業特別会計</t>
  </si>
  <si>
    <t>その他会計（赤字）</t>
  </si>
  <si>
    <t>その他会計（黒字）</t>
  </si>
  <si>
    <t>H25末</t>
    <phoneticPr fontId="5"/>
  </si>
  <si>
    <t>H26末</t>
    <phoneticPr fontId="5"/>
  </si>
  <si>
    <t>H27末</t>
    <phoneticPr fontId="5"/>
  </si>
  <si>
    <t>H28末</t>
    <phoneticPr fontId="5"/>
  </si>
  <si>
    <t>H29末</t>
    <phoneticPr fontId="5"/>
  </si>
  <si>
    <t>西都児湯環境整備事務組合</t>
    <rPh sb="0" eb="2">
      <t>サイト</t>
    </rPh>
    <rPh sb="2" eb="4">
      <t>コユ</t>
    </rPh>
    <rPh sb="4" eb="6">
      <t>カンキョウ</t>
    </rPh>
    <rPh sb="6" eb="8">
      <t>セイビ</t>
    </rPh>
    <rPh sb="8" eb="10">
      <t>ジム</t>
    </rPh>
    <rPh sb="10" eb="12">
      <t>クミアイ</t>
    </rPh>
    <phoneticPr fontId="2"/>
  </si>
  <si>
    <t>-</t>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</si>
  <si>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</si>
  <si>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</si>
  <si>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3">
      <t>セ</t>
    </rPh>
    <rPh sb="3" eb="4">
      <t>ガワ</t>
    </rPh>
    <rPh sb="4" eb="6">
      <t>エイノウ</t>
    </rPh>
    <rPh sb="6" eb="7">
      <t>イン</t>
    </rPh>
    <rPh sb="7" eb="10">
      <t>ザツヨウスイ</t>
    </rPh>
    <rPh sb="10" eb="12">
      <t>コウイキ</t>
    </rPh>
    <rPh sb="12" eb="14">
      <t>スイドウ</t>
    </rPh>
    <rPh sb="14" eb="16">
      <t>キギョウ</t>
    </rPh>
    <rPh sb="16" eb="17">
      <t>ダン</t>
    </rPh>
    <phoneticPr fontId="2"/>
  </si>
  <si>
    <t>○</t>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</si>
  <si>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</si>
  <si>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</si>
  <si>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西都児湯医療センター</t>
    <rPh sb="0" eb="2">
      <t>サイト</t>
    </rPh>
    <rPh sb="2" eb="4">
      <t>コユ</t>
    </rPh>
    <rPh sb="4" eb="6">
      <t>イリョウ</t>
    </rPh>
    <phoneticPr fontId="2"/>
  </si>
  <si>
    <t>児湯広域森林組合</t>
    <rPh sb="0" eb="2">
      <t>コユ</t>
    </rPh>
    <rPh sb="2" eb="4">
      <t>コウイキ</t>
    </rPh>
    <rPh sb="4" eb="6">
      <t>シンリン</t>
    </rPh>
    <rPh sb="6" eb="8">
      <t>クミアイ</t>
    </rPh>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</si>
  <si>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</si>
  <si>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</si>
  <si>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</si>
  <si>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公共施設整備等基金</t>
    <phoneticPr fontId="2"/>
  </si>
  <si>
    <t>環境整備事業基金</t>
    <rPh sb="0" eb="2">
      <t>カンキョウ</t>
    </rPh>
    <rPh sb="2" eb="4">
      <t>セイビ</t>
    </rPh>
    <rPh sb="4" eb="6">
      <t>ジギョウ</t>
    </rPh>
    <rPh sb="6" eb="8">
      <t>キキン</t>
    </rPh>
    <phoneticPr fontId="2"/>
  </si>
  <si>
    <t>退職手当基金</t>
    <rPh sb="0" eb="2">
      <t>タイショク</t>
    </rPh>
    <rPh sb="2" eb="4">
      <t>テアテ</t>
    </rPh>
    <rPh sb="4" eb="6">
      <t>キキン</t>
    </rPh>
    <phoneticPr fontId="2"/>
  </si>
  <si>
    <t>ふるさと振興基金</t>
    <rPh sb="4" eb="6">
      <t>シンコウ</t>
    </rPh>
    <rPh sb="6" eb="8">
      <t>キキン</t>
    </rPh>
    <phoneticPr fontId="2"/>
  </si>
  <si>
    <t>下水道事業基金</t>
    <rPh sb="0" eb="3">
      <t>ゲスイドウ</t>
    </rPh>
    <rPh sb="3" eb="5">
      <t>ジギョウ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</si>
</sst>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AC14-412B-A541-69C7ACB40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104458</c:v>
                </c:pt>
                <c:pt idx="1">
                  <c:v>68354</c:v>
                </c:pt>
                <c:pt idx="2">
                  <c:v>63008</c:v>
                </c:pt>
                <c:pt idx="3">
                  <c:v>68285</c:v>
                </c:pt>
                <c:pt idx="4">
                  <c:v>77077</c:v>
                </c:pt>
              </c:numCache>
            </c:numRef>
          </c:val>
          <c:smooth val="0"/>
          <c:extLst>
            <c:ext xmlns:c16="http://schemas.microsoft.com/office/drawing/2014/chart" uri="{C3380CC4-5D6E-409C-BE32-E72D297353CC}">
              <c16:uniqueId val="{00000001-AC14-412B-A541-69C7ACB40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4.6500000000000004</c:v>
                </c:pt>
                <c:pt idx="1">
                  <c:v>6.33</c:v>
                </c:pt>
                <c:pt idx="2">
                  <c:v>5.69</c:v>
                </c:pt>
                <c:pt idx="3">
                  <c:v>5.97</c:v>
                </c:pt>
                <c:pt idx="4">
                  <c:v>8.18</c:v>
                </c:pt>
              </c:numCache>
            </c:numRef>
          </c:val>
          <c:extLst>
            <c:ext xmlns:c16="http://schemas.microsoft.com/office/drawing/2014/chart" uri="{C3380CC4-5D6E-409C-BE32-E72D297353CC}">
              <c16:uniqueId val="{00000000-17A7-48FD-BF61-662F12BAAA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9.58</c:v>
                </c:pt>
                <c:pt idx="1">
                  <c:v>11.78</c:v>
                </c:pt>
                <c:pt idx="2">
                  <c:v>9.41</c:v>
                </c:pt>
                <c:pt idx="3">
                  <c:v>9.4</c:v>
                </c:pt>
                <c:pt idx="4">
                  <c:v>9.4499999999999993</c:v>
                </c:pt>
              </c:numCache>
            </c:numRef>
          </c:val>
          <c:extLst>
            <c:ext xmlns:c16="http://schemas.microsoft.com/office/drawing/2014/chart" uri="{C3380CC4-5D6E-409C-BE32-E72D297353CC}">
              <c16:uniqueId val="{00000001-17A7-48FD-BF61-662F12BAAA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4.18</c:v>
                </c:pt>
                <c:pt idx="2">
                  <c:v>-3.04</c:v>
                </c:pt>
                <c:pt idx="3">
                  <c:v>0.28999999999999998</c:v>
                </c:pt>
                <c:pt idx="4">
                  <c:v>2.29</c:v>
                </c:pt>
              </c:numCache>
            </c:numRef>
          </c:val>
          <c:smooth val="0"/>
          <c:extLst>
            <c:ext xmlns:c16="http://schemas.microsoft.com/office/drawing/2014/chart" uri="{C3380CC4-5D6E-409C-BE32-E72D297353CC}">
              <c16:uniqueId val="{00000002-17A7-48FD-BF61-662F12BAAA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0-BD72-4136-838B-E7ABDA35B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72-4136-838B-E7ABDA35BCD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0.08</c:v>
                </c:pt>
                <c:pt idx="4">
                  <c:v>#N/A</c:v>
                </c:pt>
                <c:pt idx="5">
                  <c:v>0.22</c:v>
                </c:pt>
                <c:pt idx="6">
                  <c:v>#N/A</c:v>
                </c:pt>
                <c:pt idx="7">
                  <c:v>0.03</c:v>
                </c:pt>
                <c:pt idx="8">
                  <c:v>#N/A</c:v>
                </c:pt>
                <c:pt idx="9">
                  <c:v>0.04</c:v>
                </c:pt>
              </c:numCache>
            </c:numRef>
          </c:val>
          <c:extLst>
            <c:ext xmlns:c16="http://schemas.microsoft.com/office/drawing/2014/chart" uri="{C3380CC4-5D6E-409C-BE32-E72D297353CC}">
              <c16:uniqueId val="{00000002-BD72-4136-838B-E7ABDA35BCDA}"/>
            </c:ext>
          </c:extLst>
        </c:ser>
        <c:ser>
          <c:idx val="3"/>
          <c:order val="3"/>
          <c:tx>
            <c:strRef>
              <c:f>データシート!$A$30</c:f>
              <c:strCache>
                <c:ptCount val="1"/>
                <c:pt idx="0">
                  <c:v>市営住宅事業特別会計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0.02</c:v>
                </c:pt>
                <c:pt idx="5">
                  <c:v>#N/A</c:v>
                </c:pt>
                <c:pt idx="6">
                  <c:v>#N/A</c:v>
                </c:pt>
                <c:pt idx="7">
                  <c:v>0.17</c:v>
                </c:pt>
                <c:pt idx="8">
                  <c:v>#N/A</c:v>
                </c:pt>
                <c:pt idx="9">
                  <c:v>0.08</c:v>
                </c:pt>
              </c:numCache>
            </c:numRef>
          </c:val>
          <c:extLst>
            <c:ext xmlns:c16="http://schemas.microsoft.com/office/drawing/2014/chart" uri="{C3380CC4-5D6E-409C-BE32-E72D297353CC}">
              <c16:uniqueId val="{00000003-BD72-4136-838B-E7ABDA35BCD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0.03</c:v>
                </c:pt>
                <c:pt idx="8">
                  <c:v>#N/A</c:v>
                </c:pt>
                <c:pt idx="9">
                  <c:v>0.11</c:v>
                </c:pt>
              </c:numCache>
            </c:numRef>
          </c:val>
          <c:extLst>
            <c:ext xmlns:c16="http://schemas.microsoft.com/office/drawing/2014/chart" uri="{C3380CC4-5D6E-409C-BE32-E72D297353CC}">
              <c16:uniqueId val="{00000004-BD72-4136-838B-E7ABDA35BCD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0.64</c:v>
                </c:pt>
                <c:pt idx="4">
                  <c:v>#N/A</c:v>
                </c:pt>
                <c:pt idx="5">
                  <c:v>0.11</c:v>
                </c:pt>
                <c:pt idx="6">
                  <c:v>#N/A</c:v>
                </c:pt>
                <c:pt idx="7">
                  <c:v>0.24</c:v>
                </c:pt>
                <c:pt idx="8">
                  <c:v>#N/A</c:v>
                </c:pt>
                <c:pt idx="9">
                  <c:v>0.69</c:v>
                </c:pt>
              </c:numCache>
            </c:numRef>
          </c:val>
          <c:extLst>
            <c:ext xmlns:c16="http://schemas.microsoft.com/office/drawing/2014/chart" uri="{C3380CC4-5D6E-409C-BE32-E72D297353CC}">
              <c16:uniqueId val="{00000005-BD72-4136-838B-E7ABDA35BCD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1.57</c:v>
                </c:pt>
                <c:pt idx="2">
                  <c:v>#N/A</c:v>
                </c:pt>
                <c:pt idx="3">
                  <c:v>1.51</c:v>
                </c:pt>
                <c:pt idx="4">
                  <c:v>#N/A</c:v>
                </c:pt>
                <c:pt idx="5">
                  <c:v>2.39</c:v>
                </c:pt>
                <c:pt idx="6">
                  <c:v>#N/A</c:v>
                </c:pt>
                <c:pt idx="7">
                  <c:v>2.46</c:v>
                </c:pt>
                <c:pt idx="8">
                  <c:v>#N/A</c:v>
                </c:pt>
                <c:pt idx="9">
                  <c:v>0.95</c:v>
                </c:pt>
              </c:numCache>
            </c:numRef>
          </c:val>
          <c:extLst>
            <c:ext xmlns:c16="http://schemas.microsoft.com/office/drawing/2014/chart" uri="{C3380CC4-5D6E-409C-BE32-E72D297353CC}">
              <c16:uniqueId val="{00000006-BD72-4136-838B-E7ABDA35BCD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1.24</c:v>
                </c:pt>
                <c:pt idx="4">
                  <c:v>#N/A</c:v>
                </c:pt>
                <c:pt idx="5">
                  <c:v>1.18</c:v>
                </c:pt>
                <c:pt idx="6">
                  <c:v>#N/A</c:v>
                </c:pt>
                <c:pt idx="7">
                  <c:v>1.49</c:v>
                </c:pt>
                <c:pt idx="8">
                  <c:v>#N/A</c:v>
                </c:pt>
                <c:pt idx="9">
                  <c:v>1.74</c:v>
                </c:pt>
              </c:numCache>
            </c:numRef>
          </c:val>
          <c:extLst>
            <c:ext xmlns:c16="http://schemas.microsoft.com/office/drawing/2014/chart" uri="{C3380CC4-5D6E-409C-BE32-E72D297353CC}">
              <c16:uniqueId val="{00000007-BD72-4136-838B-E7ABDA35BC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4.03</c:v>
                </c:pt>
                <c:pt idx="2">
                  <c:v>#N/A</c:v>
                </c:pt>
                <c:pt idx="3">
                  <c:v>4.26</c:v>
                </c:pt>
                <c:pt idx="4">
                  <c:v>#N/A</c:v>
                </c:pt>
                <c:pt idx="5">
                  <c:v>5.21</c:v>
                </c:pt>
                <c:pt idx="6">
                  <c:v>#N/A</c:v>
                </c:pt>
                <c:pt idx="7">
                  <c:v>5.93</c:v>
                </c:pt>
                <c:pt idx="8">
                  <c:v>#N/A</c:v>
                </c:pt>
                <c:pt idx="9">
                  <c:v>6.83</c:v>
                </c:pt>
              </c:numCache>
            </c:numRef>
          </c:val>
          <c:extLst>
            <c:ext xmlns:c16="http://schemas.microsoft.com/office/drawing/2014/chart" uri="{C3380CC4-5D6E-409C-BE32-E72D297353CC}">
              <c16:uniqueId val="{00000008-BD72-4136-838B-E7ABDA35BC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4.5999999999999996</c:v>
                </c:pt>
                <c:pt idx="2">
                  <c:v>#N/A</c:v>
                </c:pt>
                <c:pt idx="3">
                  <c:v>6.28</c:v>
                </c:pt>
                <c:pt idx="4">
                  <c:v>#N/A</c:v>
                </c:pt>
                <c:pt idx="5">
                  <c:v>5.71</c:v>
                </c:pt>
                <c:pt idx="6">
                  <c:v>#N/A</c:v>
                </c:pt>
                <c:pt idx="7">
                  <c:v>5.77</c:v>
                </c:pt>
                <c:pt idx="8">
                  <c:v>#N/A</c:v>
                </c:pt>
                <c:pt idx="9">
                  <c:v>8.09</c:v>
                </c:pt>
              </c:numCache>
            </c:numRef>
          </c:val>
          <c:extLst>
            <c:ext xmlns:c16="http://schemas.microsoft.com/office/drawing/2014/chart" uri="{C3380CC4-5D6E-409C-BE32-E72D297353CC}">
              <c16:uniqueId val="{00000009-BD72-4136-838B-E7ABDA35BC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1205</c:v>
                </c:pt>
                <c:pt idx="5">
                  <c:v>1166</c:v>
                </c:pt>
                <c:pt idx="8">
                  <c:v>1198</c:v>
                </c:pt>
                <c:pt idx="11">
                  <c:v>1163</c:v>
                </c:pt>
                <c:pt idx="14">
                  <c:v>1134</c:v>
                </c:pt>
              </c:numCache>
            </c:numRef>
          </c:val>
          <c:extLst>
            <c:ext xmlns:c16="http://schemas.microsoft.com/office/drawing/2014/chart" uri="{C3380CC4-5D6E-409C-BE32-E72D297353CC}">
              <c16:uniqueId val="{00000000-202D-4524-8837-75646D7EF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2D-4524-8837-75646D7EF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17</c:v>
                </c:pt>
                <c:pt idx="6">
                  <c:v>9</c:v>
                </c:pt>
                <c:pt idx="9">
                  <c:v>3</c:v>
                </c:pt>
                <c:pt idx="12">
                  <c:v>2</c:v>
                </c:pt>
              </c:numCache>
            </c:numRef>
          </c:val>
          <c:extLst>
            <c:ext xmlns:c16="http://schemas.microsoft.com/office/drawing/2014/chart" uri="{C3380CC4-5D6E-409C-BE32-E72D297353CC}">
              <c16:uniqueId val="{00000002-202D-4524-8837-75646D7EF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153</c:v>
                </c:pt>
                <c:pt idx="3">
                  <c:v>169</c:v>
                </c:pt>
                <c:pt idx="6">
                  <c:v>158</c:v>
                </c:pt>
                <c:pt idx="9">
                  <c:v>153</c:v>
                </c:pt>
                <c:pt idx="12">
                  <c:v>166</c:v>
                </c:pt>
              </c:numCache>
            </c:numRef>
          </c:val>
          <c:extLst>
            <c:ext xmlns:c16="http://schemas.microsoft.com/office/drawing/2014/chart" uri="{C3380CC4-5D6E-409C-BE32-E72D297353CC}">
              <c16:uniqueId val="{00000003-202D-4524-8837-75646D7EF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429</c:v>
                </c:pt>
                <c:pt idx="3">
                  <c:v>406</c:v>
                </c:pt>
                <c:pt idx="6">
                  <c:v>446</c:v>
                </c:pt>
                <c:pt idx="9">
                  <c:v>453</c:v>
                </c:pt>
                <c:pt idx="12">
                  <c:v>508</c:v>
                </c:pt>
              </c:numCache>
            </c:numRef>
          </c:val>
          <c:extLst>
            <c:ext xmlns:c16="http://schemas.microsoft.com/office/drawing/2014/chart" uri="{C3380CC4-5D6E-409C-BE32-E72D297353CC}">
              <c16:uniqueId val="{00000004-202D-4524-8837-75646D7EF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2D-4524-8837-75646D7EF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2D-4524-8837-75646D7EF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1148</c:v>
                </c:pt>
                <c:pt idx="3">
                  <c:v>1013</c:v>
                </c:pt>
                <c:pt idx="6">
                  <c:v>971</c:v>
                </c:pt>
                <c:pt idx="9">
                  <c:v>938</c:v>
                </c:pt>
                <c:pt idx="12">
                  <c:v>926</c:v>
                </c:pt>
              </c:numCache>
            </c:numRef>
          </c:val>
          <c:extLst>
            <c:ext xmlns:c16="http://schemas.microsoft.com/office/drawing/2014/chart" uri="{C3380CC4-5D6E-409C-BE32-E72D297353CC}">
              <c16:uniqueId val="{00000007-202D-4524-8837-75646D7EF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547</c:v>
                </c:pt>
                <c:pt idx="2">
                  <c:v>#N/A</c:v>
                </c:pt>
                <c:pt idx="3">
                  <c:v>#N/A</c:v>
                </c:pt>
                <c:pt idx="4">
                  <c:v>439</c:v>
                </c:pt>
                <c:pt idx="5">
                  <c:v>#N/A</c:v>
                </c:pt>
                <c:pt idx="6">
                  <c:v>#N/A</c:v>
                </c:pt>
                <c:pt idx="7">
                  <c:v>386</c:v>
                </c:pt>
                <c:pt idx="8">
                  <c:v>#N/A</c:v>
                </c:pt>
                <c:pt idx="9">
                  <c:v>#N/A</c:v>
                </c:pt>
                <c:pt idx="10">
                  <c:v>384</c:v>
                </c:pt>
                <c:pt idx="11">
                  <c:v>#N/A</c:v>
                </c:pt>
                <c:pt idx="12">
                  <c:v>#N/A</c:v>
                </c:pt>
                <c:pt idx="13">
                  <c:v>468</c:v>
                </c:pt>
                <c:pt idx="14">
                  <c:v>#N/A</c:v>
                </c:pt>
              </c:numCache>
            </c:numRef>
          </c:val>
          <c:smooth val="0"/>
          <c:extLst>
            <c:ext xmlns:c16="http://schemas.microsoft.com/office/drawing/2014/chart" uri="{C3380CC4-5D6E-409C-BE32-E72D297353CC}">
              <c16:uniqueId val="{00000008-202D-4524-8837-75646D7EF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11615</c:v>
                </c:pt>
                <c:pt idx="5">
                  <c:v>11502</c:v>
                </c:pt>
                <c:pt idx="8">
                  <c:v>10945</c:v>
                </c:pt>
                <c:pt idx="11">
                  <c:v>10491</c:v>
                </c:pt>
                <c:pt idx="14">
                  <c:v>10114</c:v>
                </c:pt>
              </c:numCache>
            </c:numRef>
          </c:val>
          <c:extLst>
            <c:ext xmlns:c16="http://schemas.microsoft.com/office/drawing/2014/chart" uri="{C3380CC4-5D6E-409C-BE32-E72D297353CC}">
              <c16:uniqueId val="{00000000-5E3A-43EE-B0F5-4442F9990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441</c:v>
                </c:pt>
                <c:pt idx="5">
                  <c:v>378</c:v>
                </c:pt>
                <c:pt idx="8">
                  <c:v>327</c:v>
                </c:pt>
                <c:pt idx="11">
                  <c:v>287</c:v>
                </c:pt>
                <c:pt idx="14">
                  <c:v>242</c:v>
                </c:pt>
              </c:numCache>
            </c:numRef>
          </c:val>
          <c:extLst>
            <c:ext xmlns:c16="http://schemas.microsoft.com/office/drawing/2014/chart" uri="{C3380CC4-5D6E-409C-BE32-E72D297353CC}">
              <c16:uniqueId val="{00000001-5E3A-43EE-B0F5-4442F9990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7237</c:v>
                </c:pt>
                <c:pt idx="5">
                  <c:v>7277</c:v>
                </c:pt>
                <c:pt idx="8">
                  <c:v>7352</c:v>
                </c:pt>
                <c:pt idx="11">
                  <c:v>7282</c:v>
                </c:pt>
                <c:pt idx="14">
                  <c:v>6468</c:v>
                </c:pt>
              </c:numCache>
            </c:numRef>
          </c:val>
          <c:extLst>
            <c:ext xmlns:c16="http://schemas.microsoft.com/office/drawing/2014/chart" uri="{C3380CC4-5D6E-409C-BE32-E72D297353CC}">
              <c16:uniqueId val="{00000002-5E3A-43EE-B0F5-4442F9990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3A-43EE-B0F5-4442F9990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3A-43EE-B0F5-4442F9990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16</c:v>
                </c:pt>
                <c:pt idx="9">
                  <c:v>16</c:v>
                </c:pt>
                <c:pt idx="12">
                  <c:v>12</c:v>
                </c:pt>
              </c:numCache>
            </c:numRef>
          </c:val>
          <c:extLst>
            <c:ext xmlns:c16="http://schemas.microsoft.com/office/drawing/2014/chart" uri="{C3380CC4-5D6E-409C-BE32-E72D297353CC}">
              <c16:uniqueId val="{00000005-5E3A-43EE-B0F5-4442F9990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3213</c:v>
                </c:pt>
                <c:pt idx="3">
                  <c:v>3089</c:v>
                </c:pt>
                <c:pt idx="6">
                  <c:v>3053</c:v>
                </c:pt>
                <c:pt idx="9">
                  <c:v>3124</c:v>
                </c:pt>
                <c:pt idx="12">
                  <c:v>2904</c:v>
                </c:pt>
              </c:numCache>
            </c:numRef>
          </c:val>
          <c:extLst>
            <c:ext xmlns:c16="http://schemas.microsoft.com/office/drawing/2014/chart" uri="{C3380CC4-5D6E-409C-BE32-E72D297353CC}">
              <c16:uniqueId val="{00000006-5E3A-43EE-B0F5-4442F9990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829</c:v>
                </c:pt>
                <c:pt idx="3">
                  <c:v>716</c:v>
                </c:pt>
                <c:pt idx="6">
                  <c:v>545</c:v>
                </c:pt>
                <c:pt idx="9">
                  <c:v>379</c:v>
                </c:pt>
                <c:pt idx="12">
                  <c:v>209</c:v>
                </c:pt>
              </c:numCache>
            </c:numRef>
          </c:val>
          <c:extLst>
            <c:ext xmlns:c16="http://schemas.microsoft.com/office/drawing/2014/chart" uri="{C3380CC4-5D6E-409C-BE32-E72D297353CC}">
              <c16:uniqueId val="{00000007-5E3A-43EE-B0F5-4442F9990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6058</c:v>
                </c:pt>
                <c:pt idx="3">
                  <c:v>5522</c:v>
                </c:pt>
                <c:pt idx="6">
                  <c:v>5043</c:v>
                </c:pt>
                <c:pt idx="9">
                  <c:v>4726</c:v>
                </c:pt>
                <c:pt idx="12">
                  <c:v>4628</c:v>
                </c:pt>
              </c:numCache>
            </c:numRef>
          </c:val>
          <c:extLst>
            <c:ext xmlns:c16="http://schemas.microsoft.com/office/drawing/2014/chart" uri="{C3380CC4-5D6E-409C-BE32-E72D297353CC}">
              <c16:uniqueId val="{00000008-5E3A-43EE-B0F5-4442F9990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17</c:v>
                </c:pt>
                <c:pt idx="6">
                  <c:v>8</c:v>
                </c:pt>
                <c:pt idx="9">
                  <c:v>5</c:v>
                </c:pt>
                <c:pt idx="12">
                  <c:v>2</c:v>
                </c:pt>
              </c:numCache>
            </c:numRef>
          </c:val>
          <c:extLst>
            <c:ext xmlns:c16="http://schemas.microsoft.com/office/drawing/2014/chart" uri="{C3380CC4-5D6E-409C-BE32-E72D297353CC}">
              <c16:uniqueId val="{00000009-5E3A-43EE-B0F5-4442F9990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10079</c:v>
                </c:pt>
                <c:pt idx="3">
                  <c:v>10025</c:v>
                </c:pt>
                <c:pt idx="6">
                  <c:v>9727</c:v>
                </c:pt>
                <c:pt idx="9">
                  <c:v>9519</c:v>
                </c:pt>
                <c:pt idx="12">
                  <c:v>9487</c:v>
                </c:pt>
              </c:numCache>
            </c:numRef>
          </c:val>
          <c:extLst>
            <c:ext xmlns:c16="http://schemas.microsoft.com/office/drawing/2014/chart" uri="{C3380CC4-5D6E-409C-BE32-E72D297353CC}">
              <c16:uniqueId val="{0000000A-5E3A-43EE-B0F5-4442F99904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910</c:v>
                </c:pt>
                <c:pt idx="2">
                  <c:v>#N/A</c:v>
                </c:pt>
                <c:pt idx="3">
                  <c:v>#N/A</c:v>
                </c:pt>
                <c:pt idx="4">
                  <c:v>212</c:v>
                </c:pt>
                <c:pt idx="5">
                  <c:v>#N/A</c:v>
                </c:pt>
                <c:pt idx="6">
                  <c:v>#N/A</c:v>
                </c:pt>
                <c:pt idx="7">
                  <c:v>0</c:v>
                </c:pt>
                <c:pt idx="8">
                  <c:v>#N/A</c:v>
                </c:pt>
                <c:pt idx="9">
                  <c:v>#N/A</c:v>
                </c:pt>
                <c:pt idx="10">
                  <c:v>0</c:v>
                </c:pt>
                <c:pt idx="11">
                  <c:v>#N/A</c:v>
                </c:pt>
                <c:pt idx="12">
                  <c:v>#N/A</c:v>
                </c:pt>
                <c:pt idx="13">
                  <c:v>418</c:v>
                </c:pt>
                <c:pt idx="14">
                  <c:v>#N/A</c:v>
                </c:pt>
              </c:numCache>
            </c:numRef>
          </c:val>
          <c:smooth val="0"/>
          <c:extLst>
            <c:ext xmlns:c16="http://schemas.microsoft.com/office/drawing/2014/chart" uri="{C3380CC4-5D6E-409C-BE32-E72D297353CC}">
              <c16:uniqueId val="{0000000B-5E3A-43EE-B0F5-4442F99904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823</c:v>
                </c:pt>
                <c:pt idx="1">
                  <c:v>823</c:v>
                </c:pt>
                <c:pt idx="2">
                  <c:v>829</c:v>
                </c:pt>
              </c:numCache>
            </c:numRef>
          </c:val>
          <c:extLst>
            <c:ext xmlns:c16="http://schemas.microsoft.com/office/drawing/2014/chart" uri="{C3380CC4-5D6E-409C-BE32-E72D297353CC}">
              <c16:uniqueId val="{00000000-51C5-4411-8200-5E758C2C8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1112</c:v>
                </c:pt>
                <c:pt idx="1">
                  <c:v>1114</c:v>
                </c:pt>
                <c:pt idx="2">
                  <c:v>1026</c:v>
                </c:pt>
              </c:numCache>
            </c:numRef>
          </c:val>
          <c:extLst>
            <c:ext xmlns:c16="http://schemas.microsoft.com/office/drawing/2014/chart" uri="{C3380CC4-5D6E-409C-BE32-E72D297353CC}">
              <c16:uniqueId val="{00000001-51C5-4411-8200-5E758C2C8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4880</c:v>
                </c:pt>
                <c:pt idx="1">
                  <c:v>4807</c:v>
                </c:pt>
                <c:pt idx="2">
                  <c:v>4192</c:v>
                </c:pt>
              </c:numCache>
            </c:numRef>
          </c:val>
          <c:extLst>
            <c:ext xmlns:c16="http://schemas.microsoft.com/office/drawing/2014/chart" uri="{C3380CC4-5D6E-409C-BE32-E72D297353CC}">
              <c16:uniqueId val="{00000002-51C5-4411-8200-5E758C2C8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年度までの繰上償還や起債抑制により、普通会計の元利償還金が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億円台前半まで減少した結果、全体では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億円台前半となり、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百万円減少している。また、算入公債費等については、概ね横ばいの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億円台前半となっている。この結果、実質公債費比率の分子は、平成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億円台から徐々に減少し、平成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億円台後半になったが、平成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億円台半ばとなった。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年度は一般会計等に係る地方債の現在高及び公営企業債等繰入見込額の増に伴い、一時的に増加に転じた。しかし、平成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年度からは再び減少傾向に転じており、平成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百万円となった。また、充当可能財源等は、充当可能基金、充当可能特定歳入及び基準財政需要額算入見込額の全てが減少に転じたことにより、平成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年度まで引き続き減少が続いている。この結果、将来負担比率の分子は、平成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億円台から毎年度減少が進むことで平成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億円台となった。その後、平成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年度に一時的に増加に転じ、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億円台前半となったが、地方債現在高の減少に伴い、再び平成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億円台まで減少に転じた。平成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年度は充当可能基金等の減額に伴い、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積立金は、新庁舎建設に伴う財源とするため公共施設整備等基金に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千百万円積み立てるなど、全体で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百万円を積み立てた一方、繰入金は、西都児湯環境整備事務組合負担金や下水道事業等特別会計等への繰出金の財源とするため環境整備事業基金から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百万円繰入れるなど、全体で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千百万円を取り崩した結果、基金全体としては総額で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年度の台風災害等に伴う積立財源の不足から、平成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百万円となったが、今後は更に新庁舎建設事業等の大型事業の償還が本格化することから、中長期的には減少していくと考えられる。このため、繰越金等を活用し、それぞれの基金の積み増しに努める。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職員の退職手当の財源に使用する基金。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下水道事業の維持管理の財源に使用する基金。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新庁舎建設の財源のために積み増していることから、一時的に増加傾向にある。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地方交付税等の減や災害復旧費の増等の要因から積立財源が不足し、残高が大幅に減となった。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百万円の残高になった。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ふるさと納税寄付金の増等の影響に伴い、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下水道事業会計に対する繰出金の増に伴い、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新庁舎建設事業の本格化に伴い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億円程度の残高になる見込み。今後は他の大型事業に備えて積立予定。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退職者の状況に応じて必要残高を積立予定。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下水道事業の法適用化に伴い、残高が無くなった時点で廃止する予定。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年度は、（独法）西都児湯医療センターに対する臨時的な出資金に対応するため、一時的に増額し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百万円になっていたが、平成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年度から例年の水準に戻っている。平成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年度は、財政調整基金を使用する事業がなかったため、結果的に前年度とほぼ同額となった。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災害等の備えのため、過去の実勢等を勘案し、基本的に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憶円程度の基金残高を維持するように努めている。また、年度毎の財政事情に応じて積み増しや減額を行うことにしている。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地方交付税等の減や災害復旧費の増等の要因から積立財源が不足したことで積立金の確保ができず、結果的に平成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基金残高及び年度毎の公債費の状況等を考慮しながら基金残高を調整している。また、前年度からの純繰越金の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を積み立てることにしている。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全国平均を大幅に上回る高齢化率</a:t>
          </a:r>
          <a:r>
            <a:rPr kumimoji="1" lang="en-US" altLang="ja-JP" sz="1300">
              <a:latin typeface="ＭＳ Ｐゴシック" panose="020B0600070205080204" pitchFamily="50" charset="-128"/>
              <a:ea typeface="ＭＳ Ｐゴシック" panose="020B0600070205080204" pitchFamily="50" charset="-128"/>
            </a:rPr>
            <a:t>36.22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現在）や人口の減少に加え、農業以外に中心となる産業がなく、地方交付税や国・県支出金に対する依存割合が高い脆弱な財政基盤であるため、類似団体平均</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となった。なお、近年、財政力が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伸びているが、これはふるさと納税の影響によるものである。今後もふるさと納税制度を推進するとともに、継続的に行財政改革を実施することで行政の効率化を図り、企業誘致の推進等により、更な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歳出における経常経費充当一般財源は、扶助費（▲</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％）と公債費（▲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％）が減少したものの、人件費（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％）が増加になった。また、歳入における経常一般財源は、市税（</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％）や利子割交付金等の各種交付金（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％）が伸びたものの、地方交付税（▲</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％）、使用料（▲</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％）及び諸収入（▲</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％）の減に伴い、経常収支比率は、前年度比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になっ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149013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25006"/>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127423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250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127423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606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606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2133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166,403</a:t>
          </a:r>
          <a:r>
            <a:rPr kumimoji="1" lang="ja-JP" altLang="en-US" sz="1300">
              <a:latin typeface="ＭＳ Ｐゴシック" panose="020B0600070205080204" pitchFamily="50" charset="-128"/>
              <a:ea typeface="ＭＳ Ｐゴシック" panose="020B0600070205080204" pitchFamily="50" charset="-128"/>
            </a:rPr>
            <a:t>円を若干上回っている。平成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カ年連続で増加（人口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170,232</a:t>
          </a:r>
          <a:r>
            <a:rPr kumimoji="1" lang="ja-JP" altLang="en-US" sz="1300">
              <a:latin typeface="ＭＳ Ｐゴシック" panose="020B0600070205080204" pitchFamily="50" charset="-128"/>
              <a:ea typeface="ＭＳ Ｐゴシック" panose="020B0600070205080204" pitchFamily="50" charset="-128"/>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の推進等により、定員管理の適正化を図り、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91211</xdr:rowOff>
    </xdr:from>
    <xdr:to>
      <xdr:col>23</xdr:col>
      <xdr:colOff>133350</xdr:colOff>
      <xdr:row>83</xdr:row>
      <xdr:rowOff>135217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1561"/>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70033</xdr:rowOff>
    </xdr:from>
    <xdr:to>
      <xdr:col>19</xdr:col>
      <xdr:colOff>133350</xdr:colOff>
      <xdr:row>83</xdr:row>
      <xdr:rowOff>91211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038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31497</xdr:rowOff>
    </xdr:from>
    <xdr:to>
      <xdr:col>15</xdr:col>
      <xdr:colOff>82550</xdr:colOff>
      <xdr:row>83</xdr:row>
      <xdr:rowOff>70033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6184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146492</xdr:rowOff>
    </xdr:from>
    <xdr:to>
      <xdr:col>11</xdr:col>
      <xdr:colOff>31750</xdr:colOff>
      <xdr:row>83</xdr:row>
      <xdr:rowOff>31497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5392"/>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84417</xdr:rowOff>
    </xdr:from>
    <xdr:to>
      <xdr:col>23</xdr:col>
      <xdr:colOff>184150</xdr:colOff>
      <xdr:row>84</xdr:row>
      <xdr:rowOff>14567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56494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8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40411</xdr:rowOff>
    </xdr:from>
    <xdr:to>
      <xdr:col>19</xdr:col>
      <xdr:colOff>184150</xdr:colOff>
      <xdr:row>83</xdr:row>
      <xdr:rowOff>142011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126788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19233</xdr:rowOff>
    </xdr:from>
    <xdr:to>
      <xdr:col>15</xdr:col>
      <xdr:colOff>133350</xdr:colOff>
      <xdr:row>83</xdr:row>
      <xdr:rowOff>120833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152147</xdr:rowOff>
    </xdr:from>
    <xdr:to>
      <xdr:col>11</xdr:col>
      <xdr:colOff>82550</xdr:colOff>
      <xdr:row>83</xdr:row>
      <xdr:rowOff>82297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95692</xdr:rowOff>
    </xdr:from>
    <xdr:to>
      <xdr:col>7</xdr:col>
      <xdr:colOff>31750</xdr:colOff>
      <xdr:row>83</xdr:row>
      <xdr:rowOff>25842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36019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国家公務員の時限的（平成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年度）な給与削減措置により、平成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を超えていたが、その時限措置が復元した結果、平成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となった。なお、平成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ポイント上回る結果となった。今後も点検を継続するとともに、人事評価結果が反映される昇給制度を確立するなど、一層の適正化に努める。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117021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名、人口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11.05</a:t>
          </a:r>
          <a:r>
            <a:rPr kumimoji="1" lang="ja-JP" altLang="en-US" sz="1300">
              <a:latin typeface="ＭＳ Ｐゴシック" panose="020B0600070205080204" pitchFamily="50" charset="-128"/>
              <a:ea typeface="ＭＳ Ｐゴシック" panose="020B0600070205080204" pitchFamily="50" charset="-128"/>
            </a:rPr>
            <a:t>人で、全国平均を</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人上回っている。また、類似団体平均を</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上回っており、順位もほぼ中間に位置している。要因としては、消防業務が直営であることや農林水産業・商工・土木関係等の職員数が類似団体平均より多いことなどが考えられる。今後も行財政改革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161653</xdr:rowOff>
    </xdr:from>
    <xdr:to>
      <xdr:col>81</xdr:col>
      <xdr:colOff>44450</xdr:colOff>
      <xdr:row>63</xdr:row>
      <xdr:rowOff>2268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915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109946</xdr:rowOff>
    </xdr:from>
    <xdr:to>
      <xdr:col>77</xdr:col>
      <xdr:colOff>44450</xdr:colOff>
      <xdr:row>62</xdr:row>
      <xdr:rowOff>161653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984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63409</xdr:rowOff>
    </xdr:from>
    <xdr:to>
      <xdr:col>72</xdr:col>
      <xdr:colOff>203200</xdr:colOff>
      <xdr:row>62</xdr:row>
      <xdr:rowOff>109946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33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49621</xdr:rowOff>
    </xdr:from>
    <xdr:to>
      <xdr:col>68</xdr:col>
      <xdr:colOff>152400</xdr:colOff>
      <xdr:row>62</xdr:row>
      <xdr:rowOff>63409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952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122918</xdr:rowOff>
    </xdr:from>
    <xdr:to>
      <xdr:col>81</xdr:col>
      <xdr:colOff>95250</xdr:colOff>
      <xdr:row>63</xdr:row>
      <xdr:rowOff>53068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94995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59146</xdr:rowOff>
    </xdr:from>
    <xdr:to>
      <xdr:col>73</xdr:col>
      <xdr:colOff>44450</xdr:colOff>
      <xdr:row>62</xdr:row>
      <xdr:rowOff>160746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12609</xdr:rowOff>
    </xdr:from>
    <xdr:to>
      <xdr:col>68</xdr:col>
      <xdr:colOff>203200</xdr:colOff>
      <xdr:row>62</xdr:row>
      <xdr:rowOff>114209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98986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170271</xdr:rowOff>
    </xdr:from>
    <xdr:to>
      <xdr:col>64</xdr:col>
      <xdr:colOff>152400</xdr:colOff>
      <xdr:row>62</xdr:row>
      <xdr:rowOff>100421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85198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に要する経費の財源とする地方債の償還の財源に充てたと認められる繰入金などの準元利償還金は増加したものの、公債費負担適正化計画や行財政改革による起債抑制、繰上償還により元利償還金が減少した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年度決算では、対前年度比が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％となり、類似団体平均比では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た。また、全国平均及び宮崎県平均についても下回っている。しかしながら、数年後に新庁舎建設等の大型事業の償還が始まることから、これからも引き続き市債借入額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95758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630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153670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6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107696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90678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656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カ年度連続で将来負担比率は「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」だったが、平成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となった。全国平均からは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ポイント、宮崎県平均からは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ポイント下回っており、また、類似団体平均から</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下回り順位はほぼ中間に位置している。その要因として、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163534</xdr:rowOff>
    </xdr:from>
    <xdr:to>
      <xdr:col>68</xdr:col>
      <xdr:colOff>152400</xdr:colOff>
      <xdr:row>14</xdr:row>
      <xdr:rowOff>68495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9238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55728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112734</xdr:rowOff>
    </xdr:from>
    <xdr:to>
      <xdr:col>68</xdr:col>
      <xdr:colOff>203200</xdr:colOff>
      <xdr:row>14</xdr:row>
      <xdr:rowOff>42884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53061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17695</xdr:rowOff>
    </xdr:from>
    <xdr:to>
      <xdr:col>64</xdr:col>
      <xdr:colOff>152400</xdr:colOff>
      <xdr:row>14</xdr:row>
      <xdr:rowOff>119295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129472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a:t>
          </a:r>
          <a:r>
            <a:rPr kumimoji="1" lang="en-US" altLang="ja-JP" sz="1300">
              <a:latin typeface="ＭＳ Ｐゴシック" panose="020B0600070205080204" pitchFamily="50" charset="-128"/>
              <a:ea typeface="ＭＳ Ｐゴシック" panose="020B0600070205080204" pitchFamily="50" charset="-128"/>
            </a:rPr>
            <a:t>102,147</a:t>
          </a:r>
          <a:r>
            <a:rPr kumimoji="1" lang="ja-JP" altLang="en-US" sz="1300">
              <a:latin typeface="ＭＳ Ｐゴシック" panose="020B0600070205080204" pitchFamily="50" charset="-128"/>
              <a:ea typeface="ＭＳ Ｐゴシック" panose="020B0600070205080204" pitchFamily="50" charset="-128"/>
            </a:rPr>
            <a:t>円）は、類似団体平均（</a:t>
          </a:r>
          <a:r>
            <a:rPr kumimoji="1" lang="en-US" altLang="ja-JP" sz="1300">
              <a:latin typeface="ＭＳ Ｐゴシック" panose="020B0600070205080204" pitchFamily="50" charset="-128"/>
              <a:ea typeface="ＭＳ Ｐゴシック" panose="020B0600070205080204" pitchFamily="50" charset="-128"/>
            </a:rPr>
            <a:t>83,394</a:t>
          </a:r>
          <a:r>
            <a:rPr kumimoji="1" lang="ja-JP" altLang="en-US" sz="1300">
              <a:latin typeface="ＭＳ Ｐゴシック" panose="020B0600070205080204" pitchFamily="50" charset="-128"/>
              <a:ea typeface="ＭＳ Ｐゴシック" panose="020B0600070205080204" pitchFamily="50" charset="-128"/>
            </a:rPr>
            <a:t>円）を上回っていることから、人件費に係る経常収支比率は、類似団体平均を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39</xdr:row>
      <xdr:rowOff>117475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135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1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31750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66675</xdr:rowOff>
    </xdr:from>
    <xdr:to>
      <xdr:col>24</xdr:col>
      <xdr:colOff>76200</xdr:colOff>
      <xdr:row>39</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38752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ポイント上昇したことから、類似団体平均より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順位は中間に位置する結果となった。この主な要因は、指定管理による委託料の増や賃金・旅費・役務費等の経費の増加によると考えられるが、今後も引き続き、事務事業の合理化等による更なる経常経費の削減等により、その適正化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19</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1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76200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76200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3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114300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ポイント上昇している。また、全国平均は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順位は最下位に位置している。特に社会福祉費、児童福祉費等に係る決算額の比率が高くなっているが、その要因として、主に障害者自立支援費の充実や認定保育園運営費負担金等の増加によるものと考えられる。今後も社会保障費の増加が見込まれるため、引き続き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60</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6155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615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99077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その他に係る経常収支比率は、前年度と同じ</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繰出金の中でも国民健康保険事業特別会計、後期高齢者医療広域連合、介護保険事業特別会計及び公共下水道事業会計に対するものが大きな比重を占めていることから、経営計画の見直しや保険料等の適正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59</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100330</xdr:rowOff>
    </xdr:from>
    <xdr:to>
      <xdr:col>78</xdr:col>
      <xdr:colOff>69850</xdr:colOff>
      <xdr:row>59</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1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62230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7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ポイント改善したことから、全国平均を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ポイント、また、類似団体平均を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ポイント下回っており、順位も上位に位置している。今後も引き続き、更なる補助事業の見直しや整理合理化を推進することで経常経費の削減に努め、その適正化に努める。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62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36</xdr:row>
      <xdr:rowOff>27940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123190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ポイント改善している。また、全国平均は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ポイント、宮崎県平均は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ポイント、類似団体平均も</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しかしながら、数年後に新庁舎建設等の大型事業の償還が始まることから、今後は上昇していくことが予想されるため、これからも引き続き、市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75</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24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21844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117856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ポイント上昇している。また、全国平均を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ポイント、そして類似団体平均を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これは、人件費・扶助費・その他の値が高いことが主な要因であるが、人件費は、消防業務の直営等により、また、扶助費と繰出金については、少子高齢化に伴う社会保障関連経費の増等によると考えられるため、今後も定員管理の適正化や効率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80</xdr:row>
      <xdr:rowOff>21844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321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726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145193</xdr:rowOff>
    </xdr:from>
    <xdr:to>
      <xdr:col>29</xdr:col>
      <xdr:colOff>127000</xdr:colOff>
      <xdr:row>16</xdr:row>
      <xdr:rowOff>54039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4568"/>
          <a:ext cx="647700" cy="8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54039</xdr:rowOff>
    </xdr:from>
    <xdr:to>
      <xdr:col>26</xdr:col>
      <xdr:colOff>50800</xdr:colOff>
      <xdr:row>16</xdr:row>
      <xdr:rowOff>107302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4864"/>
          <a:ext cx="6985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103568</xdr:rowOff>
    </xdr:from>
    <xdr:to>
      <xdr:col>22</xdr:col>
      <xdr:colOff>114300</xdr:colOff>
      <xdr:row>16</xdr:row>
      <xdr:rowOff>107302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94393"/>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103568</xdr:rowOff>
    </xdr:from>
    <xdr:to>
      <xdr:col>18</xdr:col>
      <xdr:colOff>177800</xdr:colOff>
      <xdr:row>16</xdr:row>
      <xdr:rowOff>118199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439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94393</xdr:rowOff>
    </xdr:from>
    <xdr:to>
      <xdr:col>29</xdr:col>
      <xdr:colOff>177800</xdr:colOff>
      <xdr:row>16</xdr:row>
      <xdr:rowOff>24543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3239</xdr:rowOff>
    </xdr:from>
    <xdr:to>
      <xdr:col>26</xdr:col>
      <xdr:colOff>101600</xdr:colOff>
      <xdr:row>16</xdr:row>
      <xdr:rowOff>104839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115016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56502</xdr:rowOff>
    </xdr:from>
    <xdr:to>
      <xdr:col>22</xdr:col>
      <xdr:colOff>165100</xdr:colOff>
      <xdr:row>16</xdr:row>
      <xdr:rowOff>158102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142879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52768</xdr:rowOff>
    </xdr:from>
    <xdr:to>
      <xdr:col>19</xdr:col>
      <xdr:colOff>38100</xdr:colOff>
      <xdr:row>16</xdr:row>
      <xdr:rowOff>154368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67399</xdr:rowOff>
    </xdr:from>
    <xdr:to>
      <xdr:col>15</xdr:col>
      <xdr:colOff>101600</xdr:colOff>
      <xdr:row>16</xdr:row>
      <xdr:rowOff>168999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272485</xdr:rowOff>
    </xdr:from>
    <xdr:to>
      <xdr:col>29</xdr:col>
      <xdr:colOff>127000</xdr:colOff>
      <xdr:row>35</xdr:row>
      <xdr:rowOff>327616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2835"/>
          <a:ext cx="6477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327616</xdr:rowOff>
    </xdr:from>
    <xdr:to>
      <xdr:col>26</xdr:col>
      <xdr:colOff>50800</xdr:colOff>
      <xdr:row>35</xdr:row>
      <xdr:rowOff>330149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7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300203</xdr:rowOff>
    </xdr:from>
    <xdr:to>
      <xdr:col>22</xdr:col>
      <xdr:colOff>114300</xdr:colOff>
      <xdr:row>35</xdr:row>
      <xdr:rowOff>330149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10553"/>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240691</xdr:rowOff>
    </xdr:from>
    <xdr:to>
      <xdr:col>18</xdr:col>
      <xdr:colOff>177800</xdr:colOff>
      <xdr:row>35</xdr:row>
      <xdr:rowOff>300203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1041"/>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221685</xdr:rowOff>
    </xdr:from>
    <xdr:to>
      <xdr:col>29</xdr:col>
      <xdr:colOff>177800</xdr:colOff>
      <xdr:row>35</xdr:row>
      <xdr:rowOff>323285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193762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276816</xdr:rowOff>
    </xdr:from>
    <xdr:to>
      <xdr:col>26</xdr:col>
      <xdr:colOff>101600</xdr:colOff>
      <xdr:row>36</xdr:row>
      <xdr:rowOff>35516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20293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279349</xdr:rowOff>
    </xdr:from>
    <xdr:to>
      <xdr:col>22</xdr:col>
      <xdr:colOff>165100</xdr:colOff>
      <xdr:row>36</xdr:row>
      <xdr:rowOff>38049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22826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249403</xdr:rowOff>
    </xdr:from>
    <xdr:to>
      <xdr:col>19</xdr:col>
      <xdr:colOff>38100</xdr:colOff>
      <xdr:row>36</xdr:row>
      <xdr:rowOff>8103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5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335780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189891</xdr:rowOff>
    </xdr:from>
    <xdr:to>
      <xdr:col>15</xdr:col>
      <xdr:colOff>101600</xdr:colOff>
      <xdr:row>35</xdr:row>
      <xdr:rowOff>291491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0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112807</xdr:rowOff>
    </xdr:from>
    <xdr:to>
      <xdr:col>24</xdr:col>
      <xdr:colOff>63500</xdr:colOff>
      <xdr:row>34</xdr:row>
      <xdr:rowOff>79578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0657"/>
          <a:ext cx="838200" cy="1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73667</xdr:rowOff>
    </xdr:from>
    <xdr:to>
      <xdr:col>19</xdr:col>
      <xdr:colOff>177800</xdr:colOff>
      <xdr:row>34</xdr:row>
      <xdr:rowOff>79578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2967"/>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58808</xdr:rowOff>
    </xdr:from>
    <xdr:to>
      <xdr:col>15</xdr:col>
      <xdr:colOff>50800</xdr:colOff>
      <xdr:row>34</xdr:row>
      <xdr:rowOff>73667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81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58808</xdr:rowOff>
    </xdr:from>
    <xdr:to>
      <xdr:col>10</xdr:col>
      <xdr:colOff>114300</xdr:colOff>
      <xdr:row>34</xdr:row>
      <xdr:rowOff>131748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8108"/>
          <a:ext cx="889000" cy="7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62007</xdr:rowOff>
    </xdr:from>
    <xdr:to>
      <xdr:col>24</xdr:col>
      <xdr:colOff>114300</xdr:colOff>
      <xdr:row>33</xdr:row>
      <xdr:rowOff>163607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84884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28778</xdr:rowOff>
    </xdr:from>
    <xdr:to>
      <xdr:col>20</xdr:col>
      <xdr:colOff>38100</xdr:colOff>
      <xdr:row>34</xdr:row>
      <xdr:rowOff>130378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146905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22867</xdr:rowOff>
    </xdr:from>
    <xdr:to>
      <xdr:col>15</xdr:col>
      <xdr:colOff>101600</xdr:colOff>
      <xdr:row>34</xdr:row>
      <xdr:rowOff>124467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140994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8008</xdr:rowOff>
    </xdr:from>
    <xdr:to>
      <xdr:col>10</xdr:col>
      <xdr:colOff>165100</xdr:colOff>
      <xdr:row>34</xdr:row>
      <xdr:rowOff>109608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80948</xdr:rowOff>
    </xdr:from>
    <xdr:to>
      <xdr:col>6</xdr:col>
      <xdr:colOff>38100</xdr:colOff>
      <xdr:row>35</xdr:row>
      <xdr:rowOff>11098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27625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97942</xdr:rowOff>
    </xdr:from>
    <xdr:to>
      <xdr:col>24</xdr:col>
      <xdr:colOff>63500</xdr:colOff>
      <xdr:row>57</xdr:row>
      <xdr:rowOff>113392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70592"/>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113392</xdr:rowOff>
    </xdr:from>
    <xdr:to>
      <xdr:col>19</xdr:col>
      <xdr:colOff>177800</xdr:colOff>
      <xdr:row>57</xdr:row>
      <xdr:rowOff>130175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86042"/>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130175</xdr:rowOff>
    </xdr:from>
    <xdr:to>
      <xdr:col>15</xdr:col>
      <xdr:colOff>50800</xdr:colOff>
      <xdr:row>58</xdr:row>
      <xdr:rowOff>9427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02825"/>
          <a:ext cx="889000" cy="5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xdr:rowOff>
    </xdr:from>
    <xdr:to>
      <xdr:col>10</xdr:col>
      <xdr:colOff>114300</xdr:colOff>
      <xdr:row>58</xdr:row>
      <xdr:rowOff>60966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53527"/>
          <a:ext cx="889000" cy="5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47142</xdr:rowOff>
    </xdr:from>
    <xdr:to>
      <xdr:col>24</xdr:col>
      <xdr:colOff>114300</xdr:colOff>
      <xdr:row>57</xdr:row>
      <xdr:rowOff>148742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25569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62592</xdr:rowOff>
    </xdr:from>
    <xdr:to>
      <xdr:col>20</xdr:col>
      <xdr:colOff>38100</xdr:colOff>
      <xdr:row>57</xdr:row>
      <xdr:rowOff>164192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155319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79375</xdr:rowOff>
    </xdr:from>
    <xdr:to>
      <xdr:col>15</xdr:col>
      <xdr:colOff>101600</xdr:colOff>
      <xdr:row>58</xdr:row>
      <xdr:rowOff>9525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130077</xdr:rowOff>
    </xdr:from>
    <xdr:to>
      <xdr:col>10</xdr:col>
      <xdr:colOff>165100</xdr:colOff>
      <xdr:row>58</xdr:row>
      <xdr:rowOff>60227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51354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10166</xdr:rowOff>
    </xdr:from>
    <xdr:to>
      <xdr:col>6</xdr:col>
      <xdr:colOff>38100</xdr:colOff>
      <xdr:row>58</xdr:row>
      <xdr:rowOff>111766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102893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122213</xdr:rowOff>
    </xdr:from>
    <xdr:to>
      <xdr:col>24</xdr:col>
      <xdr:colOff>63500</xdr:colOff>
      <xdr:row>77</xdr:row>
      <xdr:rowOff>126144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23863"/>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86368</xdr:rowOff>
    </xdr:from>
    <xdr:to>
      <xdr:col>19</xdr:col>
      <xdr:colOff>177800</xdr:colOff>
      <xdr:row>77</xdr:row>
      <xdr:rowOff>122213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88018"/>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86368</xdr:rowOff>
    </xdr:from>
    <xdr:to>
      <xdr:col>15</xdr:col>
      <xdr:colOff>50800</xdr:colOff>
      <xdr:row>77</xdr:row>
      <xdr:rowOff>107353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8801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107353</xdr:rowOff>
    </xdr:from>
    <xdr:to>
      <xdr:col>10</xdr:col>
      <xdr:colOff>114300</xdr:colOff>
      <xdr:row>77</xdr:row>
      <xdr:rowOff>129665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09003"/>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75344</xdr:rowOff>
    </xdr:from>
    <xdr:to>
      <xdr:col>24</xdr:col>
      <xdr:colOff>114300</xdr:colOff>
      <xdr:row>78</xdr:row>
      <xdr:rowOff>5494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98221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71413</xdr:rowOff>
    </xdr:from>
    <xdr:to>
      <xdr:col>20</xdr:col>
      <xdr:colOff>38100</xdr:colOff>
      <xdr:row>78</xdr:row>
      <xdr:rowOff>1563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164140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35568</xdr:rowOff>
    </xdr:from>
    <xdr:to>
      <xdr:col>15</xdr:col>
      <xdr:colOff>101600</xdr:colOff>
      <xdr:row>77</xdr:row>
      <xdr:rowOff>137168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56553</xdr:rowOff>
    </xdr:from>
    <xdr:to>
      <xdr:col>10</xdr:col>
      <xdr:colOff>165100</xdr:colOff>
      <xdr:row>77</xdr:row>
      <xdr:rowOff>158153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78865</xdr:rowOff>
    </xdr:from>
    <xdr:to>
      <xdr:col>6</xdr:col>
      <xdr:colOff>38100</xdr:colOff>
      <xdr:row>78</xdr:row>
      <xdr:rowOff>9015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25542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94600</xdr:rowOff>
    </xdr:from>
    <xdr:to>
      <xdr:col>24</xdr:col>
      <xdr:colOff>63500</xdr:colOff>
      <xdr:row>95</xdr:row>
      <xdr:rowOff>85097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39450"/>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166511</xdr:rowOff>
    </xdr:from>
    <xdr:to>
      <xdr:col>19</xdr:col>
      <xdr:colOff>177800</xdr:colOff>
      <xdr:row>95</xdr:row>
      <xdr:rowOff>85097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111361"/>
          <a:ext cx="889000" cy="2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166511</xdr:rowOff>
    </xdr:from>
    <xdr:to>
      <xdr:col>15</xdr:col>
      <xdr:colOff>50800</xdr:colOff>
      <xdr:row>94</xdr:row>
      <xdr:rowOff>124923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11361"/>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124923</xdr:rowOff>
    </xdr:from>
    <xdr:to>
      <xdr:col>10</xdr:col>
      <xdr:colOff>114300</xdr:colOff>
      <xdr:row>95</xdr:row>
      <xdr:rowOff>69847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41223"/>
          <a:ext cx="889000" cy="1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43800</xdr:rowOff>
    </xdr:from>
    <xdr:to>
      <xdr:col>24</xdr:col>
      <xdr:colOff>114300</xdr:colOff>
      <xdr:row>93</xdr:row>
      <xdr:rowOff>145400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66677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34297</xdr:rowOff>
    </xdr:from>
    <xdr:to>
      <xdr:col>20</xdr:col>
      <xdr:colOff>38100</xdr:colOff>
      <xdr:row>95</xdr:row>
      <xdr:rowOff>135897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152424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115711</xdr:rowOff>
    </xdr:from>
    <xdr:to>
      <xdr:col>15</xdr:col>
      <xdr:colOff>101600</xdr:colOff>
      <xdr:row>94</xdr:row>
      <xdr:rowOff>45861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62388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74123</xdr:rowOff>
    </xdr:from>
    <xdr:to>
      <xdr:col>10</xdr:col>
      <xdr:colOff>165100</xdr:colOff>
      <xdr:row>95</xdr:row>
      <xdr:rowOff>4273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20800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19047</xdr:rowOff>
    </xdr:from>
    <xdr:to>
      <xdr:col>6</xdr:col>
      <xdr:colOff>38100</xdr:colOff>
      <xdr:row>95</xdr:row>
      <xdr:rowOff>120647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137174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08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78648</xdr:rowOff>
    </xdr:from>
    <xdr:to>
      <xdr:col>55</xdr:col>
      <xdr:colOff>0</xdr:colOff>
      <xdr:row>35</xdr:row>
      <xdr:rowOff>31703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736498"/>
          <a:ext cx="838200" cy="29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78648</xdr:rowOff>
    </xdr:from>
    <xdr:to>
      <xdr:col>50</xdr:col>
      <xdr:colOff>114300</xdr:colOff>
      <xdr:row>35</xdr:row>
      <xdr:rowOff>92266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736498"/>
          <a:ext cx="889000" cy="3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92266</xdr:rowOff>
    </xdr:from>
    <xdr:to>
      <xdr:col>45</xdr:col>
      <xdr:colOff>177800</xdr:colOff>
      <xdr:row>36</xdr:row>
      <xdr:rowOff>113836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093016"/>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113836</xdr:rowOff>
    </xdr:from>
    <xdr:to>
      <xdr:col>41</xdr:col>
      <xdr:colOff>50800</xdr:colOff>
      <xdr:row>37</xdr:row>
      <xdr:rowOff>106422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286036"/>
          <a:ext cx="889000" cy="1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152353</xdr:rowOff>
    </xdr:from>
    <xdr:to>
      <xdr:col>55</xdr:col>
      <xdr:colOff>50800</xdr:colOff>
      <xdr:row>35</xdr:row>
      <xdr:rowOff>82503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3780</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8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27848</xdr:rowOff>
    </xdr:from>
    <xdr:to>
      <xdr:col>50</xdr:col>
      <xdr:colOff>165100</xdr:colOff>
      <xdr:row>33</xdr:row>
      <xdr:rowOff>129448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145975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41466</xdr:rowOff>
    </xdr:from>
    <xdr:to>
      <xdr:col>46</xdr:col>
      <xdr:colOff>38100</xdr:colOff>
      <xdr:row>35</xdr:row>
      <xdr:rowOff>143066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0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134193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13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63036</xdr:rowOff>
    </xdr:from>
    <xdr:to>
      <xdr:col>41</xdr:col>
      <xdr:colOff>101600</xdr:colOff>
      <xdr:row>36</xdr:row>
      <xdr:rowOff>164636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2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155763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55622</xdr:rowOff>
    </xdr:from>
    <xdr:to>
      <xdr:col>36</xdr:col>
      <xdr:colOff>165100</xdr:colOff>
      <xdr:row>37</xdr:row>
      <xdr:rowOff>157222</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148349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152801</xdr:rowOff>
    </xdr:from>
    <xdr:to>
      <xdr:col>55</xdr:col>
      <xdr:colOff>0</xdr:colOff>
      <xdr:row>57</xdr:row>
      <xdr:rowOff>157825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25451"/>
          <a:ext cx="8382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157825</xdr:rowOff>
    </xdr:from>
    <xdr:to>
      <xdr:col>50</xdr:col>
      <xdr:colOff>114300</xdr:colOff>
      <xdr:row>57</xdr:row>
      <xdr:rowOff>160841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3047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157786</xdr:rowOff>
    </xdr:from>
    <xdr:to>
      <xdr:col>45</xdr:col>
      <xdr:colOff>177800</xdr:colOff>
      <xdr:row>57</xdr:row>
      <xdr:rowOff>160841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30436"/>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137152</xdr:rowOff>
    </xdr:from>
    <xdr:to>
      <xdr:col>41</xdr:col>
      <xdr:colOff>50800</xdr:colOff>
      <xdr:row>57</xdr:row>
      <xdr:rowOff>157786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09802"/>
          <a:ext cx="8890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102001</xdr:rowOff>
    </xdr:from>
    <xdr:to>
      <xdr:col>55</xdr:col>
      <xdr:colOff>50800</xdr:colOff>
      <xdr:row>58</xdr:row>
      <xdr:rowOff>32151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107025</xdr:rowOff>
    </xdr:from>
    <xdr:to>
      <xdr:col>50</xdr:col>
      <xdr:colOff>165100</xdr:colOff>
      <xdr:row>58</xdr:row>
      <xdr:rowOff>37175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28302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110041</xdr:rowOff>
    </xdr:from>
    <xdr:to>
      <xdr:col>46</xdr:col>
      <xdr:colOff>38100</xdr:colOff>
      <xdr:row>58</xdr:row>
      <xdr:rowOff>40191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31318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106986</xdr:rowOff>
    </xdr:from>
    <xdr:to>
      <xdr:col>41</xdr:col>
      <xdr:colOff>101600</xdr:colOff>
      <xdr:row>58</xdr:row>
      <xdr:rowOff>37136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28263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86352</xdr:rowOff>
    </xdr:from>
    <xdr:to>
      <xdr:col>36</xdr:col>
      <xdr:colOff>165100</xdr:colOff>
      <xdr:row>58</xdr:row>
      <xdr:rowOff>16502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33029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63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16872</xdr:rowOff>
    </xdr:from>
    <xdr:to>
      <xdr:col>55</xdr:col>
      <xdr:colOff>0</xdr:colOff>
      <xdr:row>78</xdr:row>
      <xdr:rowOff>24264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997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22715</xdr:rowOff>
    </xdr:from>
    <xdr:to>
      <xdr:col>50</xdr:col>
      <xdr:colOff>114300</xdr:colOff>
      <xdr:row>78</xdr:row>
      <xdr:rowOff>24264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95815"/>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12514</xdr:rowOff>
    </xdr:from>
    <xdr:to>
      <xdr:col>45</xdr:col>
      <xdr:colOff>177800</xdr:colOff>
      <xdr:row>78</xdr:row>
      <xdr:rowOff>22715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5614"/>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5412</xdr:rowOff>
    </xdr:from>
    <xdr:to>
      <xdr:col>41</xdr:col>
      <xdr:colOff>50800</xdr:colOff>
      <xdr:row>78</xdr:row>
      <xdr:rowOff>12514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78512"/>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137522</xdr:rowOff>
    </xdr:from>
    <xdr:to>
      <xdr:col>55</xdr:col>
      <xdr:colOff>50800</xdr:colOff>
      <xdr:row>78</xdr:row>
      <xdr:rowOff>67672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144914</xdr:rowOff>
    </xdr:from>
    <xdr:to>
      <xdr:col>50</xdr:col>
      <xdr:colOff>165100</xdr:colOff>
      <xdr:row>78</xdr:row>
      <xdr:rowOff>75064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66191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143365</xdr:rowOff>
    </xdr:from>
    <xdr:to>
      <xdr:col>46</xdr:col>
      <xdr:colOff>38100</xdr:colOff>
      <xdr:row>78</xdr:row>
      <xdr:rowOff>73515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64642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133164</xdr:rowOff>
    </xdr:from>
    <xdr:to>
      <xdr:col>41</xdr:col>
      <xdr:colOff>101600</xdr:colOff>
      <xdr:row>78</xdr:row>
      <xdr:rowOff>63314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54441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126062</xdr:rowOff>
    </xdr:from>
    <xdr:to>
      <xdr:col>36</xdr:col>
      <xdr:colOff>165100</xdr:colOff>
      <xdr:row>78</xdr:row>
      <xdr:rowOff>56212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60517</xdr:rowOff>
    </xdr:from>
    <xdr:to>
      <xdr:col>55</xdr:col>
      <xdr:colOff>0</xdr:colOff>
      <xdr:row>97</xdr:row>
      <xdr:rowOff>101709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1167"/>
          <a:ext cx="8382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60517</xdr:rowOff>
    </xdr:from>
    <xdr:to>
      <xdr:col>50</xdr:col>
      <xdr:colOff>114300</xdr:colOff>
      <xdr:row>97</xdr:row>
      <xdr:rowOff>131775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1167"/>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126854</xdr:rowOff>
    </xdr:from>
    <xdr:to>
      <xdr:col>45</xdr:col>
      <xdr:colOff>177800</xdr:colOff>
      <xdr:row>97</xdr:row>
      <xdr:rowOff>131775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57504"/>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2322</xdr:rowOff>
    </xdr:from>
    <xdr:to>
      <xdr:col>41</xdr:col>
      <xdr:colOff>50800</xdr:colOff>
      <xdr:row>97</xdr:row>
      <xdr:rowOff>126854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61522"/>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50909</xdr:rowOff>
    </xdr:from>
    <xdr:to>
      <xdr:col>55</xdr:col>
      <xdr:colOff>50800</xdr:colOff>
      <xdr:row>97</xdr:row>
      <xdr:rowOff>152509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29336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9717</xdr:rowOff>
    </xdr:from>
    <xdr:to>
      <xdr:col>50</xdr:col>
      <xdr:colOff>165100</xdr:colOff>
      <xdr:row>97</xdr:row>
      <xdr:rowOff>111317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102444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80975</xdr:rowOff>
    </xdr:from>
    <xdr:to>
      <xdr:col>46</xdr:col>
      <xdr:colOff>38100</xdr:colOff>
      <xdr:row>98</xdr:row>
      <xdr:rowOff>11125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76054</xdr:rowOff>
    </xdr:from>
    <xdr:to>
      <xdr:col>41</xdr:col>
      <xdr:colOff>101600</xdr:colOff>
      <xdr:row>98</xdr:row>
      <xdr:rowOff>6204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22731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122972</xdr:rowOff>
    </xdr:from>
    <xdr:to>
      <xdr:col>36</xdr:col>
      <xdr:colOff>165100</xdr:colOff>
      <xdr:row>96</xdr:row>
      <xdr:rowOff>53122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69649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107257</xdr:rowOff>
    </xdr:from>
    <xdr:to>
      <xdr:col>85</xdr:col>
      <xdr:colOff>127000</xdr:colOff>
      <xdr:row>38</xdr:row>
      <xdr:rowOff>131873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22357"/>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120655</xdr:rowOff>
    </xdr:from>
    <xdr:to>
      <xdr:col>81</xdr:col>
      <xdr:colOff>50800</xdr:colOff>
      <xdr:row>38</xdr:row>
      <xdr:rowOff>131873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5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120655</xdr:rowOff>
    </xdr:from>
    <xdr:to>
      <xdr:col>76</xdr:col>
      <xdr:colOff>114300</xdr:colOff>
      <xdr:row>38</xdr:row>
      <xdr:rowOff>135914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35755"/>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134965</xdr:rowOff>
    </xdr:from>
    <xdr:to>
      <xdr:col>71</xdr:col>
      <xdr:colOff>177800</xdr:colOff>
      <xdr:row>38</xdr:row>
      <xdr:rowOff>135914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0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56457</xdr:rowOff>
    </xdr:from>
    <xdr:to>
      <xdr:col>85</xdr:col>
      <xdr:colOff>177800</xdr:colOff>
      <xdr:row>38</xdr:row>
      <xdr:rowOff>158057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15834</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81073</xdr:rowOff>
    </xdr:from>
    <xdr:to>
      <xdr:col>81</xdr:col>
      <xdr:colOff>101600</xdr:colOff>
      <xdr:row>39</xdr:row>
      <xdr:rowOff>11223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27750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3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69855</xdr:rowOff>
    </xdr:from>
    <xdr:to>
      <xdr:col>76</xdr:col>
      <xdr:colOff>165100</xdr:colOff>
      <xdr:row>39</xdr:row>
      <xdr:rowOff>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85114</xdr:rowOff>
    </xdr:from>
    <xdr:to>
      <xdr:col>72</xdr:col>
      <xdr:colOff>38100</xdr:colOff>
      <xdr:row>39</xdr:row>
      <xdr:rowOff>15264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6391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9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84165</xdr:rowOff>
    </xdr:from>
    <xdr:to>
      <xdr:col>67</xdr:col>
      <xdr:colOff>101600</xdr:colOff>
      <xdr:row>39</xdr:row>
      <xdr:rowOff>14315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5442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110809</xdr:rowOff>
    </xdr:from>
    <xdr:to>
      <xdr:col>85</xdr:col>
      <xdr:colOff>127000</xdr:colOff>
      <xdr:row>77</xdr:row>
      <xdr:rowOff>111288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245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103657</xdr:rowOff>
    </xdr:from>
    <xdr:to>
      <xdr:col>81</xdr:col>
      <xdr:colOff>50800</xdr:colOff>
      <xdr:row>77</xdr:row>
      <xdr:rowOff>110809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05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92870</xdr:rowOff>
    </xdr:from>
    <xdr:to>
      <xdr:col>76</xdr:col>
      <xdr:colOff>114300</xdr:colOff>
      <xdr:row>77</xdr:row>
      <xdr:rowOff>103657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94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51842</xdr:rowOff>
    </xdr:from>
    <xdr:to>
      <xdr:col>71</xdr:col>
      <xdr:colOff>177800</xdr:colOff>
      <xdr:row>77</xdr:row>
      <xdr:rowOff>92870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3492"/>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60488</xdr:rowOff>
    </xdr:from>
    <xdr:to>
      <xdr:col>85</xdr:col>
      <xdr:colOff>177800</xdr:colOff>
      <xdr:row>77</xdr:row>
      <xdr:rowOff>162088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38915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60009</xdr:rowOff>
    </xdr:from>
    <xdr:to>
      <xdr:col>81</xdr:col>
      <xdr:colOff>101600</xdr:colOff>
      <xdr:row>77</xdr:row>
      <xdr:rowOff>161609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152736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52857</xdr:rowOff>
    </xdr:from>
    <xdr:to>
      <xdr:col>76</xdr:col>
      <xdr:colOff>165100</xdr:colOff>
      <xdr:row>77</xdr:row>
      <xdr:rowOff>154457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145584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42070</xdr:rowOff>
    </xdr:from>
    <xdr:to>
      <xdr:col>72</xdr:col>
      <xdr:colOff>38100</xdr:colOff>
      <xdr:row>77</xdr:row>
      <xdr:rowOff>143670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134797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xdr:rowOff>
    </xdr:from>
    <xdr:to>
      <xdr:col>67</xdr:col>
      <xdr:colOff>101600</xdr:colOff>
      <xdr:row>77</xdr:row>
      <xdr:rowOff>102642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93769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39689</xdr:rowOff>
    </xdr:from>
    <xdr:to>
      <xdr:col>85</xdr:col>
      <xdr:colOff>127000</xdr:colOff>
      <xdr:row>98</xdr:row>
      <xdr:rowOff>44159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41789"/>
          <a:ext cx="8382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19225</xdr:rowOff>
    </xdr:from>
    <xdr:to>
      <xdr:col>81</xdr:col>
      <xdr:colOff>50800</xdr:colOff>
      <xdr:row>98</xdr:row>
      <xdr:rowOff>39689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21325"/>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19225</xdr:rowOff>
    </xdr:from>
    <xdr:to>
      <xdr:col>76</xdr:col>
      <xdr:colOff>114300</xdr:colOff>
      <xdr:row>98</xdr:row>
      <xdr:rowOff>30283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21325"/>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30283</xdr:rowOff>
    </xdr:from>
    <xdr:to>
      <xdr:col>71</xdr:col>
      <xdr:colOff>177800</xdr:colOff>
      <xdr:row>98</xdr:row>
      <xdr:rowOff>76836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32383"/>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164809</xdr:rowOff>
    </xdr:from>
    <xdr:to>
      <xdr:col>85</xdr:col>
      <xdr:colOff>177800</xdr:colOff>
      <xdr:row>98</xdr:row>
      <xdr:rowOff>94959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124186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160339</xdr:rowOff>
    </xdr:from>
    <xdr:to>
      <xdr:col>81</xdr:col>
      <xdr:colOff>101600</xdr:colOff>
      <xdr:row>98</xdr:row>
      <xdr:rowOff>90489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107016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139875</xdr:rowOff>
    </xdr:from>
    <xdr:to>
      <xdr:col>76</xdr:col>
      <xdr:colOff>165100</xdr:colOff>
      <xdr:row>98</xdr:row>
      <xdr:rowOff>70025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86552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4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150933</xdr:rowOff>
    </xdr:from>
    <xdr:to>
      <xdr:col>72</xdr:col>
      <xdr:colOff>38100</xdr:colOff>
      <xdr:row>98</xdr:row>
      <xdr:rowOff>81083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26036</xdr:rowOff>
    </xdr:from>
    <xdr:to>
      <xdr:col>67</xdr:col>
      <xdr:colOff>101600</xdr:colOff>
      <xdr:row>98</xdr:row>
      <xdr:rowOff>127636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144163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28052</xdr:rowOff>
    </xdr:from>
    <xdr:to>
      <xdr:col>116</xdr:col>
      <xdr:colOff>63500</xdr:colOff>
      <xdr:row>38</xdr:row>
      <xdr:rowOff>42225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4315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81773</xdr:rowOff>
    </xdr:from>
    <xdr:to>
      <xdr:col>111</xdr:col>
      <xdr:colOff>177800</xdr:colOff>
      <xdr:row>38</xdr:row>
      <xdr:rowOff>42225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53973"/>
          <a:ext cx="889000" cy="3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81773</xdr:rowOff>
    </xdr:from>
    <xdr:to>
      <xdr:col>107</xdr:col>
      <xdr:colOff>50800</xdr:colOff>
      <xdr:row>38</xdr:row>
      <xdr:rowOff>81590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5397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81590</xdr:rowOff>
    </xdr:from>
    <xdr:to>
      <xdr:col>102</xdr:col>
      <xdr:colOff>114300</xdr:colOff>
      <xdr:row>38</xdr:row>
      <xdr:rowOff>109571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9669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148702</xdr:rowOff>
    </xdr:from>
    <xdr:to>
      <xdr:col>116</xdr:col>
      <xdr:colOff>114300</xdr:colOff>
      <xdr:row>38</xdr:row>
      <xdr:rowOff>78852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102349</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162875</xdr:rowOff>
    </xdr:from>
    <xdr:to>
      <xdr:col>112</xdr:col>
      <xdr:colOff>38100</xdr:colOff>
      <xdr:row>38</xdr:row>
      <xdr:rowOff>93025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84152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59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30973</xdr:rowOff>
    </xdr:from>
    <xdr:to>
      <xdr:col>107</xdr:col>
      <xdr:colOff>101600</xdr:colOff>
      <xdr:row>36</xdr:row>
      <xdr:rowOff>132573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149100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7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30790</xdr:rowOff>
    </xdr:from>
    <xdr:to>
      <xdr:col>102</xdr:col>
      <xdr:colOff>165100</xdr:colOff>
      <xdr:row>38</xdr:row>
      <xdr:rowOff>132390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123517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58771</xdr:rowOff>
    </xdr:from>
    <xdr:to>
      <xdr:col>98</xdr:col>
      <xdr:colOff>38100</xdr:colOff>
      <xdr:row>38</xdr:row>
      <xdr:rowOff>160371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151498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105593</xdr:rowOff>
    </xdr:from>
    <xdr:to>
      <xdr:col>116</xdr:col>
      <xdr:colOff>63500</xdr:colOff>
      <xdr:row>53</xdr:row>
      <xdr:rowOff>141254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19244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105593</xdr:rowOff>
    </xdr:from>
    <xdr:to>
      <xdr:col>111</xdr:col>
      <xdr:colOff>177800</xdr:colOff>
      <xdr:row>54</xdr:row>
      <xdr:rowOff>53289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192443"/>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45882</xdr:rowOff>
    </xdr:from>
    <xdr:to>
      <xdr:col>107</xdr:col>
      <xdr:colOff>50800</xdr:colOff>
      <xdr:row>54</xdr:row>
      <xdr:rowOff>53289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304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45882</xdr:rowOff>
    </xdr:from>
    <xdr:to>
      <xdr:col>102</xdr:col>
      <xdr:colOff>114300</xdr:colOff>
      <xdr:row>54</xdr:row>
      <xdr:rowOff>61793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30418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90454</xdr:rowOff>
    </xdr:from>
    <xdr:to>
      <xdr:col>116</xdr:col>
      <xdr:colOff>114300</xdr:colOff>
      <xdr:row>54</xdr:row>
      <xdr:rowOff>20604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1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113331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0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54793</xdr:rowOff>
    </xdr:from>
    <xdr:to>
      <xdr:col>112</xdr:col>
      <xdr:colOff>38100</xdr:colOff>
      <xdr:row>53</xdr:row>
      <xdr:rowOff>156393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1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1470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89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2489</xdr:rowOff>
    </xdr:from>
    <xdr:to>
      <xdr:col>107</xdr:col>
      <xdr:colOff>101600</xdr:colOff>
      <xdr:row>54</xdr:row>
      <xdr:rowOff>104089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120616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03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166532</xdr:rowOff>
    </xdr:from>
    <xdr:to>
      <xdr:col>102</xdr:col>
      <xdr:colOff>165100</xdr:colOff>
      <xdr:row>54</xdr:row>
      <xdr:rowOff>96682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2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113209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0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10993</xdr:rowOff>
    </xdr:from>
    <xdr:to>
      <xdr:col>98</xdr:col>
      <xdr:colOff>38100</xdr:colOff>
      <xdr:row>54</xdr:row>
      <xdr:rowOff>112593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129120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04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137833</xdr:rowOff>
    </xdr:from>
    <xdr:to>
      <xdr:col>116</xdr:col>
      <xdr:colOff>63500</xdr:colOff>
      <xdr:row>74</xdr:row>
      <xdr:rowOff>23343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53683"/>
          <a:ext cx="8382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18332</xdr:rowOff>
    </xdr:from>
    <xdr:to>
      <xdr:col>111</xdr:col>
      <xdr:colOff>177800</xdr:colOff>
      <xdr:row>74</xdr:row>
      <xdr:rowOff>23343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0563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18332</xdr:rowOff>
    </xdr:from>
    <xdr:to>
      <xdr:col>107</xdr:col>
      <xdr:colOff>50800</xdr:colOff>
      <xdr:row>74</xdr:row>
      <xdr:rowOff>67863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05632"/>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52584</xdr:rowOff>
    </xdr:from>
    <xdr:to>
      <xdr:col>102</xdr:col>
      <xdr:colOff>114300</xdr:colOff>
      <xdr:row>74</xdr:row>
      <xdr:rowOff>67863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398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87033</xdr:rowOff>
    </xdr:from>
    <xdr:to>
      <xdr:col>116</xdr:col>
      <xdr:colOff>114300</xdr:colOff>
      <xdr:row>74</xdr:row>
      <xdr:rowOff>17183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109910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143993</xdr:rowOff>
    </xdr:from>
    <xdr:to>
      <xdr:col>112</xdr:col>
      <xdr:colOff>38100</xdr:colOff>
      <xdr:row>74</xdr:row>
      <xdr:rowOff>74143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138982</xdr:rowOff>
    </xdr:from>
    <xdr:to>
      <xdr:col>107</xdr:col>
      <xdr:colOff>101600</xdr:colOff>
      <xdr:row>74</xdr:row>
      <xdr:rowOff>69132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85659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17063</xdr:rowOff>
    </xdr:from>
    <xdr:to>
      <xdr:col>102</xdr:col>
      <xdr:colOff>165100</xdr:colOff>
      <xdr:row>74</xdr:row>
      <xdr:rowOff>118663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135190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1784</xdr:rowOff>
    </xdr:from>
    <xdr:to>
      <xdr:col>98</xdr:col>
      <xdr:colOff>38100</xdr:colOff>
      <xdr:row>74</xdr:row>
      <xdr:rowOff>103384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119911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90</xdr:row>
      <xdr:rowOff>63500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5494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63500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0434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127000</xdr:rowOff>
    </xdr:from>
    <xdr:to>
      <xdr:col>112</xdr:col>
      <xdr:colOff>38100</xdr:colOff>
      <xdr:row>99</xdr:row>
      <xdr:rowOff>57150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48277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90</xdr:row>
      <xdr:rowOff>12700</xdr:rowOff>
    </xdr:from>
    <xdr:to>
      <xdr:col>112</xdr:col>
      <xdr:colOff>38100</xdr:colOff>
      <xdr:row>90</xdr:row>
      <xdr:rowOff>114300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130827</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66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性質別経費については、全体的に類似団体とほぼ同程度で推移しているが、特に扶助費、公債費、繰出金等について差異が生じている。</a:t>
          </a:r>
        </a:p>
        <a:p>
          <a:r>
            <a:rPr kumimoji="1" lang="ja-JP" altLang="en-US" sz="1300">
              <a:latin typeface="ＭＳ Ｐゴシック" panose="020B0600070205080204" pitchFamily="50" charset="-128"/>
              <a:ea typeface="ＭＳ Ｐゴシック" panose="020B0600070205080204" pitchFamily="50" charset="-128"/>
            </a:rPr>
            <a:t>　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123,262</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19,562</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35,256</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30,360</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12,576</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21,513</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36,945</a:t>
          </a:r>
          <a:r>
            <a:rPr kumimoji="1" lang="ja-JP" altLang="en-US" sz="1300">
              <a:latin typeface="ＭＳ Ｐゴシック" panose="020B0600070205080204" pitchFamily="50" charset="-128"/>
              <a:ea typeface="ＭＳ Ｐゴシック" panose="020B0600070205080204" pitchFamily="50" charset="-128"/>
            </a:rPr>
            <a:t>円低く、大幅に下回っている。その要因として、繰上償還や起債抑制により、地方債残高が低い状況にあること等が挙げられる。今後は、数年後に新庁舎建設等の大型事業の償還が始まるため、新規債の発行を適正額にとどめるなど、公債費の削減を進め、財政の健全化に努める。繰出金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69,098</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28,832</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23,729</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14,081</a:t>
          </a:r>
          <a:r>
            <a:rPr kumimoji="1" lang="ja-JP" altLang="en-US" sz="1300">
              <a:latin typeface="ＭＳ Ｐゴシック" panose="020B0600070205080204" pitchFamily="50" charset="-128"/>
              <a:ea typeface="ＭＳ Ｐゴシック" panose="020B0600070205080204" pitchFamily="50" charset="-128"/>
            </a:rPr>
            <a:t>円高く、経常的に上回っている。その要因の一つとして、下水道事業等の法非適用企業への繰出金が挙げられるが、令和元年度から、簡易水道事業、下水道事業、農業集落排水事業を法適化したため、この機会に経常的な支出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166370</xdr:rowOff>
    </xdr:from>
    <xdr:to>
      <xdr:col>24</xdr:col>
      <xdr:colOff>63500</xdr:colOff>
      <xdr:row>35</xdr:row>
      <xdr:rowOff>6731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567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xdr:rowOff>
    </xdr:from>
    <xdr:to>
      <xdr:col>19</xdr:col>
      <xdr:colOff>177800</xdr:colOff>
      <xdr:row>35</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74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55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143320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55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127381</xdr:rowOff>
    </xdr:from>
    <xdr:to>
      <xdr:col>20</xdr:col>
      <xdr:colOff>38100</xdr:colOff>
      <xdr:row>35</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92520</xdr:rowOff>
    </xdr:from>
    <xdr:to>
      <xdr:col>6</xdr:col>
      <xdr:colOff>38100</xdr:colOff>
      <xdr:row>35</xdr:row>
      <xdr:rowOff>22670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145248</xdr:rowOff>
    </xdr:from>
    <xdr:to>
      <xdr:col>24</xdr:col>
      <xdr:colOff>63500</xdr:colOff>
      <xdr:row>58</xdr:row>
      <xdr:rowOff>30565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7898"/>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28239</xdr:rowOff>
    </xdr:from>
    <xdr:to>
      <xdr:col>19</xdr:col>
      <xdr:colOff>177800</xdr:colOff>
      <xdr:row>58</xdr:row>
      <xdr:rowOff>30565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2339"/>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28239</xdr:rowOff>
    </xdr:from>
    <xdr:to>
      <xdr:col>15</xdr:col>
      <xdr:colOff>50800</xdr:colOff>
      <xdr:row>58</xdr:row>
      <xdr:rowOff>30683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2339"/>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30683</xdr:rowOff>
    </xdr:from>
    <xdr:to>
      <xdr:col>10</xdr:col>
      <xdr:colOff>114300</xdr:colOff>
      <xdr:row>58</xdr:row>
      <xdr:rowOff>103939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4783"/>
          <a:ext cx="889000" cy="7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94448</xdr:rowOff>
    </xdr:from>
    <xdr:to>
      <xdr:col>24</xdr:col>
      <xdr:colOff>114300</xdr:colOff>
      <xdr:row>58</xdr:row>
      <xdr:rowOff>24598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151215</xdr:rowOff>
    </xdr:from>
    <xdr:to>
      <xdr:col>20</xdr:col>
      <xdr:colOff>38100</xdr:colOff>
      <xdr:row>58</xdr:row>
      <xdr:rowOff>81365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97892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148889</xdr:rowOff>
    </xdr:from>
    <xdr:to>
      <xdr:col>15</xdr:col>
      <xdr:colOff>101600</xdr:colOff>
      <xdr:row>58</xdr:row>
      <xdr:rowOff>79039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151333</xdr:rowOff>
    </xdr:from>
    <xdr:to>
      <xdr:col>10</xdr:col>
      <xdr:colOff>165100</xdr:colOff>
      <xdr:row>58</xdr:row>
      <xdr:rowOff>81483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53139</xdr:rowOff>
    </xdr:from>
    <xdr:to>
      <xdr:col>6</xdr:col>
      <xdr:colOff>38100</xdr:colOff>
      <xdr:row>58</xdr:row>
      <xdr:rowOff>154739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43549</xdr:rowOff>
    </xdr:from>
    <xdr:to>
      <xdr:col>24</xdr:col>
      <xdr:colOff>63500</xdr:colOff>
      <xdr:row>73</xdr:row>
      <xdr:rowOff>116001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59399"/>
          <a:ext cx="8382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43549</xdr:rowOff>
    </xdr:from>
    <xdr:to>
      <xdr:col>19</xdr:col>
      <xdr:colOff>177800</xdr:colOff>
      <xdr:row>73</xdr:row>
      <xdr:rowOff>63538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5939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63538</xdr:rowOff>
    </xdr:from>
    <xdr:to>
      <xdr:col>15</xdr:col>
      <xdr:colOff>50800</xdr:colOff>
      <xdr:row>74</xdr:row>
      <xdr:rowOff>69659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79388"/>
          <a:ext cx="889000" cy="1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69659</xdr:rowOff>
    </xdr:from>
    <xdr:to>
      <xdr:col>10</xdr:col>
      <xdr:colOff>114300</xdr:colOff>
      <xdr:row>75</xdr:row>
      <xdr:rowOff>18618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5695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65201</xdr:rowOff>
    </xdr:from>
    <xdr:to>
      <xdr:col>24</xdr:col>
      <xdr:colOff>114300</xdr:colOff>
      <xdr:row>73</xdr:row>
      <xdr:rowOff>166801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88078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164199</xdr:rowOff>
    </xdr:from>
    <xdr:to>
      <xdr:col>20</xdr:col>
      <xdr:colOff>38100</xdr:colOff>
      <xdr:row>73</xdr:row>
      <xdr:rowOff>94349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110876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12738</xdr:rowOff>
    </xdr:from>
    <xdr:to>
      <xdr:col>15</xdr:col>
      <xdr:colOff>101600</xdr:colOff>
      <xdr:row>73</xdr:row>
      <xdr:rowOff>114338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18859</xdr:rowOff>
    </xdr:from>
    <xdr:to>
      <xdr:col>10</xdr:col>
      <xdr:colOff>165100</xdr:colOff>
      <xdr:row>74</xdr:row>
      <xdr:rowOff>120459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136986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139268</xdr:rowOff>
    </xdr:from>
    <xdr:to>
      <xdr:col>6</xdr:col>
      <xdr:colOff>38100</xdr:colOff>
      <xdr:row>75</xdr:row>
      <xdr:rowOff>69418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85945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104022</xdr:rowOff>
    </xdr:from>
    <xdr:to>
      <xdr:col>24</xdr:col>
      <xdr:colOff>63500</xdr:colOff>
      <xdr:row>96</xdr:row>
      <xdr:rowOff>68328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91772"/>
          <a:ext cx="8382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148681</xdr:rowOff>
    </xdr:from>
    <xdr:to>
      <xdr:col>19</xdr:col>
      <xdr:colOff>177800</xdr:colOff>
      <xdr:row>95</xdr:row>
      <xdr:rowOff>104022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64981"/>
          <a:ext cx="889000" cy="1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148681</xdr:rowOff>
    </xdr:from>
    <xdr:to>
      <xdr:col>15</xdr:col>
      <xdr:colOff>50800</xdr:colOff>
      <xdr:row>96</xdr:row>
      <xdr:rowOff>99842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64981"/>
          <a:ext cx="889000" cy="29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160502</xdr:rowOff>
    </xdr:from>
    <xdr:to>
      <xdr:col>10</xdr:col>
      <xdr:colOff>114300</xdr:colOff>
      <xdr:row>96</xdr:row>
      <xdr:rowOff>99842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48252"/>
          <a:ext cx="889000" cy="1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17528</xdr:rowOff>
    </xdr:from>
    <xdr:to>
      <xdr:col>24</xdr:col>
      <xdr:colOff>114300</xdr:colOff>
      <xdr:row>96</xdr:row>
      <xdr:rowOff>119128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40405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53222</xdr:rowOff>
    </xdr:from>
    <xdr:to>
      <xdr:col>20</xdr:col>
      <xdr:colOff>38100</xdr:colOff>
      <xdr:row>95</xdr:row>
      <xdr:rowOff>154822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171349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97881</xdr:rowOff>
    </xdr:from>
    <xdr:to>
      <xdr:col>15</xdr:col>
      <xdr:colOff>101600</xdr:colOff>
      <xdr:row>95</xdr:row>
      <xdr:rowOff>28031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44558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49042</xdr:rowOff>
    </xdr:from>
    <xdr:to>
      <xdr:col>10</xdr:col>
      <xdr:colOff>165100</xdr:colOff>
      <xdr:row>96</xdr:row>
      <xdr:rowOff>150642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167169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109702</xdr:rowOff>
    </xdr:from>
    <xdr:to>
      <xdr:col>6</xdr:col>
      <xdr:colOff>38100</xdr:colOff>
      <xdr:row>96</xdr:row>
      <xdr:rowOff>39852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93490</xdr:rowOff>
    </xdr:from>
    <xdr:to>
      <xdr:col>55</xdr:col>
      <xdr:colOff>0</xdr:colOff>
      <xdr:row>38</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08590"/>
          <a:ext cx="8382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156518</xdr:rowOff>
    </xdr:from>
    <xdr:to>
      <xdr:col>50</xdr:col>
      <xdr:colOff>114300</xdr:colOff>
      <xdr:row>38</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161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42545</xdr:rowOff>
    </xdr:from>
    <xdr:to>
      <xdr:col>45</xdr:col>
      <xdr:colOff>177800</xdr:colOff>
      <xdr:row>38</xdr:row>
      <xdr:rowOff>156518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57645"/>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42545</xdr:rowOff>
    </xdr:from>
    <xdr:to>
      <xdr:col>41</xdr:col>
      <xdr:colOff>50800</xdr:colOff>
      <xdr:row>38</xdr:row>
      <xdr:rowOff>63119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576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42690</xdr:rowOff>
    </xdr:from>
    <xdr:to>
      <xdr:col>55</xdr:col>
      <xdr:colOff>50800</xdr:colOff>
      <xdr:row>38</xdr:row>
      <xdr:rowOff>144290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65567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105718</xdr:rowOff>
    </xdr:from>
    <xdr:to>
      <xdr:col>46</xdr:col>
      <xdr:colOff>38100</xdr:colOff>
      <xdr:row>39</xdr:row>
      <xdr:rowOff>35868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26995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163195</xdr:rowOff>
    </xdr:from>
    <xdr:to>
      <xdr:col>41</xdr:col>
      <xdr:colOff>101600</xdr:colOff>
      <xdr:row>38</xdr:row>
      <xdr:rowOff>93345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109872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105046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14122</xdr:rowOff>
    </xdr:from>
    <xdr:to>
      <xdr:col>55</xdr:col>
      <xdr:colOff>0</xdr:colOff>
      <xdr:row>57</xdr:row>
      <xdr:rowOff>31409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86772"/>
          <a:ext cx="8382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109340</xdr:rowOff>
    </xdr:from>
    <xdr:to>
      <xdr:col>50</xdr:col>
      <xdr:colOff>114300</xdr:colOff>
      <xdr:row>57</xdr:row>
      <xdr:rowOff>31409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10540"/>
          <a:ext cx="889000" cy="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109340</xdr:rowOff>
    </xdr:from>
    <xdr:to>
      <xdr:col>45</xdr:col>
      <xdr:colOff>177800</xdr:colOff>
      <xdr:row>57</xdr:row>
      <xdr:rowOff>59135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1054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59135</xdr:rowOff>
    </xdr:from>
    <xdr:to>
      <xdr:col>41</xdr:col>
      <xdr:colOff>50800</xdr:colOff>
      <xdr:row>57</xdr:row>
      <xdr:rowOff>100674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31785"/>
          <a:ext cx="889000" cy="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134772</xdr:rowOff>
    </xdr:from>
    <xdr:to>
      <xdr:col>55</xdr:col>
      <xdr:colOff>50800</xdr:colOff>
      <xdr:row>57</xdr:row>
      <xdr:rowOff>64922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157649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152059</xdr:rowOff>
    </xdr:from>
    <xdr:to>
      <xdr:col>50</xdr:col>
      <xdr:colOff>165100</xdr:colOff>
      <xdr:row>57</xdr:row>
      <xdr:rowOff>82209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98736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58540</xdr:rowOff>
    </xdr:from>
    <xdr:to>
      <xdr:col>46</xdr:col>
      <xdr:colOff>38100</xdr:colOff>
      <xdr:row>56</xdr:row>
      <xdr:rowOff>160140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4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8335</xdr:rowOff>
    </xdr:from>
    <xdr:to>
      <xdr:col>41</xdr:col>
      <xdr:colOff>101600</xdr:colOff>
      <xdr:row>57</xdr:row>
      <xdr:rowOff>109935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126462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49874</xdr:rowOff>
    </xdr:from>
    <xdr:to>
      <xdr:col>36</xdr:col>
      <xdr:colOff>165100</xdr:colOff>
      <xdr:row>57</xdr:row>
      <xdr:rowOff>151474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168001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9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53487</xdr:rowOff>
    </xdr:from>
    <xdr:to>
      <xdr:col>55</xdr:col>
      <xdr:colOff>0</xdr:colOff>
      <xdr:row>78</xdr:row>
      <xdr:rowOff>79022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26587"/>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79022</xdr:rowOff>
    </xdr:from>
    <xdr:to>
      <xdr:col>50</xdr:col>
      <xdr:colOff>114300</xdr:colOff>
      <xdr:row>78</xdr:row>
      <xdr:rowOff>87268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4521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69475</xdr:rowOff>
    </xdr:from>
    <xdr:to>
      <xdr:col>45</xdr:col>
      <xdr:colOff>177800</xdr:colOff>
      <xdr:row>78</xdr:row>
      <xdr:rowOff>87268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42575"/>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69475</xdr:rowOff>
    </xdr:from>
    <xdr:to>
      <xdr:col>41</xdr:col>
      <xdr:colOff>50800</xdr:colOff>
      <xdr:row>78</xdr:row>
      <xdr:rowOff>90253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42575"/>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2687</xdr:rowOff>
    </xdr:from>
    <xdr:to>
      <xdr:col>55</xdr:col>
      <xdr:colOff>50800</xdr:colOff>
      <xdr:row>78</xdr:row>
      <xdr:rowOff>104287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152564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28222</xdr:rowOff>
    </xdr:from>
    <xdr:to>
      <xdr:col>50</xdr:col>
      <xdr:colOff>165100</xdr:colOff>
      <xdr:row>78</xdr:row>
      <xdr:rowOff>129822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146349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1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36468</xdr:rowOff>
    </xdr:from>
    <xdr:to>
      <xdr:col>46</xdr:col>
      <xdr:colOff>38100</xdr:colOff>
      <xdr:row>78</xdr:row>
      <xdr:rowOff>138068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129195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5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18675</xdr:rowOff>
    </xdr:from>
    <xdr:to>
      <xdr:col>41</xdr:col>
      <xdr:colOff>101600</xdr:colOff>
      <xdr:row>78</xdr:row>
      <xdr:rowOff>120275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136802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39453</xdr:rowOff>
    </xdr:from>
    <xdr:to>
      <xdr:col>36</xdr:col>
      <xdr:colOff>165100</xdr:colOff>
      <xdr:row>78</xdr:row>
      <xdr:rowOff>141053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157580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163526</xdr:rowOff>
    </xdr:from>
    <xdr:to>
      <xdr:col>55</xdr:col>
      <xdr:colOff>0</xdr:colOff>
      <xdr:row>97</xdr:row>
      <xdr:rowOff>167258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94176"/>
          <a:ext cx="8382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163526</xdr:rowOff>
    </xdr:from>
    <xdr:to>
      <xdr:col>50</xdr:col>
      <xdr:colOff>114300</xdr:colOff>
      <xdr:row>97</xdr:row>
      <xdr:rowOff>167115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417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167115</xdr:rowOff>
    </xdr:from>
    <xdr:to>
      <xdr:col>45</xdr:col>
      <xdr:colOff>177800</xdr:colOff>
      <xdr:row>97</xdr:row>
      <xdr:rowOff>170985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7765"/>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164210</xdr:rowOff>
    </xdr:from>
    <xdr:to>
      <xdr:col>41</xdr:col>
      <xdr:colOff>50800</xdr:colOff>
      <xdr:row>97</xdr:row>
      <xdr:rowOff>170985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4860"/>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116458</xdr:rowOff>
    </xdr:from>
    <xdr:to>
      <xdr:col>55</xdr:col>
      <xdr:colOff>50800</xdr:colOff>
      <xdr:row>98</xdr:row>
      <xdr:rowOff>46608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112726</xdr:rowOff>
    </xdr:from>
    <xdr:to>
      <xdr:col>50</xdr:col>
      <xdr:colOff>165100</xdr:colOff>
      <xdr:row>98</xdr:row>
      <xdr:rowOff>42876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59403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116315</xdr:rowOff>
    </xdr:from>
    <xdr:to>
      <xdr:col>46</xdr:col>
      <xdr:colOff>38100</xdr:colOff>
      <xdr:row>98</xdr:row>
      <xdr:rowOff>46465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120185</xdr:rowOff>
    </xdr:from>
    <xdr:to>
      <xdr:col>41</xdr:col>
      <xdr:colOff>101600</xdr:colOff>
      <xdr:row>98</xdr:row>
      <xdr:rowOff>50335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41462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113410</xdr:rowOff>
    </xdr:from>
    <xdr:to>
      <xdr:col>36</xdr:col>
      <xdr:colOff>165100</xdr:colOff>
      <xdr:row>98</xdr:row>
      <xdr:rowOff>43560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60087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5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158282</xdr:rowOff>
    </xdr:from>
    <xdr:to>
      <xdr:col>85</xdr:col>
      <xdr:colOff>127000</xdr:colOff>
      <xdr:row>38</xdr:row>
      <xdr:rowOff>41728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0193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41728</xdr:rowOff>
    </xdr:from>
    <xdr:to>
      <xdr:col>81</xdr:col>
      <xdr:colOff>50800</xdr:colOff>
      <xdr:row>38</xdr:row>
      <xdr:rowOff>75921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56828"/>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75921</xdr:rowOff>
    </xdr:from>
    <xdr:to>
      <xdr:col>76</xdr:col>
      <xdr:colOff>114300</xdr:colOff>
      <xdr:row>38</xdr:row>
      <xdr:rowOff>93752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9102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79121</xdr:rowOff>
    </xdr:from>
    <xdr:to>
      <xdr:col>71</xdr:col>
      <xdr:colOff>177800</xdr:colOff>
      <xdr:row>38</xdr:row>
      <xdr:rowOff>93752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22771"/>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107482</xdr:rowOff>
    </xdr:from>
    <xdr:to>
      <xdr:col>85</xdr:col>
      <xdr:colOff>177800</xdr:colOff>
      <xdr:row>38</xdr:row>
      <xdr:rowOff>37632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85909</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162378</xdr:rowOff>
    </xdr:from>
    <xdr:to>
      <xdr:col>81</xdr:col>
      <xdr:colOff>101600</xdr:colOff>
      <xdr:row>38</xdr:row>
      <xdr:rowOff>92528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83655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25121</xdr:rowOff>
    </xdr:from>
    <xdr:to>
      <xdr:col>76</xdr:col>
      <xdr:colOff>165100</xdr:colOff>
      <xdr:row>38</xdr:row>
      <xdr:rowOff>126721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117848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42952</xdr:rowOff>
    </xdr:from>
    <xdr:to>
      <xdr:col>72</xdr:col>
      <xdr:colOff>38100</xdr:colOff>
      <xdr:row>38</xdr:row>
      <xdr:rowOff>144552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135679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28321</xdr:rowOff>
    </xdr:from>
    <xdr:to>
      <xdr:col>67</xdr:col>
      <xdr:colOff>101600</xdr:colOff>
      <xdr:row>37</xdr:row>
      <xdr:rowOff>129921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121048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159414</xdr:rowOff>
    </xdr:from>
    <xdr:to>
      <xdr:col>85</xdr:col>
      <xdr:colOff>127000</xdr:colOff>
      <xdr:row>58</xdr:row>
      <xdr:rowOff>48913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32064"/>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48913</xdr:rowOff>
    </xdr:from>
    <xdr:to>
      <xdr:col>81</xdr:col>
      <xdr:colOff>50800</xdr:colOff>
      <xdr:row>58</xdr:row>
      <xdr:rowOff>92554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3013"/>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115370</xdr:rowOff>
    </xdr:from>
    <xdr:to>
      <xdr:col>76</xdr:col>
      <xdr:colOff>114300</xdr:colOff>
      <xdr:row>58</xdr:row>
      <xdr:rowOff>92554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88020"/>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88254</xdr:rowOff>
    </xdr:from>
    <xdr:to>
      <xdr:col>71</xdr:col>
      <xdr:colOff>177800</xdr:colOff>
      <xdr:row>57</xdr:row>
      <xdr:rowOff>115370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89454"/>
          <a:ext cx="889000" cy="19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108614</xdr:rowOff>
    </xdr:from>
    <xdr:to>
      <xdr:col>85</xdr:col>
      <xdr:colOff>177800</xdr:colOff>
      <xdr:row>58</xdr:row>
      <xdr:rowOff>38764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87041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169563</xdr:rowOff>
    </xdr:from>
    <xdr:to>
      <xdr:col>81</xdr:col>
      <xdr:colOff>101600</xdr:colOff>
      <xdr:row>58</xdr:row>
      <xdr:rowOff>99713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90840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41754</xdr:rowOff>
    </xdr:from>
    <xdr:to>
      <xdr:col>76</xdr:col>
      <xdr:colOff>165100</xdr:colOff>
      <xdr:row>58</xdr:row>
      <xdr:rowOff>143354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134481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64570</xdr:rowOff>
    </xdr:from>
    <xdr:to>
      <xdr:col>72</xdr:col>
      <xdr:colOff>38100</xdr:colOff>
      <xdr:row>57</xdr:row>
      <xdr:rowOff>166170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157297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37454</xdr:rowOff>
    </xdr:from>
    <xdr:to>
      <xdr:col>67</xdr:col>
      <xdr:colOff>101600</xdr:colOff>
      <xdr:row>56</xdr:row>
      <xdr:rowOff>139054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155581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107257</xdr:rowOff>
    </xdr:from>
    <xdr:to>
      <xdr:col>85</xdr:col>
      <xdr:colOff>127000</xdr:colOff>
      <xdr:row>78</xdr:row>
      <xdr:rowOff>131873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80357"/>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120655</xdr:rowOff>
    </xdr:from>
    <xdr:to>
      <xdr:col>81</xdr:col>
      <xdr:colOff>50800</xdr:colOff>
      <xdr:row>78</xdr:row>
      <xdr:rowOff>131873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93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120655</xdr:rowOff>
    </xdr:from>
    <xdr:to>
      <xdr:col>76</xdr:col>
      <xdr:colOff>114300</xdr:colOff>
      <xdr:row>78</xdr:row>
      <xdr:rowOff>135914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493755"/>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134965</xdr:rowOff>
    </xdr:from>
    <xdr:to>
      <xdr:col>71</xdr:col>
      <xdr:colOff>177800</xdr:colOff>
      <xdr:row>78</xdr:row>
      <xdr:rowOff>135914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08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56457</xdr:rowOff>
    </xdr:from>
    <xdr:to>
      <xdr:col>85</xdr:col>
      <xdr:colOff>177800</xdr:colOff>
      <xdr:row>78</xdr:row>
      <xdr:rowOff>158057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15834</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81073</xdr:rowOff>
    </xdr:from>
    <xdr:to>
      <xdr:col>81</xdr:col>
      <xdr:colOff>101600</xdr:colOff>
      <xdr:row>79</xdr:row>
      <xdr:rowOff>11223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27750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2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69855</xdr:rowOff>
    </xdr:from>
    <xdr:to>
      <xdr:col>76</xdr:col>
      <xdr:colOff>165100</xdr:colOff>
      <xdr:row>79</xdr:row>
      <xdr:rowOff>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16532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85114</xdr:rowOff>
    </xdr:from>
    <xdr:to>
      <xdr:col>72</xdr:col>
      <xdr:colOff>38100</xdr:colOff>
      <xdr:row>79</xdr:row>
      <xdr:rowOff>15264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6391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84165</xdr:rowOff>
    </xdr:from>
    <xdr:to>
      <xdr:col>67</xdr:col>
      <xdr:colOff>101600</xdr:colOff>
      <xdr:row>79</xdr:row>
      <xdr:rowOff>14315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5442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110809</xdr:rowOff>
    </xdr:from>
    <xdr:to>
      <xdr:col>85</xdr:col>
      <xdr:colOff>127000</xdr:colOff>
      <xdr:row>97</xdr:row>
      <xdr:rowOff>111288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4145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103657</xdr:rowOff>
    </xdr:from>
    <xdr:to>
      <xdr:col>81</xdr:col>
      <xdr:colOff>50800</xdr:colOff>
      <xdr:row>97</xdr:row>
      <xdr:rowOff>110809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34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92870</xdr:rowOff>
    </xdr:from>
    <xdr:to>
      <xdr:col>76</xdr:col>
      <xdr:colOff>114300</xdr:colOff>
      <xdr:row>97</xdr:row>
      <xdr:rowOff>103657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23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51842</xdr:rowOff>
    </xdr:from>
    <xdr:to>
      <xdr:col>71</xdr:col>
      <xdr:colOff>177800</xdr:colOff>
      <xdr:row>97</xdr:row>
      <xdr:rowOff>92870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82492"/>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60488</xdr:rowOff>
    </xdr:from>
    <xdr:to>
      <xdr:col>85</xdr:col>
      <xdr:colOff>177800</xdr:colOff>
      <xdr:row>97</xdr:row>
      <xdr:rowOff>162088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38915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60009</xdr:rowOff>
    </xdr:from>
    <xdr:to>
      <xdr:col>81</xdr:col>
      <xdr:colOff>101600</xdr:colOff>
      <xdr:row>97</xdr:row>
      <xdr:rowOff>161609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152736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52857</xdr:rowOff>
    </xdr:from>
    <xdr:to>
      <xdr:col>76</xdr:col>
      <xdr:colOff>165100</xdr:colOff>
      <xdr:row>97</xdr:row>
      <xdr:rowOff>154457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145584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42070</xdr:rowOff>
    </xdr:from>
    <xdr:to>
      <xdr:col>72</xdr:col>
      <xdr:colOff>38100</xdr:colOff>
      <xdr:row>97</xdr:row>
      <xdr:rowOff>143670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134797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1042</xdr:rowOff>
    </xdr:from>
    <xdr:to>
      <xdr:col>67</xdr:col>
      <xdr:colOff>101600</xdr:colOff>
      <xdr:row>97</xdr:row>
      <xdr:rowOff>102642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93769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63500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8636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63500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flipV="1">
          <a:off x="2043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127000</xdr:rowOff>
    </xdr:from>
    <xdr:to>
      <xdr:col>112</xdr:col>
      <xdr:colOff>38100</xdr:colOff>
      <xdr:row>59</xdr:row>
      <xdr:rowOff>57150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48277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12700</xdr:rowOff>
    </xdr:from>
    <xdr:to>
      <xdr:col>112</xdr:col>
      <xdr:colOff>38100</xdr:colOff>
      <xdr:row>50</xdr:row>
      <xdr:rowOff>114300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130827</xdr:rowOff>
    </xdr:from>
    <xdr:ext cx="313932"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66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目的別経費については、全体的に類似団体とほぼ同程度で推移しているが、特に民生費、衛生費及び公債費について差異が生じている。</a:t>
          </a:r>
        </a:p>
        <a:p>
          <a:r>
            <a:rPr kumimoji="1" lang="ja-JP" altLang="en-US" sz="1300">
              <a:latin typeface="ＭＳ Ｐゴシック" panose="020B0600070205080204" pitchFamily="50" charset="-128"/>
              <a:ea typeface="ＭＳ Ｐゴシック" panose="020B0600070205080204" pitchFamily="50" charset="-128"/>
            </a:rPr>
            <a:t>　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195,366</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30,269</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12,741</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32,268</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等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衛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53,371</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16,827</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19,187</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5,516</a:t>
          </a:r>
          <a:r>
            <a:rPr kumimoji="1" lang="ja-JP" altLang="en-US" sz="1300">
              <a:latin typeface="ＭＳ Ｐゴシック" panose="020B0600070205080204" pitchFamily="50" charset="-128"/>
              <a:ea typeface="ＭＳ Ｐゴシック" panose="020B0600070205080204" pitchFamily="50" charset="-128"/>
            </a:rPr>
            <a:t>円高くなっている。これは、地方独立行政法人西都児湯医療センターへの救急医療に対する負担金等の影響が考えられるため、引き続き、状況を考慮しながら適正化に努める。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30,360</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12,627</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21,516</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36,948</a:t>
          </a:r>
          <a:r>
            <a:rPr kumimoji="1" lang="ja-JP" altLang="en-US" sz="1300">
              <a:latin typeface="ＭＳ Ｐゴシック" panose="020B0600070205080204" pitchFamily="50" charset="-128"/>
              <a:ea typeface="ＭＳ Ｐゴシック" panose="020B0600070205080204" pitchFamily="50" charset="-128"/>
            </a:rPr>
            <a:t>円低く、大幅に下回っている。要因としては、繰上償還や起債抑制により、地方債残高が低いこと等が挙げられる。今後は、数年後に新庁舎建設等の大型事業の償還が始まるため、新規債の発行を適正額にとどめるなど、公債費の削減を進め、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年度に臨時的な出資金に対応するため一時的に増加したが、平成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年度から例年の水準（</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億円規模）に戻したため、標準財政規模比は</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9.45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百万円台となり、標準財政規模比は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8.18</a:t>
          </a:r>
          <a:r>
            <a:rPr kumimoji="1" lang="ja-JP" altLang="en-US" sz="1400">
              <a:latin typeface="ＭＳ ゴシック" pitchFamily="49" charset="-128"/>
              <a:ea typeface="ＭＳ ゴシック" pitchFamily="49" charset="-128"/>
            </a:rPr>
            <a:t>％となり、また、実質単年度収支の標準財政規模比は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2.29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連結実質赤字比率の分子を構成する各会計の収支が、全ての会計において黒字となった。なお、市営住宅事業特別会計は、平成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年度に前年度繰上充用を行ったことから、当該年度のみ▲</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となっている。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黒字額の大半は、一般会計、水道事業会計及び介護保険事業特別会計の</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会計で占められている。平成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年度は、一般会計、水道事業会計及び介護保険事業特別会計の収支額が増加したことにより、分子となる連結実質収支額が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百万円増加し、</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百万円の黒字となった。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また、分母となる標準財政規模は、地方消費税交付金や地方特例交付金等の各種交付金の増に伴い、前年度より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百万円となったことから、標準財政規模比は、平成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16.19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ポイント増加し、平成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18.59</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19644757</v>
      </c>
      <c r="BO4" s="392"/>
      <c r="BP4" s="392"/>
      <c r="BQ4" s="392"/>
      <c r="BR4" s="392"/>
      <c r="BS4" s="392"/>
      <c r="BT4" s="392"/>
      <c r="BU4" s="393"/>
      <c r="BV4" s="391">
        <v>18544094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18737426</v>
      </c>
      <c r="BO5" s="429"/>
      <c r="BP5" s="429"/>
      <c r="BQ5" s="429"/>
      <c r="BR5" s="429"/>
      <c r="BS5" s="429"/>
      <c r="BT5" s="429"/>
      <c r="BU5" s="430"/>
      <c r="BV5" s="428">
        <v>17956004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90.4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907331</v>
      </c>
      <c r="BO6" s="429"/>
      <c r="BP6" s="429"/>
      <c r="BQ6" s="429"/>
      <c r="BR6" s="429"/>
      <c r="BS6" s="429"/>
      <c r="BT6" s="429"/>
      <c r="BU6" s="430"/>
      <c r="BV6" s="428">
        <v>588090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99.4</v>
      </c>
      <c r="CU6" s="466"/>
      <c r="CV6" s="466"/>
      <c r="CW6" s="466"/>
      <c r="CX6" s="466"/>
      <c r="CY6" s="466"/>
      <c r="CZ6" s="466"/>
      <c r="DA6" s="467"/>
      <c r="DB6" s="465">
        <v>94.9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189958</v>
      </c>
      <c r="BO7" s="429"/>
      <c r="BP7" s="429"/>
      <c r="BQ7" s="429"/>
      <c r="BR7" s="429"/>
      <c r="BS7" s="429"/>
      <c r="BT7" s="429"/>
      <c r="BU7" s="430"/>
      <c r="BV7" s="428">
        <v>65544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8764588</v>
      </c>
      <c r="CU7" s="429"/>
      <c r="CV7" s="429"/>
      <c r="CW7" s="429"/>
      <c r="CX7" s="429"/>
      <c r="CY7" s="429"/>
      <c r="CZ7" s="429"/>
      <c r="DA7" s="430"/>
      <c r="DB7" s="428">
        <v>8755557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717373</v>
      </c>
      <c r="BO8" s="429"/>
      <c r="BP8" s="429"/>
      <c r="BQ8" s="429"/>
      <c r="BR8" s="429"/>
      <c r="BS8" s="429"/>
      <c r="BT8" s="429"/>
      <c r="BU8" s="430"/>
      <c r="BV8" s="428">
        <v>522546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0.39</v>
      </c>
      <c r="CU8" s="469"/>
      <c r="CV8" s="469"/>
      <c r="CW8" s="469"/>
      <c r="CX8" s="469"/>
      <c r="CY8" s="469"/>
      <c r="CZ8" s="469"/>
      <c r="DA8" s="470"/>
      <c r="DB8" s="468">
        <v>0.38</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30683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194827</v>
      </c>
      <c r="BO9" s="429"/>
      <c r="BP9" s="429"/>
      <c r="BQ9" s="429"/>
      <c r="BR9" s="429"/>
      <c r="BS9" s="429"/>
      <c r="BT9" s="429"/>
      <c r="BU9" s="430"/>
      <c r="BV9" s="428">
        <v>24816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7</v>
      </c>
      <c r="CU9" s="426"/>
      <c r="CV9" s="426"/>
      <c r="CW9" s="426"/>
      <c r="CX9" s="426"/>
      <c r="CY9" s="426"/>
      <c r="CZ9" s="426"/>
      <c r="DA9" s="427"/>
      <c r="DB9" s="425">
        <v>7.4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32614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56661</v>
      </c>
      <c r="BO10" s="429"/>
      <c r="BP10" s="429"/>
      <c r="BQ10" s="429"/>
      <c r="BR10" s="429"/>
      <c r="BS10" s="429"/>
      <c r="BT10" s="429"/>
      <c r="BU10" s="430"/>
      <c r="BV10" s="428">
        <v>329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30501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51111</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30382</v>
      </c>
      <c r="S13" s="510"/>
      <c r="T13" s="510"/>
      <c r="U13" s="510"/>
      <c r="V13" s="511"/>
      <c r="W13" s="444" t="s">
        <v>140</v>
      </c>
      <c r="X13" s="445"/>
      <c r="Y13" s="445"/>
      <c r="Z13" s="445"/>
      <c r="AA13" s="445"/>
      <c r="AB13" s="435"/>
      <c r="AC13" s="479">
        <v>3732</v>
      </c>
      <c r="AD13" s="480"/>
      <c r="AE13" s="480"/>
      <c r="AF13" s="480"/>
      <c r="AG13" s="519"/>
      <c r="AH13" s="479">
        <v>4190</v>
      </c>
      <c r="AI13" s="480"/>
      <c r="AJ13" s="480"/>
      <c r="AK13" s="480"/>
      <c r="AL13" s="481"/>
      <c r="AM13" s="457" t="s">
        <v>141</v>
      </c>
      <c r="AN13" s="458"/>
      <c r="AO13" s="458"/>
      <c r="AP13" s="458"/>
      <c r="AQ13" s="458"/>
      <c r="AR13" s="458"/>
      <c r="AS13" s="458"/>
      <c r="AT13" s="459"/>
      <c r="AU13" s="460" t="s">
        <v>136</v>
      </c>
      <c r="AV13" s="461"/>
      <c r="AW13" s="461"/>
      <c r="AX13" s="461"/>
      <c r="AY13" s="462" t="s">
        <v>142</v>
      </c>
      <c r="AZ13" s="463"/>
      <c r="BA13" s="463"/>
      <c r="BB13" s="463"/>
      <c r="BC13" s="463"/>
      <c r="BD13" s="463"/>
      <c r="BE13" s="463"/>
      <c r="BF13" s="463"/>
      <c r="BG13" s="463"/>
      <c r="BH13" s="463"/>
      <c r="BI13" s="463"/>
      <c r="BJ13" s="463"/>
      <c r="BK13" s="463"/>
      <c r="BL13" s="463"/>
      <c r="BM13" s="464"/>
      <c r="BN13" s="428">
        <v>200377</v>
      </c>
      <c r="BO13" s="429"/>
      <c r="BP13" s="429"/>
      <c r="BQ13" s="429"/>
      <c r="BR13" s="429"/>
      <c r="BS13" s="429"/>
      <c r="BT13" s="429"/>
      <c r="BU13" s="430"/>
      <c r="BV13" s="428">
        <v>25145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5.4</v>
      </c>
      <c r="CU13" s="426"/>
      <c r="CV13" s="426"/>
      <c r="CW13" s="426"/>
      <c r="CX13" s="426"/>
      <c r="CY13" s="426"/>
      <c r="CZ13" s="426"/>
      <c r="DA13" s="427"/>
      <c r="DB13" s="425">
        <v>5.2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30867</v>
      </c>
      <c r="S14" s="510"/>
      <c r="T14" s="510"/>
      <c r="U14" s="510"/>
      <c r="V14" s="511"/>
      <c r="W14" s="418"/>
      <c r="X14" s="419"/>
      <c r="Y14" s="419"/>
      <c r="Z14" s="419"/>
      <c r="AA14" s="419"/>
      <c r="AB14" s="408"/>
      <c r="AC14" s="512">
        <v>25.3</v>
      </c>
      <c r="AD14" s="513"/>
      <c r="AE14" s="513"/>
      <c r="AF14" s="513"/>
      <c r="AG14" s="514"/>
      <c r="AH14" s="512">
        <v>26.6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5.4</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30764</v>
      </c>
      <c r="S15" s="510"/>
      <c r="T15" s="510"/>
      <c r="U15" s="510"/>
      <c r="V15" s="511"/>
      <c r="W15" s="444" t="s">
        <v>147</v>
      </c>
      <c r="X15" s="445"/>
      <c r="Y15" s="445"/>
      <c r="Z15" s="445"/>
      <c r="AA15" s="445"/>
      <c r="AB15" s="435"/>
      <c r="AC15" s="479">
        <v>3097</v>
      </c>
      <c r="AD15" s="480"/>
      <c r="AE15" s="480"/>
      <c r="AF15" s="480"/>
      <c r="AG15" s="519"/>
      <c r="AH15" s="479">
        <v>3376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3000741</v>
      </c>
      <c r="BO15" s="392"/>
      <c r="BP15" s="392"/>
      <c r="BQ15" s="392"/>
      <c r="BR15" s="392"/>
      <c r="BS15" s="392"/>
      <c r="BT15" s="392"/>
      <c r="BU15" s="393"/>
      <c r="BV15" s="391">
        <v>2895826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21</v>
      </c>
      <c r="AD16" s="513"/>
      <c r="AE16" s="513"/>
      <c r="AF16" s="513"/>
      <c r="AG16" s="514"/>
      <c r="AH16" s="512">
        <v>21.5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7558732</v>
      </c>
      <c r="BO16" s="429"/>
      <c r="BP16" s="429"/>
      <c r="BQ16" s="429"/>
      <c r="BR16" s="429"/>
      <c r="BS16" s="429"/>
      <c r="BT16" s="429"/>
      <c r="BU16" s="430"/>
      <c r="BV16" s="428">
        <v>7557460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7925</v>
      </c>
      <c r="AD17" s="480"/>
      <c r="AE17" s="480"/>
      <c r="AF17" s="480"/>
      <c r="AG17" s="519"/>
      <c r="AH17" s="479">
        <v>8164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3783785</v>
      </c>
      <c r="BO17" s="429"/>
      <c r="BP17" s="429"/>
      <c r="BQ17" s="429"/>
      <c r="BR17" s="429"/>
      <c r="BS17" s="429"/>
      <c r="BT17" s="429"/>
      <c r="BU17" s="430"/>
      <c r="BV17" s="428">
        <v>3658376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438.79</v>
      </c>
      <c r="M18" s="541"/>
      <c r="N18" s="541"/>
      <c r="O18" s="541"/>
      <c r="P18" s="541"/>
      <c r="Q18" s="541"/>
      <c r="R18" s="542"/>
      <c r="S18" s="542"/>
      <c r="T18" s="542"/>
      <c r="U18" s="542"/>
      <c r="V18" s="543"/>
      <c r="W18" s="446"/>
      <c r="X18" s="447"/>
      <c r="Y18" s="447"/>
      <c r="Z18" s="447"/>
      <c r="AA18" s="447"/>
      <c r="AB18" s="438"/>
      <c r="AC18" s="544">
        <v>53.7</v>
      </c>
      <c r="AD18" s="545"/>
      <c r="AE18" s="545"/>
      <c r="AF18" s="545"/>
      <c r="AG18" s="546"/>
      <c r="AH18" s="544">
        <v>51.9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8609401</v>
      </c>
      <c r="BO18" s="429"/>
      <c r="BP18" s="429"/>
      <c r="BQ18" s="429"/>
      <c r="BR18" s="429"/>
      <c r="BS18" s="429"/>
      <c r="BT18" s="429"/>
      <c r="BU18" s="430"/>
      <c r="BV18" s="428">
        <v>8225483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70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12489232</v>
      </c>
      <c r="BO19" s="429"/>
      <c r="BP19" s="429"/>
      <c r="BQ19" s="429"/>
      <c r="BR19" s="429"/>
      <c r="BS19" s="429"/>
      <c r="BT19" s="429"/>
      <c r="BU19" s="430"/>
      <c r="BV19" s="428">
        <v>11939303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12004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9486759</v>
      </c>
      <c r="BO23" s="429"/>
      <c r="BP23" s="429"/>
      <c r="BQ23" s="429"/>
      <c r="BR23" s="429"/>
      <c r="BS23" s="429"/>
      <c r="BT23" s="429"/>
      <c r="BU23" s="430"/>
      <c r="BV23" s="428">
        <v>9519076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8400</v>
      </c>
      <c r="R24" s="480"/>
      <c r="S24" s="480"/>
      <c r="T24" s="480"/>
      <c r="U24" s="480"/>
      <c r="V24" s="519"/>
      <c r="W24" s="578"/>
      <c r="X24" s="566"/>
      <c r="Y24" s="567"/>
      <c r="Z24" s="478" t="s">
        <v>171</v>
      </c>
      <c r="AA24" s="458"/>
      <c r="AB24" s="458"/>
      <c r="AC24" s="458"/>
      <c r="AD24" s="458"/>
      <c r="AE24" s="458"/>
      <c r="AF24" s="458"/>
      <c r="AG24" s="459"/>
      <c r="AH24" s="479">
        <v>334</v>
      </c>
      <c r="AI24" s="480"/>
      <c r="AJ24" s="480"/>
      <c r="AK24" s="480"/>
      <c r="AL24" s="519"/>
      <c r="AM24" s="479">
        <v>1049762</v>
      </c>
      <c r="AN24" s="480"/>
      <c r="AO24" s="480"/>
      <c r="AP24" s="480"/>
      <c r="AQ24" s="480"/>
      <c r="AR24" s="519"/>
      <c r="AS24" s="479">
        <v>3143</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9348804</v>
      </c>
      <c r="BO24" s="429"/>
      <c r="BP24" s="429"/>
      <c r="BQ24" s="429"/>
      <c r="BR24" s="429"/>
      <c r="BS24" s="429"/>
      <c r="BT24" s="429"/>
      <c r="BU24" s="430"/>
      <c r="BV24" s="428">
        <v>9484926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6700</v>
      </c>
      <c r="R25" s="480"/>
      <c r="S25" s="480"/>
      <c r="T25" s="480"/>
      <c r="U25" s="480"/>
      <c r="V25" s="519"/>
      <c r="W25" s="578"/>
      <c r="X25" s="566"/>
      <c r="Y25" s="567"/>
      <c r="Z25" s="478" t="s">
        <v>174</v>
      </c>
      <c r="AA25" s="458"/>
      <c r="AB25" s="458"/>
      <c r="AC25" s="458"/>
      <c r="AD25" s="458"/>
      <c r="AE25" s="458"/>
      <c r="AF25" s="458"/>
      <c r="AG25" s="459"/>
      <c r="AH25" s="479">
        <v>46</v>
      </c>
      <c r="AI25" s="480"/>
      <c r="AJ25" s="480"/>
      <c r="AK25" s="480"/>
      <c r="AL25" s="519"/>
      <c r="AM25" s="479">
        <v>140806</v>
      </c>
      <c r="AN25" s="480"/>
      <c r="AO25" s="480"/>
      <c r="AP25" s="480"/>
      <c r="AQ25" s="480"/>
      <c r="AR25" s="519"/>
      <c r="AS25" s="479">
        <v>3061</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800139</v>
      </c>
      <c r="BO25" s="392"/>
      <c r="BP25" s="392"/>
      <c r="BQ25" s="392"/>
      <c r="BR25" s="392"/>
      <c r="BS25" s="392"/>
      <c r="BT25" s="392"/>
      <c r="BU25" s="393"/>
      <c r="BV25" s="391">
        <v>850050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6070</v>
      </c>
      <c r="R26" s="480"/>
      <c r="S26" s="480"/>
      <c r="T26" s="480"/>
      <c r="U26" s="480"/>
      <c r="V26" s="519"/>
      <c r="W26" s="578"/>
      <c r="X26" s="566"/>
      <c r="Y26" s="567"/>
      <c r="Z26" s="478" t="s">
        <v>177</v>
      </c>
      <c r="AA26" s="588"/>
      <c r="AB26" s="588"/>
      <c r="AC26" s="588"/>
      <c r="AD26" s="588"/>
      <c r="AE26" s="588"/>
      <c r="AF26" s="588"/>
      <c r="AG26" s="589"/>
      <c r="AH26" s="479">
        <v>8</v>
      </c>
      <c r="AI26" s="480"/>
      <c r="AJ26" s="480"/>
      <c r="AK26" s="480"/>
      <c r="AL26" s="519"/>
      <c r="AM26" s="479">
        <v>30000</v>
      </c>
      <c r="AN26" s="480"/>
      <c r="AO26" s="480"/>
      <c r="AP26" s="480"/>
      <c r="AQ26" s="480"/>
      <c r="AR26" s="519"/>
      <c r="AS26" s="479">
        <v>3750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4240</v>
      </c>
      <c r="R27" s="480"/>
      <c r="S27" s="480"/>
      <c r="T27" s="480"/>
      <c r="U27" s="480"/>
      <c r="V27" s="519"/>
      <c r="W27" s="578"/>
      <c r="X27" s="566"/>
      <c r="Y27" s="567"/>
      <c r="Z27" s="478" t="s">
        <v>181</v>
      </c>
      <c r="AA27" s="458"/>
      <c r="AB27" s="458"/>
      <c r="AC27" s="458"/>
      <c r="AD27" s="458"/>
      <c r="AE27" s="458"/>
      <c r="AF27" s="458"/>
      <c r="AG27" s="459"/>
      <c r="AH27" s="479">
        <v>3</v>
      </c>
      <c r="AI27" s="480"/>
      <c r="AJ27" s="480"/>
      <c r="AK27" s="480"/>
      <c r="AL27" s="519"/>
      <c r="AM27" s="479">
        <v>11538</v>
      </c>
      <c r="AN27" s="480"/>
      <c r="AO27" s="480"/>
      <c r="AP27" s="480"/>
      <c r="AQ27" s="480"/>
      <c r="AR27" s="519"/>
      <c r="AS27" s="479">
        <v>3846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179</v>
      </c>
      <c r="BO27" s="602"/>
      <c r="BP27" s="602"/>
      <c r="BQ27" s="602"/>
      <c r="BR27" s="602"/>
      <c r="BS27" s="602"/>
      <c r="BT27" s="602"/>
      <c r="BU27" s="603"/>
      <c r="BV27" s="601">
        <v>249819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3610</v>
      </c>
      <c r="R28" s="480"/>
      <c r="S28" s="480"/>
      <c r="T28" s="480"/>
      <c r="U28" s="480"/>
      <c r="V28" s="519"/>
      <c r="W28" s="578"/>
      <c r="X28" s="566"/>
      <c r="Y28" s="567"/>
      <c r="Z28" s="478" t="s">
        <v>184</v>
      </c>
      <c r="AA28" s="458"/>
      <c r="AB28" s="458"/>
      <c r="AC28" s="458"/>
      <c r="AD28" s="458"/>
      <c r="AE28" s="458"/>
      <c r="AF28" s="458"/>
      <c r="AG28" s="459"/>
      <c r="AH28" s="479" t="s">
        <v>185</v>
      </c>
      <c r="AI28" s="480"/>
      <c r="AJ28" s="480"/>
      <c r="AK28" s="480"/>
      <c r="AL28" s="519"/>
      <c r="AM28" s="479" t="s">
        <v>186</v>
      </c>
      <c r="AN28" s="480"/>
      <c r="AO28" s="480"/>
      <c r="AP28" s="480"/>
      <c r="AQ28" s="480"/>
      <c r="AR28" s="519"/>
      <c r="AS28" s="479" t="s">
        <v>185</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828503</v>
      </c>
      <c r="BO28" s="392"/>
      <c r="BP28" s="392"/>
      <c r="BQ28" s="392"/>
      <c r="BR28" s="392"/>
      <c r="BS28" s="392"/>
      <c r="BT28" s="392"/>
      <c r="BU28" s="393"/>
      <c r="BV28" s="391">
        <v>822953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16</v>
      </c>
      <c r="M29" s="480"/>
      <c r="N29" s="480"/>
      <c r="O29" s="480"/>
      <c r="P29" s="519"/>
      <c r="Q29" s="479">
        <v>3490</v>
      </c>
      <c r="R29" s="480"/>
      <c r="S29" s="480"/>
      <c r="T29" s="480"/>
      <c r="U29" s="480"/>
      <c r="V29" s="519"/>
      <c r="W29" s="579"/>
      <c r="X29" s="580"/>
      <c r="Y29" s="581"/>
      <c r="Z29" s="478" t="s">
        <v>189</v>
      </c>
      <c r="AA29" s="458"/>
      <c r="AB29" s="458"/>
      <c r="AC29" s="458"/>
      <c r="AD29" s="458"/>
      <c r="AE29" s="458"/>
      <c r="AF29" s="458"/>
      <c r="AG29" s="459"/>
      <c r="AH29" s="479">
        <v>337</v>
      </c>
      <c r="AI29" s="480"/>
      <c r="AJ29" s="480"/>
      <c r="AK29" s="480"/>
      <c r="AL29" s="519"/>
      <c r="AM29" s="479">
        <v>1061300</v>
      </c>
      <c r="AN29" s="480"/>
      <c r="AO29" s="480"/>
      <c r="AP29" s="480"/>
      <c r="AQ29" s="480"/>
      <c r="AR29" s="519"/>
      <c r="AS29" s="479">
        <v>3149</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1025906</v>
      </c>
      <c r="BO29" s="429"/>
      <c r="BP29" s="429"/>
      <c r="BQ29" s="429"/>
      <c r="BR29" s="429"/>
      <c r="BS29" s="429"/>
      <c r="BT29" s="429"/>
      <c r="BU29" s="430"/>
      <c r="BV29" s="428">
        <v>1113664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97.6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4192458</v>
      </c>
      <c r="BO30" s="602"/>
      <c r="BP30" s="602"/>
      <c r="BQ30" s="602"/>
      <c r="BR30" s="602"/>
      <c r="BS30" s="602"/>
      <c r="BT30" s="602"/>
      <c r="BU30" s="603"/>
      <c r="BV30" s="601">
        <v>4806643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200</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206</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7</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11</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西都児湯環境整備事務組合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宮崎県環境整備公社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市営住宅事業特別会計</v>
      </c>
      <c r="F35" s="615"/>
      <c r="G35" s="615"/>
      <c r="H35" s="615"/>
      <c r="I35" s="615"/>
      <c r="J35" s="615"/>
      <c r="K35" s="615"/>
      <c r="L35" s="615"/>
      <c r="M35" s="615"/>
      <c r="N35" s="615"/>
      <c r="O35" s="615"/>
      <c r="P35" s="615"/>
      <c r="Q35" s="615"/>
      <c r="R35" s="615"/>
      <c r="S35" s="615"/>
      <c r="T35" s="213"/>
      <c r="U35" s="614">
        <f>IF(W35="","",U34+1)</f>
        <v>8</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IF('各会計、関係団体の財政状況及び健全化判断比率'!B34="","",'各会計、関係団体の財政状況及び健全化判断比率'!B34)</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宮崎県市町村総合事務組合（自治会館管理運営特別会計）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宮崎県林業公社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西都児湯障害認定審査会特別会計</v>
      </c>
      <c r="F36" s="615"/>
      <c r="G36" s="615"/>
      <c r="H36" s="615"/>
      <c r="I36" s="615"/>
      <c r="J36" s="615"/>
      <c r="K36" s="615"/>
      <c r="L36" s="615"/>
      <c r="M36" s="615"/>
      <c r="N36" s="615"/>
      <c r="O36" s="615"/>
      <c r="P36" s="615"/>
      <c r="Q36" s="615"/>
      <c r="R36" s="615"/>
      <c r="S36" s="615"/>
      <c r="T36" s="213"/>
      <c r="U36" s="614">
        <f t="shared" ref="U36:U43" si="4">IF(W36="","",U35+1)</f>
        <v>9</v>
      </c>
      <c r="V36" s="614"/>
      <c r="W36" s="615" t="str">
        <f>IF('各会計、関係団体の財政状況及び健全化判断比率'!B30="","",'各会計、関係団体の財政状況及び健全化判断比率'!B30)</f>
        <v>西都市西米良村介護認定審査会特別会計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14</v>
      </c>
      <c r="BF36" s="614"/>
      <c r="BG36" s="615" t="str">
        <f>IF('各会計、関係団体の財政状況及び健全化判断比率'!B35="","",'各会計、関係団体の財政状況及び健全化判断比率'!B35)</f>
        <v>農業集落排水事業特別会計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宮崎県後期高齢者医療広域連合（一般会計）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西都児湯医療センター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西都児湯いじめ問題対策専門家委員会特別会計</v>
      </c>
      <c r="F37" s="615"/>
      <c r="G37" s="615"/>
      <c r="H37" s="615"/>
      <c r="I37" s="615"/>
      <c r="J37" s="615"/>
      <c r="K37" s="615"/>
      <c r="L37" s="615"/>
      <c r="M37" s="615"/>
      <c r="N37" s="615"/>
      <c r="O37" s="615"/>
      <c r="P37" s="615"/>
      <c r="Q37" s="615"/>
      <c r="R37" s="615"/>
      <c r="S37" s="615"/>
      <c r="T37" s="213"/>
      <c r="U37" s="614">
        <f t="shared" si="4"/>
        <v>10</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宮崎県後期高齢者医療広域連合（事業会計）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児湯広域森林組合</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西都児湯いじめ問題調査委員会特別会計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一ツ瀬川営農飲雑用水広域水道企業団</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西都児湯公平委員会特別会計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kvndrSqGac/nzH2AGBngCqgRwCP3YwAj0r+KeB0ExWeiKSzAXvYyk1TfKvu7WrDo7xHvTkQ76Bk1o3R2ZPRw==" saltValue="YfilXD9oTkW9sww0Nxe5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573</v>
      </c>
      <c r="D34" s="1206"/>
      <c r="E34" s="1207"/>
      <c r="F34" s="32">
        <v>4.5999999999999996</v>
      </c>
      <c r="G34" s="33">
        <v>6.28</v>
      </c>
      <c r="H34" s="33">
        <v>5.71</v>
      </c>
      <c r="I34" s="33">
        <v>5.77</v>
      </c>
      <c r="J34" s="34">
        <v>8.09</v>
      </c>
      <c r="K34" s="22"/>
      <c r="L34" s="22"/>
      <c r="M34" s="22"/>
      <c r="N34" s="22"/>
      <c r="O34" s="22"/>
      <c r="P34" s="22"/>
    </row>
    <row r="35" spans="1:16" ht="39" customHeight="1" x14ac:dyDescent="0.15">
      <c r="A35" s="22"/>
      <c r="B35" s="35"/>
      <c r="C35" s="1200" t="s">
        <v>574</v>
      </c>
      <c r="D35" s="1201"/>
      <c r="E35" s="1202"/>
      <c r="F35" s="36">
        <v>4.03</v>
      </c>
      <c r="G35" s="37">
        <v>4.26</v>
      </c>
      <c r="H35" s="37">
        <v>5.21</v>
      </c>
      <c r="I35" s="37">
        <v>5.93</v>
      </c>
      <c r="J35" s="38">
        <v>6.83</v>
      </c>
      <c r="K35" s="22"/>
      <c r="L35" s="22"/>
      <c r="M35" s="22"/>
      <c r="N35" s="22"/>
      <c r="O35" s="22"/>
      <c r="P35" s="22"/>
    </row>
    <row r="36" spans="1:16" ht="39" customHeight="1" x14ac:dyDescent="0.15">
      <c r="A36" s="22"/>
      <c r="B36" s="35"/>
      <c r="C36" s="1200" t="s">
        <v>575</v>
      </c>
      <c r="D36" s="1201"/>
      <c r="E36" s="1202"/>
      <c r="F36" s="36">
        <v>1.1200000000000001</v>
      </c>
      <c r="G36" s="37">
        <v>1.24</v>
      </c>
      <c r="H36" s="37">
        <v>1.18</v>
      </c>
      <c r="I36" s="37">
        <v>1.49</v>
      </c>
      <c r="J36" s="38">
        <v>1.74</v>
      </c>
      <c r="K36" s="22"/>
      <c r="L36" s="22"/>
      <c r="M36" s="22"/>
      <c r="N36" s="22"/>
      <c r="O36" s="22"/>
      <c r="P36" s="22"/>
    </row>
    <row r="37" spans="1:16" ht="39" customHeight="1" x14ac:dyDescent="0.15">
      <c r="A37" s="22"/>
      <c r="B37" s="35"/>
      <c r="C37" s="1200" t="s">
        <v>576</v>
      </c>
      <c r="D37" s="1201"/>
      <c r="E37" s="1202"/>
      <c r="F37" s="36">
        <v>1.57</v>
      </c>
      <c r="G37" s="37">
        <v>1.51</v>
      </c>
      <c r="H37" s="37">
        <v>2.39</v>
      </c>
      <c r="I37" s="37">
        <v>2.46</v>
      </c>
      <c r="J37" s="38">
        <v>0.95</v>
      </c>
      <c r="K37" s="22"/>
      <c r="L37" s="22"/>
      <c r="M37" s="22"/>
      <c r="N37" s="22"/>
      <c r="O37" s="22"/>
      <c r="P37" s="22"/>
    </row>
    <row r="38" spans="1:16" ht="39" customHeight="1" x14ac:dyDescent="0.15">
      <c r="A38" s="22"/>
      <c r="B38" s="35"/>
      <c r="C38" s="1200" t="s">
        <v>577</v>
      </c>
      <c r="D38" s="1201"/>
      <c r="E38" s="1202"/>
      <c r="F38" s="36">
        <v>0.3</v>
      </c>
      <c r="G38" s="37">
        <v>0.64</v>
      </c>
      <c r="H38" s="37">
        <v>0.11</v>
      </c>
      <c r="I38" s="37">
        <v>0.24</v>
      </c>
      <c r="J38" s="38">
        <v>0.69</v>
      </c>
      <c r="K38" s="22"/>
      <c r="L38" s="22"/>
      <c r="M38" s="22"/>
      <c r="N38" s="22"/>
      <c r="O38" s="22"/>
      <c r="P38" s="22"/>
    </row>
    <row r="39" spans="1:16" ht="39" customHeight="1" x14ac:dyDescent="0.15">
      <c r="A39" s="22"/>
      <c r="B39" s="35"/>
      <c r="C39" s="1200" t="s">
        <v>578</v>
      </c>
      <c r="D39" s="1201"/>
      <c r="E39" s="1202"/>
      <c r="F39" s="36">
        <v>0.06</v>
      </c>
      <c r="G39" s="37">
        <v>0.06</v>
      </c>
      <c r="H39" s="37">
        <v>7.0000000000000007E-2</v>
      </c>
      <c r="I39" s="37">
        <v>0.03</v>
      </c>
      <c r="J39" s="38">
        <v>0.11</v>
      </c>
      <c r="K39" s="22"/>
      <c r="L39" s="22"/>
      <c r="M39" s="22"/>
      <c r="N39" s="22"/>
      <c r="O39" s="22"/>
      <c r="P39" s="22"/>
    </row>
    <row r="40" spans="1:16" ht="39" customHeight="1" x14ac:dyDescent="0.15">
      <c r="A40" s="22"/>
      <c r="B40" s="35"/>
      <c r="C40" s="1200" t="s">
        <v>579</v>
      </c>
      <c r="D40" s="1201"/>
      <c r="E40" s="1202"/>
      <c r="F40" s="36">
        <v>0.03</v>
      </c>
      <c r="G40" s="37">
        <v>0.03</v>
      </c>
      <c r="H40" s="37" t="s">
        <v>580</v>
      </c>
      <c r="I40" s="37">
        <v>0.17</v>
      </c>
      <c r="J40" s="38">
        <v>0.08</v>
      </c>
      <c r="K40" s="22"/>
      <c r="L40" s="22"/>
      <c r="M40" s="22"/>
      <c r="N40" s="22"/>
      <c r="O40" s="22"/>
      <c r="P40" s="22"/>
    </row>
    <row r="41" spans="1:16" ht="39" customHeight="1" x14ac:dyDescent="0.15">
      <c r="A41" s="22"/>
      <c r="B41" s="35"/>
      <c r="C41" s="1200" t="s">
        <v>581</v>
      </c>
      <c r="D41" s="1201"/>
      <c r="E41" s="1202"/>
      <c r="F41" s="36">
        <v>0.15</v>
      </c>
      <c r="G41" s="37">
        <v>0.08</v>
      </c>
      <c r="H41" s="37">
        <v>0.22</v>
      </c>
      <c r="I41" s="37">
        <v>0.03</v>
      </c>
      <c r="J41" s="38">
        <v>0.04</v>
      </c>
      <c r="K41" s="22"/>
      <c r="L41" s="22"/>
      <c r="M41" s="22"/>
      <c r="N41" s="22"/>
      <c r="O41" s="22"/>
      <c r="P41" s="22"/>
    </row>
    <row r="42" spans="1:16" ht="39" customHeight="1" x14ac:dyDescent="0.15">
      <c r="A42" s="22"/>
      <c r="B42" s="39"/>
      <c r="C42" s="1200" t="s">
        <v>582</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583</v>
      </c>
      <c r="D43" s="1204"/>
      <c r="E43" s="1205"/>
      <c r="F43" s="41">
        <v>0.02</v>
      </c>
      <c r="G43" s="42">
        <v>0.02</v>
      </c>
      <c r="H43" s="42">
        <v>0.01</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SX85YpOv+giOu8rKGYeCT1/snmHtcerZGV+z4gWHcHQ4mhShpIDwYdiLuMtY13a6dpcBpIKueldnwDMlfCUQ==" saltValue="CtfJ0OZ2+SREGslgdGHN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1148</v>
      </c>
      <c r="L45" s="60">
        <v>1013</v>
      </c>
      <c r="M45" s="60">
        <v>971</v>
      </c>
      <c r="N45" s="60">
        <v>938</v>
      </c>
      <c r="O45" s="61">
        <v>926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429</v>
      </c>
      <c r="L48" s="64">
        <v>406</v>
      </c>
      <c r="M48" s="64">
        <v>446</v>
      </c>
      <c r="N48" s="64">
        <v>453</v>
      </c>
      <c r="O48" s="65">
        <v>508</v>
      </c>
      <c r="P48" s="48"/>
      <c r="Q48" s="48"/>
      <c r="R48" s="48"/>
      <c r="S48" s="48"/>
      <c r="T48" s="48"/>
      <c r="U48" s="48"/>
    </row>
    <row r="49" spans="1:21" ht="30.75" customHeight="1" x14ac:dyDescent="0.15">
      <c r="A49" s="48"/>
      <c r="B49" s="1210"/>
      <c r="C49" s="1211"/>
      <c r="D49" s="62"/>
      <c r="E49" s="1216" t="s">
        <v>16</v>
      </c>
      <c r="F49" s="1216"/>
      <c r="G49" s="1216"/>
      <c r="H49" s="1216"/>
      <c r="I49" s="1216"/>
      <c r="J49" s="1217"/>
      <c r="K49" s="63">
        <v>153</v>
      </c>
      <c r="L49" s="64">
        <v>169</v>
      </c>
      <c r="M49" s="64">
        <v>158</v>
      </c>
      <c r="N49" s="64">
        <v>153</v>
      </c>
      <c r="O49" s="65">
        <v>166</v>
      </c>
      <c r="P49" s="48"/>
      <c r="Q49" s="48"/>
      <c r="R49" s="48"/>
      <c r="S49" s="48"/>
      <c r="T49" s="48"/>
      <c r="U49" s="48"/>
    </row>
    <row r="50" spans="1:21" ht="30.75" customHeight="1" x14ac:dyDescent="0.15">
      <c r="A50" s="48"/>
      <c r="B50" s="1210"/>
      <c r="C50" s="1211"/>
      <c r="D50" s="62"/>
      <c r="E50" s="1216" t="s">
        <v>17</v>
      </c>
      <c r="F50" s="1216"/>
      <c r="G50" s="1216"/>
      <c r="H50" s="1216"/>
      <c r="I50" s="1216"/>
      <c r="J50" s="1217"/>
      <c r="K50" s="63">
        <v>22</v>
      </c>
      <c r="L50" s="64">
        <v>17</v>
      </c>
      <c r="M50" s="64">
        <v>9</v>
      </c>
      <c r="N50" s="64">
        <v>3</v>
      </c>
      <c r="O50" s="65">
        <v>2</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1205</v>
      </c>
      <c r="L52" s="64">
        <v>1166</v>
      </c>
      <c r="M52" s="64">
        <v>1198</v>
      </c>
      <c r="N52" s="64">
        <v>1163</v>
      </c>
      <c r="O52" s="65">
        <v>1134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547</v>
      </c>
      <c r="L53" s="69">
        <v>439</v>
      </c>
      <c r="M53" s="69">
        <v>386</v>
      </c>
      <c r="N53" s="69">
        <v>384</v>
      </c>
      <c r="O53" s="70">
        <v>468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600</v>
      </c>
      <c r="L57" s="83" t="s">
        <v>600</v>
      </c>
      <c r="M57" s="83" t="s">
        <v>600</v>
      </c>
      <c r="N57" s="83" t="s">
        <v>600</v>
      </c>
      <c r="O57" s="84" t="s">
        <v>600</v>
      </c>
    </row>
    <row r="58" spans="1:21" ht="31.5" customHeight="1" thickBot="1" x14ac:dyDescent="0.2">
      <c r="B58" s="1226"/>
      <c r="C58" s="1227"/>
      <c r="D58" s="1231" t="s">
        <v>27</v>
      </c>
      <c r="E58" s="1232"/>
      <c r="F58" s="1232"/>
      <c r="G58" s="1232"/>
      <c r="H58" s="1232"/>
      <c r="I58" s="1232"/>
      <c r="J58" s="1233"/>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HSXhXmamn4w5ZAu8U6BieOOHbp5dbZTs7gb1CMGtTE6n5mVcBD9ypIs/kYt25sIdxKkLif1/lNWknNJNYEcA==" saltValue="/ldI1kyAqdpeQBUMH0nQ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34" t="s">
        <v>30</v>
      </c>
      <c r="C41" s="1235"/>
      <c r="D41" s="101"/>
      <c r="E41" s="1240" t="s">
        <v>31</v>
      </c>
      <c r="F41" s="1240"/>
      <c r="G41" s="1240"/>
      <c r="H41" s="1241"/>
      <c r="I41" s="102">
        <v>10079</v>
      </c>
      <c r="J41" s="103">
        <v>10025</v>
      </c>
      <c r="K41" s="103">
        <v>9727</v>
      </c>
      <c r="L41" s="103">
        <v>9519</v>
      </c>
      <c r="M41" s="104">
        <v>9487</v>
      </c>
    </row>
    <row r="42" spans="2:13" ht="27.75" customHeight="1" x14ac:dyDescent="0.15">
      <c r="B42" s="1236"/>
      <c r="C42" s="1237"/>
      <c r="D42" s="105"/>
      <c r="E42" s="1242" t="s">
        <v>32</v>
      </c>
      <c r="F42" s="1242"/>
      <c r="G42" s="1242"/>
      <c r="H42" s="1243"/>
      <c r="I42" s="106">
        <v>26</v>
      </c>
      <c r="J42" s="107">
        <v>17</v>
      </c>
      <c r="K42" s="107">
        <v>8</v>
      </c>
      <c r="L42" s="107">
        <v>5</v>
      </c>
      <c r="M42" s="108">
        <v>2</v>
      </c>
    </row>
    <row r="43" spans="2:13" ht="27.75" customHeight="1" x14ac:dyDescent="0.15">
      <c r="B43" s="1236"/>
      <c r="C43" s="1237"/>
      <c r="D43" s="105"/>
      <c r="E43" s="1242" t="s">
        <v>33</v>
      </c>
      <c r="F43" s="1242"/>
      <c r="G43" s="1242"/>
      <c r="H43" s="1243"/>
      <c r="I43" s="106">
        <v>6058</v>
      </c>
      <c r="J43" s="107">
        <v>5522</v>
      </c>
      <c r="K43" s="107">
        <v>5043</v>
      </c>
      <c r="L43" s="107">
        <v>4726</v>
      </c>
      <c r="M43" s="108">
        <v>4628</v>
      </c>
    </row>
    <row r="44" spans="2:13" ht="27.75" customHeight="1" x14ac:dyDescent="0.15">
      <c r="B44" s="1236"/>
      <c r="C44" s="1237"/>
      <c r="D44" s="105"/>
      <c r="E44" s="1242" t="s">
        <v>34</v>
      </c>
      <c r="F44" s="1242"/>
      <c r="G44" s="1242"/>
      <c r="H44" s="1243"/>
      <c r="I44" s="106">
        <v>829</v>
      </c>
      <c r="J44" s="107">
        <v>716</v>
      </c>
      <c r="K44" s="107">
        <v>545</v>
      </c>
      <c r="L44" s="107">
        <v>379</v>
      </c>
      <c r="M44" s="108">
        <v>209</v>
      </c>
    </row>
    <row r="45" spans="2:13" ht="27.75" customHeight="1" x14ac:dyDescent="0.15">
      <c r="B45" s="1236"/>
      <c r="C45" s="1237"/>
      <c r="D45" s="105"/>
      <c r="E45" s="1242" t="s">
        <v>35</v>
      </c>
      <c r="F45" s="1242"/>
      <c r="G45" s="1242"/>
      <c r="H45" s="1243"/>
      <c r="I45" s="106">
        <v>3213</v>
      </c>
      <c r="J45" s="107">
        <v>3089</v>
      </c>
      <c r="K45" s="107">
        <v>3053</v>
      </c>
      <c r="L45" s="107">
        <v>3124</v>
      </c>
      <c r="M45" s="108">
        <v>2904</v>
      </c>
    </row>
    <row r="46" spans="2:13" ht="27.75" customHeight="1" x14ac:dyDescent="0.15">
      <c r="B46" s="1236"/>
      <c r="C46" s="1237"/>
      <c r="D46" s="109"/>
      <c r="E46" s="1242" t="s">
        <v>36</v>
      </c>
      <c r="F46" s="1242"/>
      <c r="G46" s="1242"/>
      <c r="H46" s="1243"/>
      <c r="I46" s="106" t="s">
        <v>525</v>
      </c>
      <c r="J46" s="107" t="s">
        <v>525</v>
      </c>
      <c r="K46" s="107">
        <v>16</v>
      </c>
      <c r="L46" s="107">
        <v>16</v>
      </c>
      <c r="M46" s="108">
        <v>12</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7237</v>
      </c>
      <c r="J50" s="107">
        <v>7277</v>
      </c>
      <c r="K50" s="107">
        <v>7352</v>
      </c>
      <c r="L50" s="107">
        <v>7282</v>
      </c>
      <c r="M50" s="108">
        <v>6468</v>
      </c>
    </row>
    <row r="51" spans="2:13" ht="27.75" customHeight="1" x14ac:dyDescent="0.15">
      <c r="B51" s="1236"/>
      <c r="C51" s="1237"/>
      <c r="D51" s="105"/>
      <c r="E51" s="1242" t="s">
        <v>42</v>
      </c>
      <c r="F51" s="1242"/>
      <c r="G51" s="1242"/>
      <c r="H51" s="1243"/>
      <c r="I51" s="106">
        <v>441</v>
      </c>
      <c r="J51" s="107">
        <v>378</v>
      </c>
      <c r="K51" s="107">
        <v>327</v>
      </c>
      <c r="L51" s="107">
        <v>287</v>
      </c>
      <c r="M51" s="108">
        <v>242</v>
      </c>
    </row>
    <row r="52" spans="2:13" ht="27.75" customHeight="1" x14ac:dyDescent="0.15">
      <c r="B52" s="1238"/>
      <c r="C52" s="1239"/>
      <c r="D52" s="105"/>
      <c r="E52" s="1242" t="s">
        <v>43</v>
      </c>
      <c r="F52" s="1242"/>
      <c r="G52" s="1242"/>
      <c r="H52" s="1243"/>
      <c r="I52" s="106">
        <v>11615</v>
      </c>
      <c r="J52" s="107">
        <v>11502</v>
      </c>
      <c r="K52" s="107">
        <v>10945</v>
      </c>
      <c r="L52" s="107">
        <v>10491</v>
      </c>
      <c r="M52" s="108">
        <v>10114</v>
      </c>
    </row>
    <row r="53" spans="2:13" ht="27.75" customHeight="1" thickBot="1" x14ac:dyDescent="0.2">
      <c r="B53" s="1249" t="s">
        <v>44</v>
      </c>
      <c r="C53" s="1250"/>
      <c r="D53" s="112"/>
      <c r="E53" s="1251" t="s">
        <v>45</v>
      </c>
      <c r="F53" s="1251"/>
      <c r="G53" s="1251"/>
      <c r="H53" s="1252"/>
      <c r="I53" s="113">
        <v>910</v>
      </c>
      <c r="J53" s="114">
        <v>212</v>
      </c>
      <c r="K53" s="114">
        <v>-231</v>
      </c>
      <c r="L53" s="114">
        <v>-291</v>
      </c>
      <c r="M53" s="115">
        <v>418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9I0EfFK6LLruvFZuz54fDV0XiLsQP3h2d0tmdSfIQajcJbCmI+xe574pDcqLhCeaq5qyEqGH/YAU4hrDvfwoA==" saltValue="0WUVz6yv5ByJlmWGple3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823</v>
      </c>
      <c r="G55" s="127">
        <v>823</v>
      </c>
      <c r="H55" s="128">
        <v>829</v>
      </c>
    </row>
    <row r="56" spans="2:8" ht="52.5" customHeight="1" x14ac:dyDescent="0.15">
      <c r="B56" s="129"/>
      <c r="C56" s="1263" t="s">
        <v>49</v>
      </c>
      <c r="D56" s="1263"/>
      <c r="E56" s="1264"/>
      <c r="F56" s="130">
        <v>1112</v>
      </c>
      <c r="G56" s="130">
        <v>1114</v>
      </c>
      <c r="H56" s="131">
        <v>1026</v>
      </c>
    </row>
    <row r="57" spans="2:8" ht="53.25" customHeight="1" x14ac:dyDescent="0.15">
      <c r="B57" s="129"/>
      <c r="C57" s="1265" t="s">
        <v>50</v>
      </c>
      <c r="D57" s="1265"/>
      <c r="E57" s="1266"/>
      <c r="F57" s="132">
        <v>4880</v>
      </c>
      <c r="G57" s="132">
        <v>4807</v>
      </c>
      <c r="H57" s="133">
        <v>4192</v>
      </c>
    </row>
    <row r="58" spans="2:8" ht="45.75" customHeight="1" x14ac:dyDescent="0.15">
      <c r="B58" s="134"/>
      <c r="C58" s="1253" t="s">
        <v>602</v>
      </c>
      <c r="D58" s="1254"/>
      <c r="E58" s="1255"/>
      <c r="F58" s="135">
        <v>1123</v>
      </c>
      <c r="G58" s="135">
        <v>1374</v>
      </c>
      <c r="H58" s="136">
        <v>1491</v>
      </c>
    </row>
    <row r="59" spans="2:8" ht="45.75" customHeight="1" x14ac:dyDescent="0.15">
      <c r="B59" s="134"/>
      <c r="C59" s="1253" t="s">
        <v>603</v>
      </c>
      <c r="D59" s="1254"/>
      <c r="E59" s="1255"/>
      <c r="F59" s="135">
        <v>1501</v>
      </c>
      <c r="G59" s="135">
        <v>1413</v>
      </c>
      <c r="H59" s="136">
        <v>882</v>
      </c>
    </row>
    <row r="60" spans="2:8" ht="45.75" customHeight="1" x14ac:dyDescent="0.15">
      <c r="B60" s="134"/>
      <c r="C60" s="1253" t="s">
        <v>604</v>
      </c>
      <c r="D60" s="1254"/>
      <c r="E60" s="1255"/>
      <c r="F60" s="135">
        <v>684</v>
      </c>
      <c r="G60" s="135">
        <v>661</v>
      </c>
      <c r="H60" s="136">
        <v>484</v>
      </c>
    </row>
    <row r="61" spans="2:8" ht="45.75" customHeight="1" x14ac:dyDescent="0.15">
      <c r="B61" s="134"/>
      <c r="C61" s="1253" t="s">
        <v>605</v>
      </c>
      <c r="D61" s="1254"/>
      <c r="E61" s="1255"/>
      <c r="F61" s="135">
        <v>538</v>
      </c>
      <c r="G61" s="135">
        <v>321</v>
      </c>
      <c r="H61" s="136">
        <v>425</v>
      </c>
    </row>
    <row r="62" spans="2:8" ht="45.75" customHeight="1" thickBot="1" x14ac:dyDescent="0.2">
      <c r="B62" s="137"/>
      <c r="C62" s="1256" t="s">
        <v>606</v>
      </c>
      <c r="D62" s="1257"/>
      <c r="E62" s="1258"/>
      <c r="F62" s="138">
        <v>436</v>
      </c>
      <c r="G62" s="138">
        <v>436</v>
      </c>
      <c r="H62" s="139">
        <v>354</v>
      </c>
    </row>
    <row r="63" spans="2:8" ht="52.5" customHeight="1" thickBot="1" x14ac:dyDescent="0.2">
      <c r="B63" s="140"/>
      <c r="C63" s="1259" t="s">
        <v>51</v>
      </c>
      <c r="D63" s="1259"/>
      <c r="E63" s="1260"/>
      <c r="F63" s="141">
        <v>6815</v>
      </c>
      <c r="G63" s="141">
        <v>6743</v>
      </c>
      <c r="H63" s="142">
        <v>6047</v>
      </c>
    </row>
    <row r="64" spans="2:8" ht="15" customHeight="1" x14ac:dyDescent="0.15"/>
    <row r="65" ht="0" hidden="1" customHeight="1" x14ac:dyDescent="0.15"/>
    <row r="66" ht="0" hidden="1" customHeight="1" x14ac:dyDescent="0.15"/>
  </sheetData>
  <sheetProtection algorithmName="SHA-512" hashValue="3j7LYSmT9cc/9V9s65x362321Iau8EyoBviPtYEY0H6DNWUQlSM/Z02gNdNUHn1vMUEDMSKwhyJJjFRSNaM1DA==" saltValue="xZr1//xmg7nLryhogQr0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104458</v>
      </c>
      <c r="E3" s="161"/>
      <c r="F3" s="162">
        <v>83623</v>
      </c>
      <c r="G3" s="163"/>
      <c r="H3" s="164"/>
    </row>
    <row r="4" spans="1:8" x14ac:dyDescent="0.15">
      <c r="A4" s="165"/>
      <c r="B4" s="166"/>
      <c r="C4" s="167"/>
      <c r="D4" s="168">
        <v>60119</v>
      </c>
      <c r="E4" s="169"/>
      <c r="F4" s="170">
        <v>48787</v>
      </c>
      <c r="G4" s="171"/>
      <c r="H4" s="172"/>
    </row>
    <row r="5" spans="1:8" x14ac:dyDescent="0.15">
      <c r="A5" s="153" t="s">
        <v>559</v>
      </c>
      <c r="B5" s="158"/>
      <c r="C5" s="159"/>
      <c r="D5" s="160">
        <v>68354</v>
      </c>
      <c r="E5" s="161"/>
      <c r="F5" s="162">
        <v>87974</v>
      </c>
      <c r="G5" s="163"/>
      <c r="H5" s="164"/>
    </row>
    <row r="6" spans="1:8" x14ac:dyDescent="0.15">
      <c r="A6" s="165"/>
      <c r="B6" s="166"/>
      <c r="C6" s="167"/>
      <c r="D6" s="168">
        <v>38725</v>
      </c>
      <c r="E6" s="169"/>
      <c r="F6" s="170">
        <v>48183</v>
      </c>
      <c r="G6" s="171"/>
      <c r="H6" s="172"/>
    </row>
    <row r="7" spans="1:8" x14ac:dyDescent="0.15">
      <c r="A7" s="153" t="s">
        <v>560</v>
      </c>
      <c r="B7" s="158"/>
      <c r="C7" s="159"/>
      <c r="D7" s="160">
        <v>63008</v>
      </c>
      <c r="E7" s="161"/>
      <c r="F7" s="162">
        <v>78864</v>
      </c>
      <c r="G7" s="163"/>
      <c r="H7" s="164"/>
    </row>
    <row r="8" spans="1:8" x14ac:dyDescent="0.15">
      <c r="A8" s="165"/>
      <c r="B8" s="166"/>
      <c r="C8" s="167"/>
      <c r="D8" s="168">
        <v>24591</v>
      </c>
      <c r="E8" s="169"/>
      <c r="F8" s="170">
        <v>46136</v>
      </c>
      <c r="G8" s="171"/>
      <c r="H8" s="172"/>
    </row>
    <row r="9" spans="1:8" x14ac:dyDescent="0.15">
      <c r="A9" s="153" t="s">
        <v>561</v>
      </c>
      <c r="B9" s="158"/>
      <c r="C9" s="159"/>
      <c r="D9" s="160">
        <v>68285</v>
      </c>
      <c r="E9" s="161"/>
      <c r="F9" s="162">
        <v>85042</v>
      </c>
      <c r="G9" s="163"/>
      <c r="H9" s="164"/>
    </row>
    <row r="10" spans="1:8" x14ac:dyDescent="0.15">
      <c r="A10" s="165"/>
      <c r="B10" s="166"/>
      <c r="C10" s="167"/>
      <c r="D10" s="168">
        <v>32760</v>
      </c>
      <c r="E10" s="169"/>
      <c r="F10" s="170">
        <v>50806</v>
      </c>
      <c r="G10" s="171"/>
      <c r="H10" s="172"/>
    </row>
    <row r="11" spans="1:8" x14ac:dyDescent="0.15">
      <c r="A11" s="153" t="s">
        <v>562</v>
      </c>
      <c r="B11" s="158"/>
      <c r="C11" s="159"/>
      <c r="D11" s="160">
        <v>77077</v>
      </c>
      <c r="E11" s="161"/>
      <c r="F11" s="162">
        <v>83774</v>
      </c>
      <c r="G11" s="163"/>
      <c r="H11" s="164"/>
    </row>
    <row r="12" spans="1:8" x14ac:dyDescent="0.15">
      <c r="A12" s="165"/>
      <c r="B12" s="166"/>
      <c r="C12" s="173"/>
      <c r="D12" s="168">
        <v>43509</v>
      </c>
      <c r="E12" s="169"/>
      <c r="F12" s="170">
        <v>52179</v>
      </c>
      <c r="G12" s="171"/>
      <c r="H12" s="172"/>
    </row>
    <row r="13" spans="1:8" x14ac:dyDescent="0.15">
      <c r="A13" s="153"/>
      <c r="B13" s="158"/>
      <c r="C13" s="174"/>
      <c r="D13" s="175">
        <v>76236</v>
      </c>
      <c r="E13" s="176"/>
      <c r="F13" s="177">
        <v>83855</v>
      </c>
      <c r="G13" s="178"/>
      <c r="H13" s="164"/>
    </row>
    <row r="14" spans="1:8" x14ac:dyDescent="0.15">
      <c r="A14" s="165"/>
      <c r="B14" s="166"/>
      <c r="C14" s="167"/>
      <c r="D14" s="168">
        <v>39941</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4.6500000000000004</v>
      </c>
      <c r="C19" s="179">
        <f>ROUND(VALUE(SUBSTITUTE(実質収支比率等に係る経年分析!G$48,"▲","-")),2)</f>
        <v>6.33</v>
      </c>
      <c r="D19" s="179">
        <f>ROUND(VALUE(SUBSTITUTE(実質収支比率等に係る経年分析!H$48,"▲","-")),2)</f>
        <v>5.69</v>
      </c>
      <c r="E19" s="179">
        <f>ROUND(VALUE(SUBSTITUTE(実質収支比率等に係る経年分析!I$48,"▲","-")),2)</f>
        <v>5.97</v>
      </c>
      <c r="F19" s="179">
        <f>ROUND(VALUE(SUBSTITUTE(実質収支比率等に係る経年分析!J$48,"▲","-")),2)</f>
        <v>8.18</v>
      </c>
    </row>
    <row r="20" spans="1:11" x14ac:dyDescent="0.15">
      <c r="A20" s="179" t="s">
        <v>55</v>
      </c>
      <c r="B20" s="179">
        <f>ROUND(VALUE(SUBSTITUTE(実質収支比率等に係る経年分析!F$47,"▲","-")),2)</f>
        <v>9.58</v>
      </c>
      <c r="C20" s="179">
        <f>ROUND(VALUE(SUBSTITUTE(実質収支比率等に係る経年分析!G$47,"▲","-")),2)</f>
        <v>11.78</v>
      </c>
      <c r="D20" s="179">
        <f>ROUND(VALUE(SUBSTITUTE(実質収支比率等に係る経年分析!H$47,"▲","-")),2)</f>
        <v>9.41</v>
      </c>
      <c r="E20" s="179">
        <f>ROUND(VALUE(SUBSTITUTE(実質収支比率等に係る経年分析!I$47,"▲","-")),2)</f>
        <v>9.4</v>
      </c>
      <c r="F20" s="179">
        <f>ROUND(VALUE(SUBSTITUTE(実質収支比率等に係る経年分析!J$47,"▲","-")),2)</f>
        <v>9.4499999999999993</v>
      </c>
    </row>
    <row r="21" spans="1:11" x14ac:dyDescent="0.15">
      <c r="A21" s="179" t="s">
        <v>56</v>
      </c>
      <c r="B21" s="179">
        <f>IF(ISNUMBER(VALUE(SUBSTITUTE(実質収支比率等に係る経年分析!F$49,"▲","-"))),ROUND(VALUE(SUBSTITUTE(実質収支比率等に係る経年分析!F$49,"▲","-")),2),NA())</f>
        <v>0.36</v>
      </c>
      <c r="C21" s="179">
        <f>IF(ISNUMBER(VALUE(SUBSTITUTE(実質収支比率等に係る経年分析!G$49,"▲","-"))),ROUND(VALUE(SUBSTITUTE(実質収支比率等に係る経年分析!G$49,"▲","-")),2),NA())</f>
        <v>4.18</v>
      </c>
      <c r="D21" s="179">
        <f>IF(ISNUMBER(VALUE(SUBSTITUTE(実質収支比率等に係る経年分析!H$49,"▲","-"))),ROUND(VALUE(SUBSTITUTE(実質収支比率等に係る経年分析!H$49,"▲","-")),2),NA())</f>
        <v>-3.04</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2.29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市営住宅事業特別会計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f>IF(ROUND(VALUE(SUBSTITUTE(連結実質赤字比率に係る赤字・黒字の構成分析!H$40,"▲", "-")), 2) &lt; 0, ABS(ROUND(VALUE(SUBSTITUTE(連結実質赤字比率に係る赤字・黒字の構成分析!H$40,"▲", "-")), 2)), NA())</f>
        <v>0.02</v>
      </c>
      <c r="G30" s="180" t="e">
        <f>IF(ROUND(VALUE(SUBSTITUTE(連結実質赤字比率に係る赤字・黒字の構成分析!H$40,"▲", "-")), 2) &gt;= 0, ABS(ROUND(VALUE(SUBSTITUTE(連結実質赤字比率に係る赤字・黒字の構成分析!H$40,"▲", "-")), 2)), NA())</f>
        <v>#N/A</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1205</v>
      </c>
      <c r="E42" s="181"/>
      <c r="F42" s="181"/>
      <c r="G42" s="181">
        <f>'実質公債費比率（分子）の構造'!L$52</f>
        <v>1166</v>
      </c>
      <c r="H42" s="181"/>
      <c r="I42" s="181"/>
      <c r="J42" s="181">
        <f>'実質公債費比率（分子）の構造'!M$52</f>
        <v>1198</v>
      </c>
      <c r="K42" s="181"/>
      <c r="L42" s="181"/>
      <c r="M42" s="181">
        <f>'実質公債費比率（分子）の構造'!N$52</f>
        <v>1163</v>
      </c>
      <c r="N42" s="181"/>
      <c r="O42" s="181"/>
      <c r="P42" s="181">
        <f>'実質公債費比率（分子）の構造'!O$52</f>
        <v>1134</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22</v>
      </c>
      <c r="C44" s="181"/>
      <c r="D44" s="181"/>
      <c r="E44" s="181">
        <f>'実質公債費比率（分子）の構造'!L$50</f>
        <v>17</v>
      </c>
      <c r="F44" s="181"/>
      <c r="G44" s="181"/>
      <c r="H44" s="181">
        <f>'実質公債費比率（分子）の構造'!M$50</f>
        <v>9</v>
      </c>
      <c r="I44" s="181"/>
      <c r="J44" s="181"/>
      <c r="K44" s="181">
        <f>'実質公債費比率（分子）の構造'!N$50</f>
        <v>3</v>
      </c>
      <c r="L44" s="181"/>
      <c r="M44" s="181"/>
      <c r="N44" s="181">
        <f>'実質公債費比率（分子）の構造'!O$50</f>
        <v>2</v>
      </c>
      <c r="O44" s="181"/>
      <c r="P44" s="181"/>
    </row>
    <row r="45" spans="1:16" x14ac:dyDescent="0.15">
      <c r="A45" s="181" t="s">
        <v>65</v>
      </c>
      <c r="B45" s="181">
        <f>'実質公債費比率（分子）の構造'!K$49</f>
        <v>153</v>
      </c>
      <c r="C45" s="181"/>
      <c r="D45" s="181"/>
      <c r="E45" s="181">
        <f>'実質公債費比率（分子）の構造'!L$49</f>
        <v>169</v>
      </c>
      <c r="F45" s="181"/>
      <c r="G45" s="181"/>
      <c r="H45" s="181">
        <f>'実質公債費比率（分子）の構造'!M$49</f>
        <v>158</v>
      </c>
      <c r="I45" s="181"/>
      <c r="J45" s="181"/>
      <c r="K45" s="181">
        <f>'実質公債費比率（分子）の構造'!N$49</f>
        <v>153</v>
      </c>
      <c r="L45" s="181"/>
      <c r="M45" s="181"/>
      <c r="N45" s="181">
        <f>'実質公債費比率（分子）の構造'!O$49</f>
        <v>166</v>
      </c>
      <c r="O45" s="181"/>
      <c r="P45" s="181"/>
    </row>
    <row r="46" spans="1:16" x14ac:dyDescent="0.15">
      <c r="A46" s="181" t="s">
        <v>66</v>
      </c>
      <c r="B46" s="181">
        <f>'実質公債費比率（分子）の構造'!K$48</f>
        <v>429</v>
      </c>
      <c r="C46" s="181"/>
      <c r="D46" s="181"/>
      <c r="E46" s="181">
        <f>'実質公債費比率（分子）の構造'!L$48</f>
        <v>406</v>
      </c>
      <c r="F46" s="181"/>
      <c r="G46" s="181"/>
      <c r="H46" s="181">
        <f>'実質公債費比率（分子）の構造'!M$48</f>
        <v>446</v>
      </c>
      <c r="I46" s="181"/>
      <c r="J46" s="181"/>
      <c r="K46" s="181">
        <f>'実質公債費比率（分子）の構造'!N$48</f>
        <v>453</v>
      </c>
      <c r="L46" s="181"/>
      <c r="M46" s="181"/>
      <c r="N46" s="181">
        <f>'実質公債費比率（分子）の構造'!O$48</f>
        <v>508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1148</v>
      </c>
      <c r="C49" s="181"/>
      <c r="D49" s="181"/>
      <c r="E49" s="181">
        <f>'実質公債費比率（分子）の構造'!L$45</f>
        <v>1013</v>
      </c>
      <c r="F49" s="181"/>
      <c r="G49" s="181"/>
      <c r="H49" s="181">
        <f>'実質公債費比率（分子）の構造'!M$45</f>
        <v>971</v>
      </c>
      <c r="I49" s="181"/>
      <c r="J49" s="181"/>
      <c r="K49" s="181">
        <f>'実質公債費比率（分子）の構造'!N$45</f>
        <v>938</v>
      </c>
      <c r="L49" s="181"/>
      <c r="M49" s="181"/>
      <c r="N49" s="181">
        <f>'実質公債費比率（分子）の構造'!O$45</f>
        <v>926</v>
      </c>
      <c r="O49" s="181"/>
      <c r="P49" s="181"/>
    </row>
    <row r="50" spans="1:16" x14ac:dyDescent="0.15">
      <c r="A50" s="181" t="s">
        <v>70</v>
      </c>
      <c r="B50" s="181" t="e">
        <f>NA()</f>
        <v>#N/A</v>
      </c>
      <c r="C50" s="181">
        <f>IF(ISNUMBER('実質公債費比率（分子）の構造'!K$53),'実質公債費比率（分子）の構造'!K$53,NA())</f>
        <v>547</v>
      </c>
      <c r="D50" s="181" t="e">
        <f>NA()</f>
        <v>#N/A</v>
      </c>
      <c r="E50" s="181" t="e">
        <f>NA()</f>
        <v>#N/A</v>
      </c>
      <c r="F50" s="181">
        <f>IF(ISNUMBER('実質公債費比率（分子）の構造'!L$53),'実質公債費比率（分子）の構造'!L$53,NA())</f>
        <v>439</v>
      </c>
      <c r="G50" s="181" t="e">
        <f>NA()</f>
        <v>#N/A</v>
      </c>
      <c r="H50" s="181" t="e">
        <f>NA()</f>
        <v>#N/A</v>
      </c>
      <c r="I50" s="181">
        <f>IF(ISNUMBER('実質公債費比率（分子）の構造'!M$53),'実質公債費比率（分子）の構造'!M$53,NA())</f>
        <v>386</v>
      </c>
      <c r="J50" s="181" t="e">
        <f>NA()</f>
        <v>#N/A</v>
      </c>
      <c r="K50" s="181" t="e">
        <f>NA()</f>
        <v>#N/A</v>
      </c>
      <c r="L50" s="181">
        <f>IF(ISNUMBER('実質公債費比率（分子）の構造'!N$53),'実質公債費比率（分子）の構造'!N$53,NA())</f>
        <v>384</v>
      </c>
      <c r="M50" s="181" t="e">
        <f>NA()</f>
        <v>#N/A</v>
      </c>
      <c r="N50" s="181" t="e">
        <f>NA()</f>
        <v>#N/A</v>
      </c>
      <c r="O50" s="181">
        <f>IF(ISNUMBER('実質公債費比率（分子）の構造'!O$53),'実質公債費比率（分子）の構造'!O$53,NA())</f>
        <v>468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11615</v>
      </c>
      <c r="E56" s="180"/>
      <c r="F56" s="180"/>
      <c r="G56" s="180">
        <f>'将来負担比率（分子）の構造'!J$52</f>
        <v>11502</v>
      </c>
      <c r="H56" s="180"/>
      <c r="I56" s="180"/>
      <c r="J56" s="180">
        <f>'将来負担比率（分子）の構造'!K$52</f>
        <v>10945</v>
      </c>
      <c r="K56" s="180"/>
      <c r="L56" s="180"/>
      <c r="M56" s="180">
        <f>'将来負担比率（分子）の構造'!L$52</f>
        <v>10491</v>
      </c>
      <c r="N56" s="180"/>
      <c r="O56" s="180"/>
      <c r="P56" s="180">
        <f>'将来負担比率（分子）の構造'!M$52</f>
        <v>10114</v>
      </c>
    </row>
    <row r="57" spans="1:16" x14ac:dyDescent="0.15">
      <c r="A57" s="180" t="s">
        <v>42</v>
      </c>
      <c r="B57" s="180"/>
      <c r="C57" s="180"/>
      <c r="D57" s="180">
        <f>'将来負担比率（分子）の構造'!I$51</f>
        <v>441</v>
      </c>
      <c r="E57" s="180"/>
      <c r="F57" s="180"/>
      <c r="G57" s="180">
        <f>'将来負担比率（分子）の構造'!J$51</f>
        <v>378</v>
      </c>
      <c r="H57" s="180"/>
      <c r="I57" s="180"/>
      <c r="J57" s="180">
        <f>'将来負担比率（分子）の構造'!K$51</f>
        <v>327</v>
      </c>
      <c r="K57" s="180"/>
      <c r="L57" s="180"/>
      <c r="M57" s="180">
        <f>'将来負担比率（分子）の構造'!L$51</f>
        <v>287</v>
      </c>
      <c r="N57" s="180"/>
      <c r="O57" s="180"/>
      <c r="P57" s="180">
        <f>'将来負担比率（分子）の構造'!M$51</f>
        <v>242</v>
      </c>
    </row>
    <row r="58" spans="1:16" x14ac:dyDescent="0.15">
      <c r="A58" s="180" t="s">
        <v>41</v>
      </c>
      <c r="B58" s="180"/>
      <c r="C58" s="180"/>
      <c r="D58" s="180">
        <f>'将来負担比率（分子）の構造'!I$50</f>
        <v>7237</v>
      </c>
      <c r="E58" s="180"/>
      <c r="F58" s="180"/>
      <c r="G58" s="180">
        <f>'将来負担比率（分子）の構造'!J$50</f>
        <v>7277</v>
      </c>
      <c r="H58" s="180"/>
      <c r="I58" s="180"/>
      <c r="J58" s="180">
        <f>'将来負担比率（分子）の構造'!K$50</f>
        <v>7352</v>
      </c>
      <c r="K58" s="180"/>
      <c r="L58" s="180"/>
      <c r="M58" s="180">
        <f>'将来負担比率（分子）の構造'!L$50</f>
        <v>7282</v>
      </c>
      <c r="N58" s="180"/>
      <c r="O58" s="180"/>
      <c r="P58" s="180">
        <f>'将来負担比率（分子）の構造'!M$50</f>
        <v>6468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16</v>
      </c>
      <c r="I61" s="180"/>
      <c r="J61" s="180"/>
      <c r="K61" s="180">
        <f>'将来負担比率（分子）の構造'!L$46</f>
        <v>16</v>
      </c>
      <c r="L61" s="180"/>
      <c r="M61" s="180"/>
      <c r="N61" s="180">
        <f>'将来負担比率（分子）の構造'!M$46</f>
        <v>12</v>
      </c>
      <c r="O61" s="180"/>
      <c r="P61" s="180"/>
    </row>
    <row r="62" spans="1:16" x14ac:dyDescent="0.15">
      <c r="A62" s="180" t="s">
        <v>35</v>
      </c>
      <c r="B62" s="180">
        <f>'将来負担比率（分子）の構造'!I$45</f>
        <v>3213</v>
      </c>
      <c r="C62" s="180"/>
      <c r="D62" s="180"/>
      <c r="E62" s="180">
        <f>'将来負担比率（分子）の構造'!J$45</f>
        <v>3089</v>
      </c>
      <c r="F62" s="180"/>
      <c r="G62" s="180"/>
      <c r="H62" s="180">
        <f>'将来負担比率（分子）の構造'!K$45</f>
        <v>3053</v>
      </c>
      <c r="I62" s="180"/>
      <c r="J62" s="180"/>
      <c r="K62" s="180">
        <f>'将来負担比率（分子）の構造'!L$45</f>
        <v>3124</v>
      </c>
      <c r="L62" s="180"/>
      <c r="M62" s="180"/>
      <c r="N62" s="180">
        <f>'将来負担比率（分子）の構造'!M$45</f>
        <v>2904</v>
      </c>
      <c r="O62" s="180"/>
      <c r="P62" s="180"/>
    </row>
    <row r="63" spans="1:16" x14ac:dyDescent="0.15">
      <c r="A63" s="180" t="s">
        <v>34</v>
      </c>
      <c r="B63" s="180">
        <f>'将来負担比率（分子）の構造'!I$44</f>
        <v>829</v>
      </c>
      <c r="C63" s="180"/>
      <c r="D63" s="180"/>
      <c r="E63" s="180">
        <f>'将来負担比率（分子）の構造'!J$44</f>
        <v>716</v>
      </c>
      <c r="F63" s="180"/>
      <c r="G63" s="180"/>
      <c r="H63" s="180">
        <f>'将来負担比率（分子）の構造'!K$44</f>
        <v>545</v>
      </c>
      <c r="I63" s="180"/>
      <c r="J63" s="180"/>
      <c r="K63" s="180">
        <f>'将来負担比率（分子）の構造'!L$44</f>
        <v>379</v>
      </c>
      <c r="L63" s="180"/>
      <c r="M63" s="180"/>
      <c r="N63" s="180">
        <f>'将来負担比率（分子）の構造'!M$44</f>
        <v>209</v>
      </c>
      <c r="O63" s="180"/>
      <c r="P63" s="180"/>
    </row>
    <row r="64" spans="1:16" x14ac:dyDescent="0.15">
      <c r="A64" s="180" t="s">
        <v>33</v>
      </c>
      <c r="B64" s="180">
        <f>'将来負担比率（分子）の構造'!I$43</f>
        <v>6058</v>
      </c>
      <c r="C64" s="180"/>
      <c r="D64" s="180"/>
      <c r="E64" s="180">
        <f>'将来負担比率（分子）の構造'!J$43</f>
        <v>5522</v>
      </c>
      <c r="F64" s="180"/>
      <c r="G64" s="180"/>
      <c r="H64" s="180">
        <f>'将来負担比率（分子）の構造'!K$43</f>
        <v>5043</v>
      </c>
      <c r="I64" s="180"/>
      <c r="J64" s="180"/>
      <c r="K64" s="180">
        <f>'将来負担比率（分子）の構造'!L$43</f>
        <v>4726</v>
      </c>
      <c r="L64" s="180"/>
      <c r="M64" s="180"/>
      <c r="N64" s="180">
        <f>'将来負担比率（分子）の構造'!M$43</f>
        <v>4628</v>
      </c>
      <c r="O64" s="180"/>
      <c r="P64" s="180"/>
    </row>
    <row r="65" spans="1:16" x14ac:dyDescent="0.15">
      <c r="A65" s="180" t="s">
        <v>32</v>
      </c>
      <c r="B65" s="180">
        <f>'将来負担比率（分子）の構造'!I$42</f>
        <v>26</v>
      </c>
      <c r="C65" s="180"/>
      <c r="D65" s="180"/>
      <c r="E65" s="180">
        <f>'将来負担比率（分子）の構造'!J$42</f>
        <v>17</v>
      </c>
      <c r="F65" s="180"/>
      <c r="G65" s="180"/>
      <c r="H65" s="180">
        <f>'将来負担比率（分子）の構造'!K$42</f>
        <v>8</v>
      </c>
      <c r="I65" s="180"/>
      <c r="J65" s="180"/>
      <c r="K65" s="180">
        <f>'将来負担比率（分子）の構造'!L$42</f>
        <v>5</v>
      </c>
      <c r="L65" s="180"/>
      <c r="M65" s="180"/>
      <c r="N65" s="180">
        <f>'将来負担比率（分子）の構造'!M$42</f>
        <v>2</v>
      </c>
      <c r="O65" s="180"/>
      <c r="P65" s="180"/>
    </row>
    <row r="66" spans="1:16" x14ac:dyDescent="0.15">
      <c r="A66" s="180" t="s">
        <v>31</v>
      </c>
      <c r="B66" s="180">
        <f>'将来負担比率（分子）の構造'!I$41</f>
        <v>10079</v>
      </c>
      <c r="C66" s="180"/>
      <c r="D66" s="180"/>
      <c r="E66" s="180">
        <f>'将来負担比率（分子）の構造'!J$41</f>
        <v>10025</v>
      </c>
      <c r="F66" s="180"/>
      <c r="G66" s="180"/>
      <c r="H66" s="180">
        <f>'将来負担比率（分子）の構造'!K$41</f>
        <v>9727</v>
      </c>
      <c r="I66" s="180"/>
      <c r="J66" s="180"/>
      <c r="K66" s="180">
        <f>'将来負担比率（分子）の構造'!L$41</f>
        <v>9519</v>
      </c>
      <c r="L66" s="180"/>
      <c r="M66" s="180"/>
      <c r="N66" s="180">
        <f>'将来負担比率（分子）の構造'!M$41</f>
        <v>9487</v>
      </c>
      <c r="O66" s="180"/>
      <c r="P66" s="180"/>
    </row>
    <row r="67" spans="1:16" x14ac:dyDescent="0.15">
      <c r="A67" s="180" t="s">
        <v>74</v>
      </c>
      <c r="B67" s="180" t="e">
        <f>NA()</f>
        <v>#N/A</v>
      </c>
      <c r="C67" s="180">
        <f>IF(ISNUMBER('将来負担比率（分子）の構造'!I$53), IF('将来負担比率（分子）の構造'!I$53 &lt; 0, 0, '将来負担比率（分子）の構造'!I$53), NA())</f>
        <v>910</v>
      </c>
      <c r="D67" s="180" t="e">
        <f>NA()</f>
        <v>#N/A</v>
      </c>
      <c r="E67" s="180" t="e">
        <f>NA()</f>
        <v>#N/A</v>
      </c>
      <c r="F67" s="180">
        <f>IF(ISNUMBER('将来負担比率（分子）の構造'!J$53), IF('将来負担比率（分子）の構造'!J$53 &lt; 0, 0, '将来負担比率（分子）の構造'!J$53), NA())</f>
        <v>212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418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823</v>
      </c>
      <c r="C72" s="184">
        <f>基金残高に係る経年分析!G55</f>
        <v>823</v>
      </c>
      <c r="D72" s="184">
        <f>基金残高に係る経年分析!H55</f>
        <v>829</v>
      </c>
    </row>
    <row r="73" spans="1:16" x14ac:dyDescent="0.15">
      <c r="A73" s="183" t="s">
        <v>77</v>
      </c>
      <c r="B73" s="184">
        <f>基金残高に係る経年分析!F56</f>
        <v>1112</v>
      </c>
      <c r="C73" s="184">
        <f>基金残高に係る経年分析!G56</f>
        <v>1114</v>
      </c>
      <c r="D73" s="184">
        <f>基金残高に係る経年分析!H56</f>
        <v>1026</v>
      </c>
    </row>
    <row r="74" spans="1:16" x14ac:dyDescent="0.15">
      <c r="A74" s="183" t="s">
        <v>78</v>
      </c>
      <c r="B74" s="184">
        <f>基金残高に係る経年分析!F57</f>
        <v>4880</v>
      </c>
      <c r="C74" s="184">
        <f>基金残高に係る経年分析!G57</f>
        <v>4807</v>
      </c>
      <c r="D74" s="184">
        <f>基金残高に係る経年分析!H57</f>
        <v>4192</v>
      </c>
    </row>
  </sheetData>
  <sheetProtection algorithmName="SHA-512" hashValue="dXnIb2DEWLQdgGFz3ABSUTajDSqgpUk9U8xQeDVoEi03oJBUhzV3TAjPyMmJoE7X7R1Dqer+K6VJb1jgiJYmEw==" saltValue="dHYuwr+5fABu22nd7LVh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3235310</v>
      </c>
      <c r="S5" s="631"/>
      <c r="T5" s="631"/>
      <c r="U5" s="631"/>
      <c r="V5" s="631"/>
      <c r="W5" s="631"/>
      <c r="X5" s="631"/>
      <c r="Y5" s="632"/>
      <c r="Z5" s="633">
        <v>16.5</v>
      </c>
      <c r="AA5" s="633"/>
      <c r="AB5" s="633"/>
      <c r="AC5" s="633"/>
      <c r="AD5" s="634">
        <v>3235310</v>
      </c>
      <c r="AE5" s="634"/>
      <c r="AF5" s="634"/>
      <c r="AG5" s="634"/>
      <c r="AH5" s="634"/>
      <c r="AI5" s="634"/>
      <c r="AJ5" s="634"/>
      <c r="AK5" s="634"/>
      <c r="AL5" s="635">
        <v>37.4</v>
      </c>
      <c r="AM5" s="636"/>
      <c r="AN5" s="636"/>
      <c r="AO5" s="637"/>
      <c r="AP5" s="627" t="s">
        <v>231</v>
      </c>
      <c r="AQ5" s="628"/>
      <c r="AR5" s="628"/>
      <c r="AS5" s="628"/>
      <c r="AT5" s="628"/>
      <c r="AU5" s="628"/>
      <c r="AV5" s="628"/>
      <c r="AW5" s="628"/>
      <c r="AX5" s="628"/>
      <c r="AY5" s="628"/>
      <c r="AZ5" s="628"/>
      <c r="BA5" s="628"/>
      <c r="BB5" s="628"/>
      <c r="BC5" s="628"/>
      <c r="BD5" s="628"/>
      <c r="BE5" s="628"/>
      <c r="BF5" s="629"/>
      <c r="BG5" s="641">
        <v>3234602</v>
      </c>
      <c r="BH5" s="642"/>
      <c r="BI5" s="642"/>
      <c r="BJ5" s="642"/>
      <c r="BK5" s="642"/>
      <c r="BL5" s="642"/>
      <c r="BM5" s="642"/>
      <c r="BN5" s="643"/>
      <c r="BO5" s="644">
        <v>100</v>
      </c>
      <c r="BP5" s="644"/>
      <c r="BQ5" s="644"/>
      <c r="BR5" s="644"/>
      <c r="BS5" s="645">
        <v>228654</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170799</v>
      </c>
      <c r="S6" s="642"/>
      <c r="T6" s="642"/>
      <c r="U6" s="642"/>
      <c r="V6" s="642"/>
      <c r="W6" s="642"/>
      <c r="X6" s="642"/>
      <c r="Y6" s="643"/>
      <c r="Z6" s="644">
        <v>0.9</v>
      </c>
      <c r="AA6" s="644"/>
      <c r="AB6" s="644"/>
      <c r="AC6" s="644"/>
      <c r="AD6" s="645">
        <v>170799</v>
      </c>
      <c r="AE6" s="645"/>
      <c r="AF6" s="645"/>
      <c r="AG6" s="645"/>
      <c r="AH6" s="645"/>
      <c r="AI6" s="645"/>
      <c r="AJ6" s="645"/>
      <c r="AK6" s="645"/>
      <c r="AL6" s="646">
        <v>2</v>
      </c>
      <c r="AM6" s="647"/>
      <c r="AN6" s="647"/>
      <c r="AO6" s="648"/>
      <c r="AP6" s="638" t="s">
        <v>236</v>
      </c>
      <c r="AQ6" s="639"/>
      <c r="AR6" s="639"/>
      <c r="AS6" s="639"/>
      <c r="AT6" s="639"/>
      <c r="AU6" s="639"/>
      <c r="AV6" s="639"/>
      <c r="AW6" s="639"/>
      <c r="AX6" s="639"/>
      <c r="AY6" s="639"/>
      <c r="AZ6" s="639"/>
      <c r="BA6" s="639"/>
      <c r="BB6" s="639"/>
      <c r="BC6" s="639"/>
      <c r="BD6" s="639"/>
      <c r="BE6" s="639"/>
      <c r="BF6" s="640"/>
      <c r="BG6" s="641">
        <v>3234602</v>
      </c>
      <c r="BH6" s="642"/>
      <c r="BI6" s="642"/>
      <c r="BJ6" s="642"/>
      <c r="BK6" s="642"/>
      <c r="BL6" s="642"/>
      <c r="BM6" s="642"/>
      <c r="BN6" s="643"/>
      <c r="BO6" s="644">
        <v>100</v>
      </c>
      <c r="BP6" s="644"/>
      <c r="BQ6" s="644"/>
      <c r="BR6" s="644"/>
      <c r="BS6" s="645">
        <v>228654</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178747</v>
      </c>
      <c r="CS6" s="642"/>
      <c r="CT6" s="642"/>
      <c r="CU6" s="642"/>
      <c r="CV6" s="642"/>
      <c r="CW6" s="642"/>
      <c r="CX6" s="642"/>
      <c r="CY6" s="643"/>
      <c r="CZ6" s="635">
        <v>1</v>
      </c>
      <c r="DA6" s="636"/>
      <c r="DB6" s="636"/>
      <c r="DC6" s="655"/>
      <c r="DD6" s="650" t="s">
        <v>238</v>
      </c>
      <c r="DE6" s="642"/>
      <c r="DF6" s="642"/>
      <c r="DG6" s="642"/>
      <c r="DH6" s="642"/>
      <c r="DI6" s="642"/>
      <c r="DJ6" s="642"/>
      <c r="DK6" s="642"/>
      <c r="DL6" s="642"/>
      <c r="DM6" s="642"/>
      <c r="DN6" s="642"/>
      <c r="DO6" s="642"/>
      <c r="DP6" s="643"/>
      <c r="DQ6" s="650">
        <v>178747</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3231</v>
      </c>
      <c r="S7" s="642"/>
      <c r="T7" s="642"/>
      <c r="U7" s="642"/>
      <c r="V7" s="642"/>
      <c r="W7" s="642"/>
      <c r="X7" s="642"/>
      <c r="Y7" s="643"/>
      <c r="Z7" s="644">
        <v>0</v>
      </c>
      <c r="AA7" s="644"/>
      <c r="AB7" s="644"/>
      <c r="AC7" s="644"/>
      <c r="AD7" s="645">
        <v>3231</v>
      </c>
      <c r="AE7" s="645"/>
      <c r="AF7" s="645"/>
      <c r="AG7" s="645"/>
      <c r="AH7" s="645"/>
      <c r="AI7" s="645"/>
      <c r="AJ7" s="645"/>
      <c r="AK7" s="645"/>
      <c r="AL7" s="646">
        <v>0</v>
      </c>
      <c r="AM7" s="647"/>
      <c r="AN7" s="647"/>
      <c r="AO7" s="648"/>
      <c r="AP7" s="638" t="s">
        <v>240</v>
      </c>
      <c r="AQ7" s="639"/>
      <c r="AR7" s="639"/>
      <c r="AS7" s="639"/>
      <c r="AT7" s="639"/>
      <c r="AU7" s="639"/>
      <c r="AV7" s="639"/>
      <c r="AW7" s="639"/>
      <c r="AX7" s="639"/>
      <c r="AY7" s="639"/>
      <c r="AZ7" s="639"/>
      <c r="BA7" s="639"/>
      <c r="BB7" s="639"/>
      <c r="BC7" s="639"/>
      <c r="BD7" s="639"/>
      <c r="BE7" s="639"/>
      <c r="BF7" s="640"/>
      <c r="BG7" s="641">
        <v>1127687</v>
      </c>
      <c r="BH7" s="642"/>
      <c r="BI7" s="642"/>
      <c r="BJ7" s="642"/>
      <c r="BK7" s="642"/>
      <c r="BL7" s="642"/>
      <c r="BM7" s="642"/>
      <c r="BN7" s="643"/>
      <c r="BO7" s="644">
        <v>34.9</v>
      </c>
      <c r="BP7" s="644"/>
      <c r="BQ7" s="644"/>
      <c r="BR7" s="644"/>
      <c r="BS7" s="645">
        <v>18716</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3876304</v>
      </c>
      <c r="CS7" s="642"/>
      <c r="CT7" s="642"/>
      <c r="CU7" s="642"/>
      <c r="CV7" s="642"/>
      <c r="CW7" s="642"/>
      <c r="CX7" s="642"/>
      <c r="CY7" s="643"/>
      <c r="CZ7" s="644">
        <v>20.7</v>
      </c>
      <c r="DA7" s="644"/>
      <c r="DB7" s="644"/>
      <c r="DC7" s="644"/>
      <c r="DD7" s="650">
        <v>443801</v>
      </c>
      <c r="DE7" s="642"/>
      <c r="DF7" s="642"/>
      <c r="DG7" s="642"/>
      <c r="DH7" s="642"/>
      <c r="DI7" s="642"/>
      <c r="DJ7" s="642"/>
      <c r="DK7" s="642"/>
      <c r="DL7" s="642"/>
      <c r="DM7" s="642"/>
      <c r="DN7" s="642"/>
      <c r="DO7" s="642"/>
      <c r="DP7" s="643"/>
      <c r="DQ7" s="650">
        <v>2458737</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5416</v>
      </c>
      <c r="S8" s="642"/>
      <c r="T8" s="642"/>
      <c r="U8" s="642"/>
      <c r="V8" s="642"/>
      <c r="W8" s="642"/>
      <c r="X8" s="642"/>
      <c r="Y8" s="643"/>
      <c r="Z8" s="644">
        <v>0</v>
      </c>
      <c r="AA8" s="644"/>
      <c r="AB8" s="644"/>
      <c r="AC8" s="644"/>
      <c r="AD8" s="645">
        <v>5416</v>
      </c>
      <c r="AE8" s="645"/>
      <c r="AF8" s="645"/>
      <c r="AG8" s="645"/>
      <c r="AH8" s="645"/>
      <c r="AI8" s="645"/>
      <c r="AJ8" s="645"/>
      <c r="AK8" s="645"/>
      <c r="AL8" s="646">
        <v>0.1</v>
      </c>
      <c r="AM8" s="647"/>
      <c r="AN8" s="647"/>
      <c r="AO8" s="648"/>
      <c r="AP8" s="638" t="s">
        <v>243</v>
      </c>
      <c r="AQ8" s="639"/>
      <c r="AR8" s="639"/>
      <c r="AS8" s="639"/>
      <c r="AT8" s="639"/>
      <c r="AU8" s="639"/>
      <c r="AV8" s="639"/>
      <c r="AW8" s="639"/>
      <c r="AX8" s="639"/>
      <c r="AY8" s="639"/>
      <c r="AZ8" s="639"/>
      <c r="BA8" s="639"/>
      <c r="BB8" s="639"/>
      <c r="BC8" s="639"/>
      <c r="BD8" s="639"/>
      <c r="BE8" s="639"/>
      <c r="BF8" s="640"/>
      <c r="BG8" s="641">
        <v>48619</v>
      </c>
      <c r="BH8" s="642"/>
      <c r="BI8" s="642"/>
      <c r="BJ8" s="642"/>
      <c r="BK8" s="642"/>
      <c r="BL8" s="642"/>
      <c r="BM8" s="642"/>
      <c r="BN8" s="643"/>
      <c r="BO8" s="644">
        <v>1.5</v>
      </c>
      <c r="BP8" s="644"/>
      <c r="BQ8" s="644"/>
      <c r="BR8" s="644"/>
      <c r="BS8" s="650" t="s">
        <v>185</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5958864</v>
      </c>
      <c r="CS8" s="642"/>
      <c r="CT8" s="642"/>
      <c r="CU8" s="642"/>
      <c r="CV8" s="642"/>
      <c r="CW8" s="642"/>
      <c r="CX8" s="642"/>
      <c r="CY8" s="643"/>
      <c r="CZ8" s="644">
        <v>31.8</v>
      </c>
      <c r="DA8" s="644"/>
      <c r="DB8" s="644"/>
      <c r="DC8" s="644"/>
      <c r="DD8" s="650">
        <v>31876</v>
      </c>
      <c r="DE8" s="642"/>
      <c r="DF8" s="642"/>
      <c r="DG8" s="642"/>
      <c r="DH8" s="642"/>
      <c r="DI8" s="642"/>
      <c r="DJ8" s="642"/>
      <c r="DK8" s="642"/>
      <c r="DL8" s="642"/>
      <c r="DM8" s="642"/>
      <c r="DN8" s="642"/>
      <c r="DO8" s="642"/>
      <c r="DP8" s="643"/>
      <c r="DQ8" s="650">
        <v>3047480</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6205</v>
      </c>
      <c r="S9" s="642"/>
      <c r="T9" s="642"/>
      <c r="U9" s="642"/>
      <c r="V9" s="642"/>
      <c r="W9" s="642"/>
      <c r="X9" s="642"/>
      <c r="Y9" s="643"/>
      <c r="Z9" s="644">
        <v>0</v>
      </c>
      <c r="AA9" s="644"/>
      <c r="AB9" s="644"/>
      <c r="AC9" s="644"/>
      <c r="AD9" s="645">
        <v>6205</v>
      </c>
      <c r="AE9" s="645"/>
      <c r="AF9" s="645"/>
      <c r="AG9" s="645"/>
      <c r="AH9" s="645"/>
      <c r="AI9" s="645"/>
      <c r="AJ9" s="645"/>
      <c r="AK9" s="645"/>
      <c r="AL9" s="646">
        <v>0.1</v>
      </c>
      <c r="AM9" s="647"/>
      <c r="AN9" s="647"/>
      <c r="AO9" s="648"/>
      <c r="AP9" s="638" t="s">
        <v>246</v>
      </c>
      <c r="AQ9" s="639"/>
      <c r="AR9" s="639"/>
      <c r="AS9" s="639"/>
      <c r="AT9" s="639"/>
      <c r="AU9" s="639"/>
      <c r="AV9" s="639"/>
      <c r="AW9" s="639"/>
      <c r="AX9" s="639"/>
      <c r="AY9" s="639"/>
      <c r="AZ9" s="639"/>
      <c r="BA9" s="639"/>
      <c r="BB9" s="639"/>
      <c r="BC9" s="639"/>
      <c r="BD9" s="639"/>
      <c r="BE9" s="639"/>
      <c r="BF9" s="640"/>
      <c r="BG9" s="641">
        <v>923619</v>
      </c>
      <c r="BH9" s="642"/>
      <c r="BI9" s="642"/>
      <c r="BJ9" s="642"/>
      <c r="BK9" s="642"/>
      <c r="BL9" s="642"/>
      <c r="BM9" s="642"/>
      <c r="BN9" s="643"/>
      <c r="BO9" s="644">
        <v>28.5</v>
      </c>
      <c r="BP9" s="644"/>
      <c r="BQ9" s="644"/>
      <c r="BR9" s="644"/>
      <c r="BS9" s="650" t="s">
        <v>185</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1627884</v>
      </c>
      <c r="CS9" s="642"/>
      <c r="CT9" s="642"/>
      <c r="CU9" s="642"/>
      <c r="CV9" s="642"/>
      <c r="CW9" s="642"/>
      <c r="CX9" s="642"/>
      <c r="CY9" s="643"/>
      <c r="CZ9" s="644">
        <v>8.6999999999999993</v>
      </c>
      <c r="DA9" s="644"/>
      <c r="DB9" s="644"/>
      <c r="DC9" s="644"/>
      <c r="DD9" s="650">
        <v>53865</v>
      </c>
      <c r="DE9" s="642"/>
      <c r="DF9" s="642"/>
      <c r="DG9" s="642"/>
      <c r="DH9" s="642"/>
      <c r="DI9" s="642"/>
      <c r="DJ9" s="642"/>
      <c r="DK9" s="642"/>
      <c r="DL9" s="642"/>
      <c r="DM9" s="642"/>
      <c r="DN9" s="642"/>
      <c r="DO9" s="642"/>
      <c r="DP9" s="643"/>
      <c r="DQ9" s="650">
        <v>1175158</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185</v>
      </c>
      <c r="S10" s="642"/>
      <c r="T10" s="642"/>
      <c r="U10" s="642"/>
      <c r="V10" s="642"/>
      <c r="W10" s="642"/>
      <c r="X10" s="642"/>
      <c r="Y10" s="643"/>
      <c r="Z10" s="644" t="s">
        <v>130</v>
      </c>
      <c r="AA10" s="644"/>
      <c r="AB10" s="644"/>
      <c r="AC10" s="644"/>
      <c r="AD10" s="645" t="s">
        <v>130</v>
      </c>
      <c r="AE10" s="645"/>
      <c r="AF10" s="645"/>
      <c r="AG10" s="645"/>
      <c r="AH10" s="645"/>
      <c r="AI10" s="645"/>
      <c r="AJ10" s="645"/>
      <c r="AK10" s="645"/>
      <c r="AL10" s="646" t="s">
        <v>130</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60916</v>
      </c>
      <c r="BH10" s="642"/>
      <c r="BI10" s="642"/>
      <c r="BJ10" s="642"/>
      <c r="BK10" s="642"/>
      <c r="BL10" s="642"/>
      <c r="BM10" s="642"/>
      <c r="BN10" s="643"/>
      <c r="BO10" s="644">
        <v>1.9</v>
      </c>
      <c r="BP10" s="644"/>
      <c r="BQ10" s="644"/>
      <c r="BR10" s="644"/>
      <c r="BS10" s="650" t="s">
        <v>185</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v>33026</v>
      </c>
      <c r="CS10" s="642"/>
      <c r="CT10" s="642"/>
      <c r="CU10" s="642"/>
      <c r="CV10" s="642"/>
      <c r="CW10" s="642"/>
      <c r="CX10" s="642"/>
      <c r="CY10" s="643"/>
      <c r="CZ10" s="644">
        <v>0.2</v>
      </c>
      <c r="DA10" s="644"/>
      <c r="DB10" s="644"/>
      <c r="DC10" s="644"/>
      <c r="DD10" s="650">
        <v>12824</v>
      </c>
      <c r="DE10" s="642"/>
      <c r="DF10" s="642"/>
      <c r="DG10" s="642"/>
      <c r="DH10" s="642"/>
      <c r="DI10" s="642"/>
      <c r="DJ10" s="642"/>
      <c r="DK10" s="642"/>
      <c r="DL10" s="642"/>
      <c r="DM10" s="642"/>
      <c r="DN10" s="642"/>
      <c r="DO10" s="642"/>
      <c r="DP10" s="643"/>
      <c r="DQ10" s="650">
        <v>32588</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185</v>
      </c>
      <c r="AE11" s="645"/>
      <c r="AF11" s="645"/>
      <c r="AG11" s="645"/>
      <c r="AH11" s="645"/>
      <c r="AI11" s="645"/>
      <c r="AJ11" s="645"/>
      <c r="AK11" s="645"/>
      <c r="AL11" s="646" t="s">
        <v>238</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94533</v>
      </c>
      <c r="BH11" s="642"/>
      <c r="BI11" s="642"/>
      <c r="BJ11" s="642"/>
      <c r="BK11" s="642"/>
      <c r="BL11" s="642"/>
      <c r="BM11" s="642"/>
      <c r="BN11" s="643"/>
      <c r="BO11" s="644">
        <v>2.9</v>
      </c>
      <c r="BP11" s="644"/>
      <c r="BQ11" s="644"/>
      <c r="BR11" s="644"/>
      <c r="BS11" s="650">
        <v>18716</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1198275</v>
      </c>
      <c r="CS11" s="642"/>
      <c r="CT11" s="642"/>
      <c r="CU11" s="642"/>
      <c r="CV11" s="642"/>
      <c r="CW11" s="642"/>
      <c r="CX11" s="642"/>
      <c r="CY11" s="643"/>
      <c r="CZ11" s="644">
        <v>6.4</v>
      </c>
      <c r="DA11" s="644"/>
      <c r="DB11" s="644"/>
      <c r="DC11" s="644"/>
      <c r="DD11" s="650">
        <v>347463</v>
      </c>
      <c r="DE11" s="642"/>
      <c r="DF11" s="642"/>
      <c r="DG11" s="642"/>
      <c r="DH11" s="642"/>
      <c r="DI11" s="642"/>
      <c r="DJ11" s="642"/>
      <c r="DK11" s="642"/>
      <c r="DL11" s="642"/>
      <c r="DM11" s="642"/>
      <c r="DN11" s="642"/>
      <c r="DO11" s="642"/>
      <c r="DP11" s="643"/>
      <c r="DQ11" s="650">
        <v>541622</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568352</v>
      </c>
      <c r="S12" s="642"/>
      <c r="T12" s="642"/>
      <c r="U12" s="642"/>
      <c r="V12" s="642"/>
      <c r="W12" s="642"/>
      <c r="X12" s="642"/>
      <c r="Y12" s="643"/>
      <c r="Z12" s="644">
        <v>2.9</v>
      </c>
      <c r="AA12" s="644"/>
      <c r="AB12" s="644"/>
      <c r="AC12" s="644"/>
      <c r="AD12" s="645">
        <v>568352</v>
      </c>
      <c r="AE12" s="645"/>
      <c r="AF12" s="645"/>
      <c r="AG12" s="645"/>
      <c r="AH12" s="645"/>
      <c r="AI12" s="645"/>
      <c r="AJ12" s="645"/>
      <c r="AK12" s="645"/>
      <c r="AL12" s="646">
        <v>6.6</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1744316</v>
      </c>
      <c r="BH12" s="642"/>
      <c r="BI12" s="642"/>
      <c r="BJ12" s="642"/>
      <c r="BK12" s="642"/>
      <c r="BL12" s="642"/>
      <c r="BM12" s="642"/>
      <c r="BN12" s="643"/>
      <c r="BO12" s="644">
        <v>53.9</v>
      </c>
      <c r="BP12" s="644"/>
      <c r="BQ12" s="644"/>
      <c r="BR12" s="644"/>
      <c r="BS12" s="650">
        <v>209938</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650092</v>
      </c>
      <c r="CS12" s="642"/>
      <c r="CT12" s="642"/>
      <c r="CU12" s="642"/>
      <c r="CV12" s="642"/>
      <c r="CW12" s="642"/>
      <c r="CX12" s="642"/>
      <c r="CY12" s="643"/>
      <c r="CZ12" s="644">
        <v>3.5</v>
      </c>
      <c r="DA12" s="644"/>
      <c r="DB12" s="644"/>
      <c r="DC12" s="644"/>
      <c r="DD12" s="650">
        <v>112171</v>
      </c>
      <c r="DE12" s="642"/>
      <c r="DF12" s="642"/>
      <c r="DG12" s="642"/>
      <c r="DH12" s="642"/>
      <c r="DI12" s="642"/>
      <c r="DJ12" s="642"/>
      <c r="DK12" s="642"/>
      <c r="DL12" s="642"/>
      <c r="DM12" s="642"/>
      <c r="DN12" s="642"/>
      <c r="DO12" s="642"/>
      <c r="DP12" s="643"/>
      <c r="DQ12" s="650">
        <v>328551</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t="s">
        <v>130</v>
      </c>
      <c r="S13" s="642"/>
      <c r="T13" s="642"/>
      <c r="U13" s="642"/>
      <c r="V13" s="642"/>
      <c r="W13" s="642"/>
      <c r="X13" s="642"/>
      <c r="Y13" s="643"/>
      <c r="Z13" s="644" t="s">
        <v>185</v>
      </c>
      <c r="AA13" s="644"/>
      <c r="AB13" s="644"/>
      <c r="AC13" s="644"/>
      <c r="AD13" s="645" t="s">
        <v>185</v>
      </c>
      <c r="AE13" s="645"/>
      <c r="AF13" s="645"/>
      <c r="AG13" s="645"/>
      <c r="AH13" s="645"/>
      <c r="AI13" s="645"/>
      <c r="AJ13" s="645"/>
      <c r="AK13" s="645"/>
      <c r="AL13" s="646" t="s">
        <v>130</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1688616</v>
      </c>
      <c r="BH13" s="642"/>
      <c r="BI13" s="642"/>
      <c r="BJ13" s="642"/>
      <c r="BK13" s="642"/>
      <c r="BL13" s="642"/>
      <c r="BM13" s="642"/>
      <c r="BN13" s="643"/>
      <c r="BO13" s="644">
        <v>52.2</v>
      </c>
      <c r="BP13" s="644"/>
      <c r="BQ13" s="644"/>
      <c r="BR13" s="644"/>
      <c r="BS13" s="650">
        <v>209938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1579345</v>
      </c>
      <c r="CS13" s="642"/>
      <c r="CT13" s="642"/>
      <c r="CU13" s="642"/>
      <c r="CV13" s="642"/>
      <c r="CW13" s="642"/>
      <c r="CX13" s="642"/>
      <c r="CY13" s="643"/>
      <c r="CZ13" s="644">
        <v>8.4</v>
      </c>
      <c r="DA13" s="644"/>
      <c r="DB13" s="644"/>
      <c r="DC13" s="644"/>
      <c r="DD13" s="650">
        <v>764700</v>
      </c>
      <c r="DE13" s="642"/>
      <c r="DF13" s="642"/>
      <c r="DG13" s="642"/>
      <c r="DH13" s="642"/>
      <c r="DI13" s="642"/>
      <c r="DJ13" s="642"/>
      <c r="DK13" s="642"/>
      <c r="DL13" s="642"/>
      <c r="DM13" s="642"/>
      <c r="DN13" s="642"/>
      <c r="DO13" s="642"/>
      <c r="DP13" s="643"/>
      <c r="DQ13" s="650">
        <v>1176448</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185</v>
      </c>
      <c r="AA14" s="644"/>
      <c r="AB14" s="644"/>
      <c r="AC14" s="644"/>
      <c r="AD14" s="645" t="s">
        <v>185</v>
      </c>
      <c r="AE14" s="645"/>
      <c r="AF14" s="645"/>
      <c r="AG14" s="645"/>
      <c r="AH14" s="645"/>
      <c r="AI14" s="645"/>
      <c r="AJ14" s="645"/>
      <c r="AK14" s="645"/>
      <c r="AL14" s="646" t="s">
        <v>185</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126411</v>
      </c>
      <c r="BH14" s="642"/>
      <c r="BI14" s="642"/>
      <c r="BJ14" s="642"/>
      <c r="BK14" s="642"/>
      <c r="BL14" s="642"/>
      <c r="BM14" s="642"/>
      <c r="BN14" s="643"/>
      <c r="BO14" s="644">
        <v>3.9</v>
      </c>
      <c r="BP14" s="644"/>
      <c r="BQ14" s="644"/>
      <c r="BR14" s="644"/>
      <c r="BS14" s="650" t="s">
        <v>130</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569792</v>
      </c>
      <c r="CS14" s="642"/>
      <c r="CT14" s="642"/>
      <c r="CU14" s="642"/>
      <c r="CV14" s="642"/>
      <c r="CW14" s="642"/>
      <c r="CX14" s="642"/>
      <c r="CY14" s="643"/>
      <c r="CZ14" s="644">
        <v>3</v>
      </c>
      <c r="DA14" s="644"/>
      <c r="DB14" s="644"/>
      <c r="DC14" s="644"/>
      <c r="DD14" s="650">
        <v>81670</v>
      </c>
      <c r="DE14" s="642"/>
      <c r="DF14" s="642"/>
      <c r="DG14" s="642"/>
      <c r="DH14" s="642"/>
      <c r="DI14" s="642"/>
      <c r="DJ14" s="642"/>
      <c r="DK14" s="642"/>
      <c r="DL14" s="642"/>
      <c r="DM14" s="642"/>
      <c r="DN14" s="642"/>
      <c r="DO14" s="642"/>
      <c r="DP14" s="643"/>
      <c r="DQ14" s="650">
        <v>500153</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29559</v>
      </c>
      <c r="S15" s="642"/>
      <c r="T15" s="642"/>
      <c r="U15" s="642"/>
      <c r="V15" s="642"/>
      <c r="W15" s="642"/>
      <c r="X15" s="642"/>
      <c r="Y15" s="643"/>
      <c r="Z15" s="644">
        <v>0.2</v>
      </c>
      <c r="AA15" s="644"/>
      <c r="AB15" s="644"/>
      <c r="AC15" s="644"/>
      <c r="AD15" s="645">
        <v>29559</v>
      </c>
      <c r="AE15" s="645"/>
      <c r="AF15" s="645"/>
      <c r="AG15" s="645"/>
      <c r="AH15" s="645"/>
      <c r="AI15" s="645"/>
      <c r="AJ15" s="645"/>
      <c r="AK15" s="645"/>
      <c r="AL15" s="646">
        <v>0.3</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236188</v>
      </c>
      <c r="BH15" s="642"/>
      <c r="BI15" s="642"/>
      <c r="BJ15" s="642"/>
      <c r="BK15" s="642"/>
      <c r="BL15" s="642"/>
      <c r="BM15" s="642"/>
      <c r="BN15" s="643"/>
      <c r="BO15" s="644">
        <v>7.3</v>
      </c>
      <c r="BP15" s="644"/>
      <c r="BQ15" s="644"/>
      <c r="BR15" s="644"/>
      <c r="BS15" s="650" t="s">
        <v>130</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1706203</v>
      </c>
      <c r="CS15" s="642"/>
      <c r="CT15" s="642"/>
      <c r="CU15" s="642"/>
      <c r="CV15" s="642"/>
      <c r="CW15" s="642"/>
      <c r="CX15" s="642"/>
      <c r="CY15" s="643"/>
      <c r="CZ15" s="644">
        <v>9.1</v>
      </c>
      <c r="DA15" s="644"/>
      <c r="DB15" s="644"/>
      <c r="DC15" s="644"/>
      <c r="DD15" s="650">
        <v>502552</v>
      </c>
      <c r="DE15" s="642"/>
      <c r="DF15" s="642"/>
      <c r="DG15" s="642"/>
      <c r="DH15" s="642"/>
      <c r="DI15" s="642"/>
      <c r="DJ15" s="642"/>
      <c r="DK15" s="642"/>
      <c r="DL15" s="642"/>
      <c r="DM15" s="642"/>
      <c r="DN15" s="642"/>
      <c r="DO15" s="642"/>
      <c r="DP15" s="643"/>
      <c r="DQ15" s="650">
        <v>1159691</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185</v>
      </c>
      <c r="S16" s="642"/>
      <c r="T16" s="642"/>
      <c r="U16" s="642"/>
      <c r="V16" s="642"/>
      <c r="W16" s="642"/>
      <c r="X16" s="642"/>
      <c r="Y16" s="643"/>
      <c r="Z16" s="644" t="s">
        <v>130</v>
      </c>
      <c r="AA16" s="644"/>
      <c r="AB16" s="644"/>
      <c r="AC16" s="644"/>
      <c r="AD16" s="645" t="s">
        <v>185</v>
      </c>
      <c r="AE16" s="645"/>
      <c r="AF16" s="645"/>
      <c r="AG16" s="645"/>
      <c r="AH16" s="645"/>
      <c r="AI16" s="645"/>
      <c r="AJ16" s="645"/>
      <c r="AK16" s="645"/>
      <c r="AL16" s="646" t="s">
        <v>130</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185</v>
      </c>
      <c r="BH16" s="642"/>
      <c r="BI16" s="642"/>
      <c r="BJ16" s="642"/>
      <c r="BK16" s="642"/>
      <c r="BL16" s="642"/>
      <c r="BM16" s="642"/>
      <c r="BN16" s="643"/>
      <c r="BO16" s="644" t="s">
        <v>130</v>
      </c>
      <c r="BP16" s="644"/>
      <c r="BQ16" s="644"/>
      <c r="BR16" s="644"/>
      <c r="BS16" s="650" t="s">
        <v>185</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432872</v>
      </c>
      <c r="CS16" s="642"/>
      <c r="CT16" s="642"/>
      <c r="CU16" s="642"/>
      <c r="CV16" s="642"/>
      <c r="CW16" s="642"/>
      <c r="CX16" s="642"/>
      <c r="CY16" s="643"/>
      <c r="CZ16" s="644">
        <v>2.2999999999999998</v>
      </c>
      <c r="DA16" s="644"/>
      <c r="DB16" s="644"/>
      <c r="DC16" s="644"/>
      <c r="DD16" s="650" t="s">
        <v>185</v>
      </c>
      <c r="DE16" s="642"/>
      <c r="DF16" s="642"/>
      <c r="DG16" s="642"/>
      <c r="DH16" s="642"/>
      <c r="DI16" s="642"/>
      <c r="DJ16" s="642"/>
      <c r="DK16" s="642"/>
      <c r="DL16" s="642"/>
      <c r="DM16" s="642"/>
      <c r="DN16" s="642"/>
      <c r="DO16" s="642"/>
      <c r="DP16" s="643"/>
      <c r="DQ16" s="650">
        <v>107212</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14451</v>
      </c>
      <c r="S17" s="642"/>
      <c r="T17" s="642"/>
      <c r="U17" s="642"/>
      <c r="V17" s="642"/>
      <c r="W17" s="642"/>
      <c r="X17" s="642"/>
      <c r="Y17" s="643"/>
      <c r="Z17" s="644">
        <v>0.1</v>
      </c>
      <c r="AA17" s="644"/>
      <c r="AB17" s="644"/>
      <c r="AC17" s="644"/>
      <c r="AD17" s="645">
        <v>14451</v>
      </c>
      <c r="AE17" s="645"/>
      <c r="AF17" s="645"/>
      <c r="AG17" s="645"/>
      <c r="AH17" s="645"/>
      <c r="AI17" s="645"/>
      <c r="AJ17" s="645"/>
      <c r="AK17" s="645"/>
      <c r="AL17" s="646">
        <v>0.2</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185</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926022</v>
      </c>
      <c r="CS17" s="642"/>
      <c r="CT17" s="642"/>
      <c r="CU17" s="642"/>
      <c r="CV17" s="642"/>
      <c r="CW17" s="642"/>
      <c r="CX17" s="642"/>
      <c r="CY17" s="643"/>
      <c r="CZ17" s="644">
        <v>4.9000000000000004</v>
      </c>
      <c r="DA17" s="644"/>
      <c r="DB17" s="644"/>
      <c r="DC17" s="644"/>
      <c r="DD17" s="650" t="s">
        <v>185</v>
      </c>
      <c r="DE17" s="642"/>
      <c r="DF17" s="642"/>
      <c r="DG17" s="642"/>
      <c r="DH17" s="642"/>
      <c r="DI17" s="642"/>
      <c r="DJ17" s="642"/>
      <c r="DK17" s="642"/>
      <c r="DL17" s="642"/>
      <c r="DM17" s="642"/>
      <c r="DN17" s="642"/>
      <c r="DO17" s="642"/>
      <c r="DP17" s="643"/>
      <c r="DQ17" s="650">
        <v>875868</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5371094</v>
      </c>
      <c r="S18" s="642"/>
      <c r="T18" s="642"/>
      <c r="U18" s="642"/>
      <c r="V18" s="642"/>
      <c r="W18" s="642"/>
      <c r="X18" s="642"/>
      <c r="Y18" s="643"/>
      <c r="Z18" s="644">
        <v>27.3</v>
      </c>
      <c r="AA18" s="644"/>
      <c r="AB18" s="644"/>
      <c r="AC18" s="644"/>
      <c r="AD18" s="645">
        <v>4557991</v>
      </c>
      <c r="AE18" s="645"/>
      <c r="AF18" s="645"/>
      <c r="AG18" s="645"/>
      <c r="AH18" s="645"/>
      <c r="AI18" s="645"/>
      <c r="AJ18" s="645"/>
      <c r="AK18" s="645"/>
      <c r="AL18" s="646">
        <v>52.6</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185</v>
      </c>
      <c r="BH18" s="642"/>
      <c r="BI18" s="642"/>
      <c r="BJ18" s="642"/>
      <c r="BK18" s="642"/>
      <c r="BL18" s="642"/>
      <c r="BM18" s="642"/>
      <c r="BN18" s="643"/>
      <c r="BO18" s="644" t="s">
        <v>130</v>
      </c>
      <c r="BP18" s="644"/>
      <c r="BQ18" s="644"/>
      <c r="BR18" s="644"/>
      <c r="BS18" s="650" t="s">
        <v>185</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185</v>
      </c>
      <c r="CS18" s="642"/>
      <c r="CT18" s="642"/>
      <c r="CU18" s="642"/>
      <c r="CV18" s="642"/>
      <c r="CW18" s="642"/>
      <c r="CX18" s="642"/>
      <c r="CY18" s="643"/>
      <c r="CZ18" s="644" t="s">
        <v>130</v>
      </c>
      <c r="DA18" s="644"/>
      <c r="DB18" s="644"/>
      <c r="DC18" s="644"/>
      <c r="DD18" s="650" t="s">
        <v>238</v>
      </c>
      <c r="DE18" s="642"/>
      <c r="DF18" s="642"/>
      <c r="DG18" s="642"/>
      <c r="DH18" s="642"/>
      <c r="DI18" s="642"/>
      <c r="DJ18" s="642"/>
      <c r="DK18" s="642"/>
      <c r="DL18" s="642"/>
      <c r="DM18" s="642"/>
      <c r="DN18" s="642"/>
      <c r="DO18" s="642"/>
      <c r="DP18" s="643"/>
      <c r="DQ18" s="650" t="s">
        <v>185</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4557991</v>
      </c>
      <c r="S19" s="642"/>
      <c r="T19" s="642"/>
      <c r="U19" s="642"/>
      <c r="V19" s="642"/>
      <c r="W19" s="642"/>
      <c r="X19" s="642"/>
      <c r="Y19" s="643"/>
      <c r="Z19" s="644">
        <v>23.2</v>
      </c>
      <c r="AA19" s="644"/>
      <c r="AB19" s="644"/>
      <c r="AC19" s="644"/>
      <c r="AD19" s="645">
        <v>4557991</v>
      </c>
      <c r="AE19" s="645"/>
      <c r="AF19" s="645"/>
      <c r="AG19" s="645"/>
      <c r="AH19" s="645"/>
      <c r="AI19" s="645"/>
      <c r="AJ19" s="645"/>
      <c r="AK19" s="645"/>
      <c r="AL19" s="646">
        <v>52.6</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708</v>
      </c>
      <c r="BH19" s="642"/>
      <c r="BI19" s="642"/>
      <c r="BJ19" s="642"/>
      <c r="BK19" s="642"/>
      <c r="BL19" s="642"/>
      <c r="BM19" s="642"/>
      <c r="BN19" s="643"/>
      <c r="BO19" s="644">
        <v>0</v>
      </c>
      <c r="BP19" s="644"/>
      <c r="BQ19" s="644"/>
      <c r="BR19" s="644"/>
      <c r="BS19" s="650" t="s">
        <v>130</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185</v>
      </c>
      <c r="CS19" s="642"/>
      <c r="CT19" s="642"/>
      <c r="CU19" s="642"/>
      <c r="CV19" s="642"/>
      <c r="CW19" s="642"/>
      <c r="CX19" s="642"/>
      <c r="CY19" s="643"/>
      <c r="CZ19" s="644" t="s">
        <v>185</v>
      </c>
      <c r="DA19" s="644"/>
      <c r="DB19" s="644"/>
      <c r="DC19" s="644"/>
      <c r="DD19" s="650" t="s">
        <v>130</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813103</v>
      </c>
      <c r="S20" s="642"/>
      <c r="T20" s="642"/>
      <c r="U20" s="642"/>
      <c r="V20" s="642"/>
      <c r="W20" s="642"/>
      <c r="X20" s="642"/>
      <c r="Y20" s="643"/>
      <c r="Z20" s="644">
        <v>4.0999999999999996</v>
      </c>
      <c r="AA20" s="644"/>
      <c r="AB20" s="644"/>
      <c r="AC20" s="644"/>
      <c r="AD20" s="645" t="s">
        <v>185</v>
      </c>
      <c r="AE20" s="645"/>
      <c r="AF20" s="645"/>
      <c r="AG20" s="645"/>
      <c r="AH20" s="645"/>
      <c r="AI20" s="645"/>
      <c r="AJ20" s="645"/>
      <c r="AK20" s="645"/>
      <c r="AL20" s="646" t="s">
        <v>185</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708</v>
      </c>
      <c r="BH20" s="642"/>
      <c r="BI20" s="642"/>
      <c r="BJ20" s="642"/>
      <c r="BK20" s="642"/>
      <c r="BL20" s="642"/>
      <c r="BM20" s="642"/>
      <c r="BN20" s="643"/>
      <c r="BO20" s="644">
        <v>0</v>
      </c>
      <c r="BP20" s="644"/>
      <c r="BQ20" s="644"/>
      <c r="BR20" s="644"/>
      <c r="BS20" s="650" t="s">
        <v>185</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18737426</v>
      </c>
      <c r="CS20" s="642"/>
      <c r="CT20" s="642"/>
      <c r="CU20" s="642"/>
      <c r="CV20" s="642"/>
      <c r="CW20" s="642"/>
      <c r="CX20" s="642"/>
      <c r="CY20" s="643"/>
      <c r="CZ20" s="644">
        <v>100</v>
      </c>
      <c r="DA20" s="644"/>
      <c r="DB20" s="644"/>
      <c r="DC20" s="644"/>
      <c r="DD20" s="650">
        <v>2350922</v>
      </c>
      <c r="DE20" s="642"/>
      <c r="DF20" s="642"/>
      <c r="DG20" s="642"/>
      <c r="DH20" s="642"/>
      <c r="DI20" s="642"/>
      <c r="DJ20" s="642"/>
      <c r="DK20" s="642"/>
      <c r="DL20" s="642"/>
      <c r="DM20" s="642"/>
      <c r="DN20" s="642"/>
      <c r="DO20" s="642"/>
      <c r="DP20" s="643"/>
      <c r="DQ20" s="650">
        <v>11582255</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238</v>
      </c>
      <c r="AE21" s="645"/>
      <c r="AF21" s="645"/>
      <c r="AG21" s="645"/>
      <c r="AH21" s="645"/>
      <c r="AI21" s="645"/>
      <c r="AJ21" s="645"/>
      <c r="AK21" s="645"/>
      <c r="AL21" s="646" t="s">
        <v>185</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708</v>
      </c>
      <c r="BH21" s="642"/>
      <c r="BI21" s="642"/>
      <c r="BJ21" s="642"/>
      <c r="BK21" s="642"/>
      <c r="BL21" s="642"/>
      <c r="BM21" s="642"/>
      <c r="BN21" s="643"/>
      <c r="BO21" s="644">
        <v>0</v>
      </c>
      <c r="BP21" s="644"/>
      <c r="BQ21" s="644"/>
      <c r="BR21" s="644"/>
      <c r="BS21" s="650" t="s">
        <v>185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9404417</v>
      </c>
      <c r="S22" s="642"/>
      <c r="T22" s="642"/>
      <c r="U22" s="642"/>
      <c r="V22" s="642"/>
      <c r="W22" s="642"/>
      <c r="X22" s="642"/>
      <c r="Y22" s="643"/>
      <c r="Z22" s="644">
        <v>47.9</v>
      </c>
      <c r="AA22" s="644"/>
      <c r="AB22" s="644"/>
      <c r="AC22" s="644"/>
      <c r="AD22" s="645">
        <v>8591314</v>
      </c>
      <c r="AE22" s="645"/>
      <c r="AF22" s="645"/>
      <c r="AG22" s="645"/>
      <c r="AH22" s="645"/>
      <c r="AI22" s="645"/>
      <c r="AJ22" s="645"/>
      <c r="AK22" s="645"/>
      <c r="AL22" s="646">
        <v>99.2</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185</v>
      </c>
      <c r="BP22" s="644"/>
      <c r="BQ22" s="644"/>
      <c r="BR22" s="644"/>
      <c r="BS22" s="650" t="s">
        <v>185</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v>5198</v>
      </c>
      <c r="S23" s="642"/>
      <c r="T23" s="642"/>
      <c r="U23" s="642"/>
      <c r="V23" s="642"/>
      <c r="W23" s="642"/>
      <c r="X23" s="642"/>
      <c r="Y23" s="643"/>
      <c r="Z23" s="644">
        <v>0</v>
      </c>
      <c r="AA23" s="644"/>
      <c r="AB23" s="644"/>
      <c r="AC23" s="644"/>
      <c r="AD23" s="645">
        <v>5198</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185</v>
      </c>
      <c r="BH23" s="642"/>
      <c r="BI23" s="642"/>
      <c r="BJ23" s="642"/>
      <c r="BK23" s="642"/>
      <c r="BL23" s="642"/>
      <c r="BM23" s="642"/>
      <c r="BN23" s="643"/>
      <c r="BO23" s="644" t="s">
        <v>185</v>
      </c>
      <c r="BP23" s="644"/>
      <c r="BQ23" s="644"/>
      <c r="BR23" s="644"/>
      <c r="BS23" s="650" t="s">
        <v>130</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151052</v>
      </c>
      <c r="S24" s="642"/>
      <c r="T24" s="642"/>
      <c r="U24" s="642"/>
      <c r="V24" s="642"/>
      <c r="W24" s="642"/>
      <c r="X24" s="642"/>
      <c r="Y24" s="643"/>
      <c r="Z24" s="644">
        <v>0.8</v>
      </c>
      <c r="AA24" s="644"/>
      <c r="AB24" s="644"/>
      <c r="AC24" s="644"/>
      <c r="AD24" s="645" t="s">
        <v>185</v>
      </c>
      <c r="AE24" s="645"/>
      <c r="AF24" s="645"/>
      <c r="AG24" s="645"/>
      <c r="AH24" s="645"/>
      <c r="AI24" s="645"/>
      <c r="AJ24" s="645"/>
      <c r="AK24" s="645"/>
      <c r="AL24" s="646" t="s">
        <v>130</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185</v>
      </c>
      <c r="BP24" s="644"/>
      <c r="BQ24" s="644"/>
      <c r="BR24" s="644"/>
      <c r="BS24" s="650" t="s">
        <v>185</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7801210</v>
      </c>
      <c r="CS24" s="631"/>
      <c r="CT24" s="631"/>
      <c r="CU24" s="631"/>
      <c r="CV24" s="631"/>
      <c r="CW24" s="631"/>
      <c r="CX24" s="631"/>
      <c r="CY24" s="632"/>
      <c r="CZ24" s="635">
        <v>41.6</v>
      </c>
      <c r="DA24" s="636"/>
      <c r="DB24" s="636"/>
      <c r="DC24" s="655"/>
      <c r="DD24" s="674">
        <v>4965503</v>
      </c>
      <c r="DE24" s="631"/>
      <c r="DF24" s="631"/>
      <c r="DG24" s="631"/>
      <c r="DH24" s="631"/>
      <c r="DI24" s="631"/>
      <c r="DJ24" s="631"/>
      <c r="DK24" s="632"/>
      <c r="DL24" s="674">
        <v>4853765</v>
      </c>
      <c r="DM24" s="631"/>
      <c r="DN24" s="631"/>
      <c r="DO24" s="631"/>
      <c r="DP24" s="631"/>
      <c r="DQ24" s="631"/>
      <c r="DR24" s="631"/>
      <c r="DS24" s="631"/>
      <c r="DT24" s="631"/>
      <c r="DU24" s="631"/>
      <c r="DV24" s="632"/>
      <c r="DW24" s="635">
        <v>53.4</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220513</v>
      </c>
      <c r="S25" s="642"/>
      <c r="T25" s="642"/>
      <c r="U25" s="642"/>
      <c r="V25" s="642"/>
      <c r="W25" s="642"/>
      <c r="X25" s="642"/>
      <c r="Y25" s="643"/>
      <c r="Z25" s="644">
        <v>1.1000000000000001</v>
      </c>
      <c r="AA25" s="644"/>
      <c r="AB25" s="644"/>
      <c r="AC25" s="644"/>
      <c r="AD25" s="645">
        <v>7360</v>
      </c>
      <c r="AE25" s="645"/>
      <c r="AF25" s="645"/>
      <c r="AG25" s="645"/>
      <c r="AH25" s="645"/>
      <c r="AI25" s="645"/>
      <c r="AJ25" s="645"/>
      <c r="AK25" s="645"/>
      <c r="AL25" s="646">
        <v>0.1</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185</v>
      </c>
      <c r="BH25" s="642"/>
      <c r="BI25" s="642"/>
      <c r="BJ25" s="642"/>
      <c r="BK25" s="642"/>
      <c r="BL25" s="642"/>
      <c r="BM25" s="642"/>
      <c r="BN25" s="643"/>
      <c r="BO25" s="644" t="s">
        <v>185</v>
      </c>
      <c r="BP25" s="644"/>
      <c r="BQ25" s="644"/>
      <c r="BR25" s="644"/>
      <c r="BS25" s="650" t="s">
        <v>130</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3115576</v>
      </c>
      <c r="CS25" s="677"/>
      <c r="CT25" s="677"/>
      <c r="CU25" s="677"/>
      <c r="CV25" s="677"/>
      <c r="CW25" s="677"/>
      <c r="CX25" s="677"/>
      <c r="CY25" s="678"/>
      <c r="CZ25" s="646">
        <v>16.600000000000001</v>
      </c>
      <c r="DA25" s="675"/>
      <c r="DB25" s="675"/>
      <c r="DC25" s="679"/>
      <c r="DD25" s="650">
        <v>2939763</v>
      </c>
      <c r="DE25" s="677"/>
      <c r="DF25" s="677"/>
      <c r="DG25" s="677"/>
      <c r="DH25" s="677"/>
      <c r="DI25" s="677"/>
      <c r="DJ25" s="677"/>
      <c r="DK25" s="678"/>
      <c r="DL25" s="650">
        <v>2828025</v>
      </c>
      <c r="DM25" s="677"/>
      <c r="DN25" s="677"/>
      <c r="DO25" s="677"/>
      <c r="DP25" s="677"/>
      <c r="DQ25" s="677"/>
      <c r="DR25" s="677"/>
      <c r="DS25" s="677"/>
      <c r="DT25" s="677"/>
      <c r="DU25" s="677"/>
      <c r="DV25" s="678"/>
      <c r="DW25" s="646">
        <v>31.1</v>
      </c>
      <c r="DX25" s="675"/>
      <c r="DY25" s="675"/>
      <c r="DZ25" s="675"/>
      <c r="EA25" s="675"/>
      <c r="EB25" s="675"/>
      <c r="EC25" s="676"/>
    </row>
    <row r="26" spans="2:133" ht="11.25" customHeight="1" x14ac:dyDescent="0.15">
      <c r="B26" s="638" t="s">
        <v>299</v>
      </c>
      <c r="C26" s="639"/>
      <c r="D26" s="639"/>
      <c r="E26" s="639"/>
      <c r="F26" s="639"/>
      <c r="G26" s="639"/>
      <c r="H26" s="639"/>
      <c r="I26" s="639"/>
      <c r="J26" s="639"/>
      <c r="K26" s="639"/>
      <c r="L26" s="639"/>
      <c r="M26" s="639"/>
      <c r="N26" s="639"/>
      <c r="O26" s="639"/>
      <c r="P26" s="639"/>
      <c r="Q26" s="640"/>
      <c r="R26" s="641">
        <v>101555</v>
      </c>
      <c r="S26" s="642"/>
      <c r="T26" s="642"/>
      <c r="U26" s="642"/>
      <c r="V26" s="642"/>
      <c r="W26" s="642"/>
      <c r="X26" s="642"/>
      <c r="Y26" s="643"/>
      <c r="Z26" s="644">
        <v>0.5</v>
      </c>
      <c r="AA26" s="644"/>
      <c r="AB26" s="644"/>
      <c r="AC26" s="644"/>
      <c r="AD26" s="645" t="s">
        <v>130</v>
      </c>
      <c r="AE26" s="645"/>
      <c r="AF26" s="645"/>
      <c r="AG26" s="645"/>
      <c r="AH26" s="645"/>
      <c r="AI26" s="645"/>
      <c r="AJ26" s="645"/>
      <c r="AK26" s="645"/>
      <c r="AL26" s="646" t="s">
        <v>185</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185</v>
      </c>
      <c r="BP26" s="644"/>
      <c r="BQ26" s="644"/>
      <c r="BR26" s="644"/>
      <c r="BS26" s="650" t="s">
        <v>130</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1961975</v>
      </c>
      <c r="CS26" s="642"/>
      <c r="CT26" s="642"/>
      <c r="CU26" s="642"/>
      <c r="CV26" s="642"/>
      <c r="CW26" s="642"/>
      <c r="CX26" s="642"/>
      <c r="CY26" s="643"/>
      <c r="CZ26" s="646">
        <v>10.5</v>
      </c>
      <c r="DA26" s="675"/>
      <c r="DB26" s="675"/>
      <c r="DC26" s="679"/>
      <c r="DD26" s="650">
        <v>1823816</v>
      </c>
      <c r="DE26" s="642"/>
      <c r="DF26" s="642"/>
      <c r="DG26" s="642"/>
      <c r="DH26" s="642"/>
      <c r="DI26" s="642"/>
      <c r="DJ26" s="642"/>
      <c r="DK26" s="643"/>
      <c r="DL26" s="650" t="s">
        <v>238</v>
      </c>
      <c r="DM26" s="642"/>
      <c r="DN26" s="642"/>
      <c r="DO26" s="642"/>
      <c r="DP26" s="642"/>
      <c r="DQ26" s="642"/>
      <c r="DR26" s="642"/>
      <c r="DS26" s="642"/>
      <c r="DT26" s="642"/>
      <c r="DU26" s="642"/>
      <c r="DV26" s="643"/>
      <c r="DW26" s="646" t="s">
        <v>185</v>
      </c>
      <c r="DX26" s="675"/>
      <c r="DY26" s="675"/>
      <c r="DZ26" s="675"/>
      <c r="EA26" s="675"/>
      <c r="EB26" s="675"/>
      <c r="EC26" s="676"/>
    </row>
    <row r="27" spans="2:133" ht="11.25" customHeight="1" x14ac:dyDescent="0.15">
      <c r="B27" s="638" t="s">
        <v>302</v>
      </c>
      <c r="C27" s="639"/>
      <c r="D27" s="639"/>
      <c r="E27" s="639"/>
      <c r="F27" s="639"/>
      <c r="G27" s="639"/>
      <c r="H27" s="639"/>
      <c r="I27" s="639"/>
      <c r="J27" s="639"/>
      <c r="K27" s="639"/>
      <c r="L27" s="639"/>
      <c r="M27" s="639"/>
      <c r="N27" s="639"/>
      <c r="O27" s="639"/>
      <c r="P27" s="639"/>
      <c r="Q27" s="640"/>
      <c r="R27" s="641">
        <v>2729596</v>
      </c>
      <c r="S27" s="642"/>
      <c r="T27" s="642"/>
      <c r="U27" s="642"/>
      <c r="V27" s="642"/>
      <c r="W27" s="642"/>
      <c r="X27" s="642"/>
      <c r="Y27" s="643"/>
      <c r="Z27" s="644">
        <v>13.9</v>
      </c>
      <c r="AA27" s="644"/>
      <c r="AB27" s="644"/>
      <c r="AC27" s="644"/>
      <c r="AD27" s="645" t="s">
        <v>185</v>
      </c>
      <c r="AE27" s="645"/>
      <c r="AF27" s="645"/>
      <c r="AG27" s="645"/>
      <c r="AH27" s="645"/>
      <c r="AI27" s="645"/>
      <c r="AJ27" s="645"/>
      <c r="AK27" s="645"/>
      <c r="AL27" s="646" t="s">
        <v>185</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3235310</v>
      </c>
      <c r="BH27" s="642"/>
      <c r="BI27" s="642"/>
      <c r="BJ27" s="642"/>
      <c r="BK27" s="642"/>
      <c r="BL27" s="642"/>
      <c r="BM27" s="642"/>
      <c r="BN27" s="643"/>
      <c r="BO27" s="644">
        <v>100</v>
      </c>
      <c r="BP27" s="644"/>
      <c r="BQ27" s="644"/>
      <c r="BR27" s="644"/>
      <c r="BS27" s="650">
        <v>228654</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3759612</v>
      </c>
      <c r="CS27" s="677"/>
      <c r="CT27" s="677"/>
      <c r="CU27" s="677"/>
      <c r="CV27" s="677"/>
      <c r="CW27" s="677"/>
      <c r="CX27" s="677"/>
      <c r="CY27" s="678"/>
      <c r="CZ27" s="646">
        <v>20.100000000000001</v>
      </c>
      <c r="DA27" s="675"/>
      <c r="DB27" s="675"/>
      <c r="DC27" s="679"/>
      <c r="DD27" s="650">
        <v>1149872</v>
      </c>
      <c r="DE27" s="677"/>
      <c r="DF27" s="677"/>
      <c r="DG27" s="677"/>
      <c r="DH27" s="677"/>
      <c r="DI27" s="677"/>
      <c r="DJ27" s="677"/>
      <c r="DK27" s="678"/>
      <c r="DL27" s="650">
        <v>1149872</v>
      </c>
      <c r="DM27" s="677"/>
      <c r="DN27" s="677"/>
      <c r="DO27" s="677"/>
      <c r="DP27" s="677"/>
      <c r="DQ27" s="677"/>
      <c r="DR27" s="677"/>
      <c r="DS27" s="677"/>
      <c r="DT27" s="677"/>
      <c r="DU27" s="677"/>
      <c r="DV27" s="678"/>
      <c r="DW27" s="646">
        <v>12.7</v>
      </c>
      <c r="DX27" s="675"/>
      <c r="DY27" s="675"/>
      <c r="DZ27" s="675"/>
      <c r="EA27" s="675"/>
      <c r="EB27" s="675"/>
      <c r="EC27" s="676"/>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185</v>
      </c>
      <c r="AA28" s="644"/>
      <c r="AB28" s="644"/>
      <c r="AC28" s="644"/>
      <c r="AD28" s="645" t="s">
        <v>185</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926022</v>
      </c>
      <c r="CS28" s="642"/>
      <c r="CT28" s="642"/>
      <c r="CU28" s="642"/>
      <c r="CV28" s="642"/>
      <c r="CW28" s="642"/>
      <c r="CX28" s="642"/>
      <c r="CY28" s="643"/>
      <c r="CZ28" s="646">
        <v>4.9000000000000004</v>
      </c>
      <c r="DA28" s="675"/>
      <c r="DB28" s="675"/>
      <c r="DC28" s="679"/>
      <c r="DD28" s="650">
        <v>875868</v>
      </c>
      <c r="DE28" s="642"/>
      <c r="DF28" s="642"/>
      <c r="DG28" s="642"/>
      <c r="DH28" s="642"/>
      <c r="DI28" s="642"/>
      <c r="DJ28" s="642"/>
      <c r="DK28" s="643"/>
      <c r="DL28" s="650">
        <v>875868</v>
      </c>
      <c r="DM28" s="642"/>
      <c r="DN28" s="642"/>
      <c r="DO28" s="642"/>
      <c r="DP28" s="642"/>
      <c r="DQ28" s="642"/>
      <c r="DR28" s="642"/>
      <c r="DS28" s="642"/>
      <c r="DT28" s="642"/>
      <c r="DU28" s="642"/>
      <c r="DV28" s="643"/>
      <c r="DW28" s="646">
        <v>9.6</v>
      </c>
      <c r="DX28" s="675"/>
      <c r="DY28" s="675"/>
      <c r="DZ28" s="675"/>
      <c r="EA28" s="675"/>
      <c r="EB28" s="675"/>
      <c r="EC28" s="676"/>
    </row>
    <row r="29" spans="2:133" ht="11.25" customHeight="1" x14ac:dyDescent="0.15">
      <c r="B29" s="638" t="s">
        <v>307</v>
      </c>
      <c r="C29" s="639"/>
      <c r="D29" s="639"/>
      <c r="E29" s="639"/>
      <c r="F29" s="639"/>
      <c r="G29" s="639"/>
      <c r="H29" s="639"/>
      <c r="I29" s="639"/>
      <c r="J29" s="639"/>
      <c r="K29" s="639"/>
      <c r="L29" s="639"/>
      <c r="M29" s="639"/>
      <c r="N29" s="639"/>
      <c r="O29" s="639"/>
      <c r="P29" s="639"/>
      <c r="Q29" s="640"/>
      <c r="R29" s="641">
        <v>1946719</v>
      </c>
      <c r="S29" s="642"/>
      <c r="T29" s="642"/>
      <c r="U29" s="642"/>
      <c r="V29" s="642"/>
      <c r="W29" s="642"/>
      <c r="X29" s="642"/>
      <c r="Y29" s="643"/>
      <c r="Z29" s="644">
        <v>9.9</v>
      </c>
      <c r="AA29" s="644"/>
      <c r="AB29" s="644"/>
      <c r="AC29" s="644"/>
      <c r="AD29" s="645" t="s">
        <v>185</v>
      </c>
      <c r="AE29" s="645"/>
      <c r="AF29" s="645"/>
      <c r="AG29" s="645"/>
      <c r="AH29" s="645"/>
      <c r="AI29" s="645"/>
      <c r="AJ29" s="645"/>
      <c r="AK29" s="645"/>
      <c r="AL29" s="646" t="s">
        <v>185</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926022</v>
      </c>
      <c r="CS29" s="677"/>
      <c r="CT29" s="677"/>
      <c r="CU29" s="677"/>
      <c r="CV29" s="677"/>
      <c r="CW29" s="677"/>
      <c r="CX29" s="677"/>
      <c r="CY29" s="678"/>
      <c r="CZ29" s="646">
        <v>4.9000000000000004</v>
      </c>
      <c r="DA29" s="675"/>
      <c r="DB29" s="675"/>
      <c r="DC29" s="679"/>
      <c r="DD29" s="650">
        <v>875868</v>
      </c>
      <c r="DE29" s="677"/>
      <c r="DF29" s="677"/>
      <c r="DG29" s="677"/>
      <c r="DH29" s="677"/>
      <c r="DI29" s="677"/>
      <c r="DJ29" s="677"/>
      <c r="DK29" s="678"/>
      <c r="DL29" s="650">
        <v>875868</v>
      </c>
      <c r="DM29" s="677"/>
      <c r="DN29" s="677"/>
      <c r="DO29" s="677"/>
      <c r="DP29" s="677"/>
      <c r="DQ29" s="677"/>
      <c r="DR29" s="677"/>
      <c r="DS29" s="677"/>
      <c r="DT29" s="677"/>
      <c r="DU29" s="677"/>
      <c r="DV29" s="678"/>
      <c r="DW29" s="646">
        <v>9.6</v>
      </c>
      <c r="DX29" s="675"/>
      <c r="DY29" s="675"/>
      <c r="DZ29" s="675"/>
      <c r="EA29" s="675"/>
      <c r="EB29" s="675"/>
      <c r="EC29" s="676"/>
    </row>
    <row r="30" spans="2:133" ht="11.25" customHeight="1" x14ac:dyDescent="0.15">
      <c r="B30" s="638" t="s">
        <v>312</v>
      </c>
      <c r="C30" s="639"/>
      <c r="D30" s="639"/>
      <c r="E30" s="639"/>
      <c r="F30" s="639"/>
      <c r="G30" s="639"/>
      <c r="H30" s="639"/>
      <c r="I30" s="639"/>
      <c r="J30" s="639"/>
      <c r="K30" s="639"/>
      <c r="L30" s="639"/>
      <c r="M30" s="639"/>
      <c r="N30" s="639"/>
      <c r="O30" s="639"/>
      <c r="P30" s="639"/>
      <c r="Q30" s="640"/>
      <c r="R30" s="641">
        <v>90331</v>
      </c>
      <c r="S30" s="642"/>
      <c r="T30" s="642"/>
      <c r="U30" s="642"/>
      <c r="V30" s="642"/>
      <c r="W30" s="642"/>
      <c r="X30" s="642"/>
      <c r="Y30" s="643"/>
      <c r="Z30" s="644">
        <v>0.5</v>
      </c>
      <c r="AA30" s="644"/>
      <c r="AB30" s="644"/>
      <c r="AC30" s="644"/>
      <c r="AD30" s="645">
        <v>57907</v>
      </c>
      <c r="AE30" s="645"/>
      <c r="AF30" s="645"/>
      <c r="AG30" s="645"/>
      <c r="AH30" s="645"/>
      <c r="AI30" s="645"/>
      <c r="AJ30" s="645"/>
      <c r="AK30" s="645"/>
      <c r="AL30" s="646">
        <v>0.7</v>
      </c>
      <c r="AM30" s="647"/>
      <c r="AN30" s="647"/>
      <c r="AO30" s="648"/>
      <c r="AP30" s="689" t="s">
        <v>313</v>
      </c>
      <c r="AQ30" s="690"/>
      <c r="AR30" s="690"/>
      <c r="AS30" s="690"/>
      <c r="AT30" s="695" t="s">
        <v>314</v>
      </c>
      <c r="AU30" s="230"/>
      <c r="AV30" s="230"/>
      <c r="AW30" s="230"/>
      <c r="AX30" s="627" t="s">
        <v>189</v>
      </c>
      <c r="AY30" s="628"/>
      <c r="AZ30" s="628"/>
      <c r="BA30" s="628"/>
      <c r="BB30" s="628"/>
      <c r="BC30" s="628"/>
      <c r="BD30" s="628"/>
      <c r="BE30" s="628"/>
      <c r="BF30" s="629"/>
      <c r="BG30" s="701">
        <v>99.5</v>
      </c>
      <c r="BH30" s="702"/>
      <c r="BI30" s="702"/>
      <c r="BJ30" s="702"/>
      <c r="BK30" s="702"/>
      <c r="BL30" s="702"/>
      <c r="BM30" s="636">
        <v>98.8</v>
      </c>
      <c r="BN30" s="702"/>
      <c r="BO30" s="702"/>
      <c r="BP30" s="702"/>
      <c r="BQ30" s="703"/>
      <c r="BR30" s="701">
        <v>99.3</v>
      </c>
      <c r="BS30" s="702"/>
      <c r="BT30" s="702"/>
      <c r="BU30" s="702"/>
      <c r="BV30" s="702"/>
      <c r="BW30" s="702"/>
      <c r="BX30" s="636">
        <v>98.4</v>
      </c>
      <c r="BY30" s="702"/>
      <c r="BZ30" s="702"/>
      <c r="CA30" s="702"/>
      <c r="CB30" s="703"/>
      <c r="CD30" s="706"/>
      <c r="CE30" s="707"/>
      <c r="CF30" s="656" t="s">
        <v>315</v>
      </c>
      <c r="CG30" s="657"/>
      <c r="CH30" s="657"/>
      <c r="CI30" s="657"/>
      <c r="CJ30" s="657"/>
      <c r="CK30" s="657"/>
      <c r="CL30" s="657"/>
      <c r="CM30" s="657"/>
      <c r="CN30" s="657"/>
      <c r="CO30" s="657"/>
      <c r="CP30" s="657"/>
      <c r="CQ30" s="658"/>
      <c r="CR30" s="641">
        <v>856329</v>
      </c>
      <c r="CS30" s="642"/>
      <c r="CT30" s="642"/>
      <c r="CU30" s="642"/>
      <c r="CV30" s="642"/>
      <c r="CW30" s="642"/>
      <c r="CX30" s="642"/>
      <c r="CY30" s="643"/>
      <c r="CZ30" s="646">
        <v>4.5999999999999996</v>
      </c>
      <c r="DA30" s="675"/>
      <c r="DB30" s="675"/>
      <c r="DC30" s="679"/>
      <c r="DD30" s="650">
        <v>811160</v>
      </c>
      <c r="DE30" s="642"/>
      <c r="DF30" s="642"/>
      <c r="DG30" s="642"/>
      <c r="DH30" s="642"/>
      <c r="DI30" s="642"/>
      <c r="DJ30" s="642"/>
      <c r="DK30" s="643"/>
      <c r="DL30" s="650">
        <v>811160</v>
      </c>
      <c r="DM30" s="642"/>
      <c r="DN30" s="642"/>
      <c r="DO30" s="642"/>
      <c r="DP30" s="642"/>
      <c r="DQ30" s="642"/>
      <c r="DR30" s="642"/>
      <c r="DS30" s="642"/>
      <c r="DT30" s="642"/>
      <c r="DU30" s="642"/>
      <c r="DV30" s="643"/>
      <c r="DW30" s="646">
        <v>8.9</v>
      </c>
      <c r="DX30" s="675"/>
      <c r="DY30" s="675"/>
      <c r="DZ30" s="675"/>
      <c r="EA30" s="675"/>
      <c r="EB30" s="675"/>
      <c r="EC30" s="676"/>
    </row>
    <row r="31" spans="2:133" ht="11.25" customHeight="1" x14ac:dyDescent="0.15">
      <c r="B31" s="638" t="s">
        <v>316</v>
      </c>
      <c r="C31" s="639"/>
      <c r="D31" s="639"/>
      <c r="E31" s="639"/>
      <c r="F31" s="639"/>
      <c r="G31" s="639"/>
      <c r="H31" s="639"/>
      <c r="I31" s="639"/>
      <c r="J31" s="639"/>
      <c r="K31" s="639"/>
      <c r="L31" s="639"/>
      <c r="M31" s="639"/>
      <c r="N31" s="639"/>
      <c r="O31" s="639"/>
      <c r="P31" s="639"/>
      <c r="Q31" s="640"/>
      <c r="R31" s="641">
        <v>864133</v>
      </c>
      <c r="S31" s="642"/>
      <c r="T31" s="642"/>
      <c r="U31" s="642"/>
      <c r="V31" s="642"/>
      <c r="W31" s="642"/>
      <c r="X31" s="642"/>
      <c r="Y31" s="643"/>
      <c r="Z31" s="644">
        <v>4.4000000000000004</v>
      </c>
      <c r="AA31" s="644"/>
      <c r="AB31" s="644"/>
      <c r="AC31" s="644"/>
      <c r="AD31" s="645" t="s">
        <v>130</v>
      </c>
      <c r="AE31" s="645"/>
      <c r="AF31" s="645"/>
      <c r="AG31" s="645"/>
      <c r="AH31" s="645"/>
      <c r="AI31" s="645"/>
      <c r="AJ31" s="645"/>
      <c r="AK31" s="645"/>
      <c r="AL31" s="646" t="s">
        <v>185</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99.5</v>
      </c>
      <c r="BH31" s="677"/>
      <c r="BI31" s="677"/>
      <c r="BJ31" s="677"/>
      <c r="BK31" s="677"/>
      <c r="BL31" s="677"/>
      <c r="BM31" s="647">
        <v>99.2</v>
      </c>
      <c r="BN31" s="699"/>
      <c r="BO31" s="699"/>
      <c r="BP31" s="699"/>
      <c r="BQ31" s="700"/>
      <c r="BR31" s="698">
        <v>99.4</v>
      </c>
      <c r="BS31" s="677"/>
      <c r="BT31" s="677"/>
      <c r="BU31" s="677"/>
      <c r="BV31" s="677"/>
      <c r="BW31" s="677"/>
      <c r="BX31" s="647">
        <v>98.9</v>
      </c>
      <c r="BY31" s="699"/>
      <c r="BZ31" s="699"/>
      <c r="CA31" s="699"/>
      <c r="CB31" s="700"/>
      <c r="CD31" s="706"/>
      <c r="CE31" s="707"/>
      <c r="CF31" s="656" t="s">
        <v>319</v>
      </c>
      <c r="CG31" s="657"/>
      <c r="CH31" s="657"/>
      <c r="CI31" s="657"/>
      <c r="CJ31" s="657"/>
      <c r="CK31" s="657"/>
      <c r="CL31" s="657"/>
      <c r="CM31" s="657"/>
      <c r="CN31" s="657"/>
      <c r="CO31" s="657"/>
      <c r="CP31" s="657"/>
      <c r="CQ31" s="658"/>
      <c r="CR31" s="641">
        <v>69693</v>
      </c>
      <c r="CS31" s="677"/>
      <c r="CT31" s="677"/>
      <c r="CU31" s="677"/>
      <c r="CV31" s="677"/>
      <c r="CW31" s="677"/>
      <c r="CX31" s="677"/>
      <c r="CY31" s="678"/>
      <c r="CZ31" s="646">
        <v>0.4</v>
      </c>
      <c r="DA31" s="675"/>
      <c r="DB31" s="675"/>
      <c r="DC31" s="679"/>
      <c r="DD31" s="650">
        <v>64708</v>
      </c>
      <c r="DE31" s="677"/>
      <c r="DF31" s="677"/>
      <c r="DG31" s="677"/>
      <c r="DH31" s="677"/>
      <c r="DI31" s="677"/>
      <c r="DJ31" s="677"/>
      <c r="DK31" s="678"/>
      <c r="DL31" s="650">
        <v>64708</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320</v>
      </c>
      <c r="C32" s="639"/>
      <c r="D32" s="639"/>
      <c r="E32" s="639"/>
      <c r="F32" s="639"/>
      <c r="G32" s="639"/>
      <c r="H32" s="639"/>
      <c r="I32" s="639"/>
      <c r="J32" s="639"/>
      <c r="K32" s="639"/>
      <c r="L32" s="639"/>
      <c r="M32" s="639"/>
      <c r="N32" s="639"/>
      <c r="O32" s="639"/>
      <c r="P32" s="639"/>
      <c r="Q32" s="640"/>
      <c r="R32" s="641">
        <v>2241439</v>
      </c>
      <c r="S32" s="642"/>
      <c r="T32" s="642"/>
      <c r="U32" s="642"/>
      <c r="V32" s="642"/>
      <c r="W32" s="642"/>
      <c r="X32" s="642"/>
      <c r="Y32" s="643"/>
      <c r="Z32" s="644">
        <v>11.4</v>
      </c>
      <c r="AA32" s="644"/>
      <c r="AB32" s="644"/>
      <c r="AC32" s="644"/>
      <c r="AD32" s="645" t="s">
        <v>185</v>
      </c>
      <c r="AE32" s="645"/>
      <c r="AF32" s="645"/>
      <c r="AG32" s="645"/>
      <c r="AH32" s="645"/>
      <c r="AI32" s="645"/>
      <c r="AJ32" s="645"/>
      <c r="AK32" s="645"/>
      <c r="AL32" s="646" t="s">
        <v>185</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99.4</v>
      </c>
      <c r="BH32" s="711"/>
      <c r="BI32" s="711"/>
      <c r="BJ32" s="711"/>
      <c r="BK32" s="711"/>
      <c r="BL32" s="711"/>
      <c r="BM32" s="712">
        <v>98.4</v>
      </c>
      <c r="BN32" s="711"/>
      <c r="BO32" s="711"/>
      <c r="BP32" s="711"/>
      <c r="BQ32" s="713"/>
      <c r="BR32" s="710">
        <v>99.2</v>
      </c>
      <c r="BS32" s="711"/>
      <c r="BT32" s="711"/>
      <c r="BU32" s="711"/>
      <c r="BV32" s="711"/>
      <c r="BW32" s="711"/>
      <c r="BX32" s="712">
        <v>97.9</v>
      </c>
      <c r="BY32" s="711"/>
      <c r="BZ32" s="711"/>
      <c r="CA32" s="711"/>
      <c r="CB32" s="713"/>
      <c r="CD32" s="708"/>
      <c r="CE32" s="709"/>
      <c r="CF32" s="656" t="s">
        <v>322</v>
      </c>
      <c r="CG32" s="657"/>
      <c r="CH32" s="657"/>
      <c r="CI32" s="657"/>
      <c r="CJ32" s="657"/>
      <c r="CK32" s="657"/>
      <c r="CL32" s="657"/>
      <c r="CM32" s="657"/>
      <c r="CN32" s="657"/>
      <c r="CO32" s="657"/>
      <c r="CP32" s="657"/>
      <c r="CQ32" s="658"/>
      <c r="CR32" s="641" t="s">
        <v>185</v>
      </c>
      <c r="CS32" s="642"/>
      <c r="CT32" s="642"/>
      <c r="CU32" s="642"/>
      <c r="CV32" s="642"/>
      <c r="CW32" s="642"/>
      <c r="CX32" s="642"/>
      <c r="CY32" s="643"/>
      <c r="CZ32" s="646" t="s">
        <v>130</v>
      </c>
      <c r="DA32" s="675"/>
      <c r="DB32" s="675"/>
      <c r="DC32" s="679"/>
      <c r="DD32" s="650" t="s">
        <v>185</v>
      </c>
      <c r="DE32" s="642"/>
      <c r="DF32" s="642"/>
      <c r="DG32" s="642"/>
      <c r="DH32" s="642"/>
      <c r="DI32" s="642"/>
      <c r="DJ32" s="642"/>
      <c r="DK32" s="643"/>
      <c r="DL32" s="650" t="s">
        <v>130</v>
      </c>
      <c r="DM32" s="642"/>
      <c r="DN32" s="642"/>
      <c r="DO32" s="642"/>
      <c r="DP32" s="642"/>
      <c r="DQ32" s="642"/>
      <c r="DR32" s="642"/>
      <c r="DS32" s="642"/>
      <c r="DT32" s="642"/>
      <c r="DU32" s="642"/>
      <c r="DV32" s="643"/>
      <c r="DW32" s="646" t="s">
        <v>185</v>
      </c>
      <c r="DX32" s="675"/>
      <c r="DY32" s="675"/>
      <c r="DZ32" s="675"/>
      <c r="EA32" s="675"/>
      <c r="EB32" s="675"/>
      <c r="EC32" s="676"/>
    </row>
    <row r="33" spans="2:133" ht="11.25" customHeight="1" x14ac:dyDescent="0.15">
      <c r="B33" s="638" t="s">
        <v>323</v>
      </c>
      <c r="C33" s="639"/>
      <c r="D33" s="639"/>
      <c r="E33" s="639"/>
      <c r="F33" s="639"/>
      <c r="G33" s="639"/>
      <c r="H33" s="639"/>
      <c r="I33" s="639"/>
      <c r="J33" s="639"/>
      <c r="K33" s="639"/>
      <c r="L33" s="639"/>
      <c r="M33" s="639"/>
      <c r="N33" s="639"/>
      <c r="O33" s="639"/>
      <c r="P33" s="639"/>
      <c r="Q33" s="640"/>
      <c r="R33" s="641">
        <v>588090</v>
      </c>
      <c r="S33" s="642"/>
      <c r="T33" s="642"/>
      <c r="U33" s="642"/>
      <c r="V33" s="642"/>
      <c r="W33" s="642"/>
      <c r="X33" s="642"/>
      <c r="Y33" s="643"/>
      <c r="Z33" s="644">
        <v>3</v>
      </c>
      <c r="AA33" s="644"/>
      <c r="AB33" s="644"/>
      <c r="AC33" s="644"/>
      <c r="AD33" s="645" t="s">
        <v>185</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8152422</v>
      </c>
      <c r="CS33" s="677"/>
      <c r="CT33" s="677"/>
      <c r="CU33" s="677"/>
      <c r="CV33" s="677"/>
      <c r="CW33" s="677"/>
      <c r="CX33" s="677"/>
      <c r="CY33" s="678"/>
      <c r="CZ33" s="646">
        <v>43.5</v>
      </c>
      <c r="DA33" s="675"/>
      <c r="DB33" s="675"/>
      <c r="DC33" s="679"/>
      <c r="DD33" s="650">
        <v>5598320</v>
      </c>
      <c r="DE33" s="677"/>
      <c r="DF33" s="677"/>
      <c r="DG33" s="677"/>
      <c r="DH33" s="677"/>
      <c r="DI33" s="677"/>
      <c r="DJ33" s="677"/>
      <c r="DK33" s="678"/>
      <c r="DL33" s="650">
        <v>3755636</v>
      </c>
      <c r="DM33" s="677"/>
      <c r="DN33" s="677"/>
      <c r="DO33" s="677"/>
      <c r="DP33" s="677"/>
      <c r="DQ33" s="677"/>
      <c r="DR33" s="677"/>
      <c r="DS33" s="677"/>
      <c r="DT33" s="677"/>
      <c r="DU33" s="677"/>
      <c r="DV33" s="678"/>
      <c r="DW33" s="646">
        <v>41.3</v>
      </c>
      <c r="DX33" s="675"/>
      <c r="DY33" s="675"/>
      <c r="DZ33" s="675"/>
      <c r="EA33" s="675"/>
      <c r="EB33" s="675"/>
      <c r="EC33" s="676"/>
    </row>
    <row r="34" spans="2:133" ht="11.25" customHeight="1" x14ac:dyDescent="0.15">
      <c r="B34" s="638" t="s">
        <v>325</v>
      </c>
      <c r="C34" s="639"/>
      <c r="D34" s="639"/>
      <c r="E34" s="639"/>
      <c r="F34" s="639"/>
      <c r="G34" s="639"/>
      <c r="H34" s="639"/>
      <c r="I34" s="639"/>
      <c r="J34" s="639"/>
      <c r="K34" s="639"/>
      <c r="L34" s="639"/>
      <c r="M34" s="639"/>
      <c r="N34" s="639"/>
      <c r="O34" s="639"/>
      <c r="P34" s="639"/>
      <c r="Q34" s="640"/>
      <c r="R34" s="641">
        <v>477702</v>
      </c>
      <c r="S34" s="642"/>
      <c r="T34" s="642"/>
      <c r="U34" s="642"/>
      <c r="V34" s="642"/>
      <c r="W34" s="642"/>
      <c r="X34" s="642"/>
      <c r="Y34" s="643"/>
      <c r="Z34" s="644">
        <v>2.4</v>
      </c>
      <c r="AA34" s="644"/>
      <c r="AB34" s="644"/>
      <c r="AC34" s="644"/>
      <c r="AD34" s="645">
        <v>4</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2146779</v>
      </c>
      <c r="CS34" s="642"/>
      <c r="CT34" s="642"/>
      <c r="CU34" s="642"/>
      <c r="CV34" s="642"/>
      <c r="CW34" s="642"/>
      <c r="CX34" s="642"/>
      <c r="CY34" s="643"/>
      <c r="CZ34" s="646">
        <v>11.5</v>
      </c>
      <c r="DA34" s="675"/>
      <c r="DB34" s="675"/>
      <c r="DC34" s="679"/>
      <c r="DD34" s="650">
        <v>1658929</v>
      </c>
      <c r="DE34" s="642"/>
      <c r="DF34" s="642"/>
      <c r="DG34" s="642"/>
      <c r="DH34" s="642"/>
      <c r="DI34" s="642"/>
      <c r="DJ34" s="642"/>
      <c r="DK34" s="643"/>
      <c r="DL34" s="650">
        <v>1314435</v>
      </c>
      <c r="DM34" s="642"/>
      <c r="DN34" s="642"/>
      <c r="DO34" s="642"/>
      <c r="DP34" s="642"/>
      <c r="DQ34" s="642"/>
      <c r="DR34" s="642"/>
      <c r="DS34" s="642"/>
      <c r="DT34" s="642"/>
      <c r="DU34" s="642"/>
      <c r="DV34" s="643"/>
      <c r="DW34" s="646">
        <v>14.5</v>
      </c>
      <c r="DX34" s="675"/>
      <c r="DY34" s="675"/>
      <c r="DZ34" s="675"/>
      <c r="EA34" s="675"/>
      <c r="EB34" s="675"/>
      <c r="EC34" s="676"/>
    </row>
    <row r="35" spans="2:133" ht="11.25" customHeight="1" x14ac:dyDescent="0.15">
      <c r="B35" s="638" t="s">
        <v>329</v>
      </c>
      <c r="C35" s="639"/>
      <c r="D35" s="639"/>
      <c r="E35" s="639"/>
      <c r="F35" s="639"/>
      <c r="G35" s="639"/>
      <c r="H35" s="639"/>
      <c r="I35" s="639"/>
      <c r="J35" s="639"/>
      <c r="K35" s="639"/>
      <c r="L35" s="639"/>
      <c r="M35" s="639"/>
      <c r="N35" s="639"/>
      <c r="O35" s="639"/>
      <c r="P35" s="639"/>
      <c r="Q35" s="640"/>
      <c r="R35" s="641">
        <v>824012</v>
      </c>
      <c r="S35" s="642"/>
      <c r="T35" s="642"/>
      <c r="U35" s="642"/>
      <c r="V35" s="642"/>
      <c r="W35" s="642"/>
      <c r="X35" s="642"/>
      <c r="Y35" s="643"/>
      <c r="Z35" s="644">
        <v>4.2</v>
      </c>
      <c r="AA35" s="644"/>
      <c r="AB35" s="644"/>
      <c r="AC35" s="644"/>
      <c r="AD35" s="645" t="s">
        <v>185</v>
      </c>
      <c r="AE35" s="645"/>
      <c r="AF35" s="645"/>
      <c r="AG35" s="645"/>
      <c r="AH35" s="645"/>
      <c r="AI35" s="645"/>
      <c r="AJ35" s="645"/>
      <c r="AK35" s="645"/>
      <c r="AL35" s="646" t="s">
        <v>130</v>
      </c>
      <c r="AM35" s="647"/>
      <c r="AN35" s="647"/>
      <c r="AO35" s="648"/>
      <c r="AP35" s="234"/>
      <c r="AQ35" s="714" t="s">
        <v>330</v>
      </c>
      <c r="AR35" s="715"/>
      <c r="AS35" s="715"/>
      <c r="AT35" s="715"/>
      <c r="AU35" s="715"/>
      <c r="AV35" s="715"/>
      <c r="AW35" s="715"/>
      <c r="AX35" s="715"/>
      <c r="AY35" s="716"/>
      <c r="AZ35" s="630">
        <v>2212809</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84132</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246843</v>
      </c>
      <c r="CS35" s="677"/>
      <c r="CT35" s="677"/>
      <c r="CU35" s="677"/>
      <c r="CV35" s="677"/>
      <c r="CW35" s="677"/>
      <c r="CX35" s="677"/>
      <c r="CY35" s="678"/>
      <c r="CZ35" s="646">
        <v>1.3</v>
      </c>
      <c r="DA35" s="675"/>
      <c r="DB35" s="675"/>
      <c r="DC35" s="679"/>
      <c r="DD35" s="650">
        <v>175782</v>
      </c>
      <c r="DE35" s="677"/>
      <c r="DF35" s="677"/>
      <c r="DG35" s="677"/>
      <c r="DH35" s="677"/>
      <c r="DI35" s="677"/>
      <c r="DJ35" s="677"/>
      <c r="DK35" s="678"/>
      <c r="DL35" s="650">
        <v>164792</v>
      </c>
      <c r="DM35" s="677"/>
      <c r="DN35" s="677"/>
      <c r="DO35" s="677"/>
      <c r="DP35" s="677"/>
      <c r="DQ35" s="677"/>
      <c r="DR35" s="677"/>
      <c r="DS35" s="677"/>
      <c r="DT35" s="677"/>
      <c r="DU35" s="677"/>
      <c r="DV35" s="678"/>
      <c r="DW35" s="646">
        <v>1.8</v>
      </c>
      <c r="DX35" s="675"/>
      <c r="DY35" s="675"/>
      <c r="DZ35" s="675"/>
      <c r="EA35" s="675"/>
      <c r="EB35" s="675"/>
      <c r="EC35" s="676"/>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185</v>
      </c>
      <c r="AA36" s="644"/>
      <c r="AB36" s="644"/>
      <c r="AC36" s="644"/>
      <c r="AD36" s="645" t="s">
        <v>238</v>
      </c>
      <c r="AE36" s="645"/>
      <c r="AF36" s="645"/>
      <c r="AG36" s="645"/>
      <c r="AH36" s="645"/>
      <c r="AI36" s="645"/>
      <c r="AJ36" s="645"/>
      <c r="AK36" s="645"/>
      <c r="AL36" s="646" t="s">
        <v>130</v>
      </c>
      <c r="AM36" s="647"/>
      <c r="AN36" s="647"/>
      <c r="AO36" s="648"/>
      <c r="AQ36" s="718" t="s">
        <v>334</v>
      </c>
      <c r="AR36" s="719"/>
      <c r="AS36" s="719"/>
      <c r="AT36" s="719"/>
      <c r="AU36" s="719"/>
      <c r="AV36" s="719"/>
      <c r="AW36" s="719"/>
      <c r="AX36" s="719"/>
      <c r="AY36" s="720"/>
      <c r="AZ36" s="641">
        <v>478527</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18683</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2016551</v>
      </c>
      <c r="CS36" s="642"/>
      <c r="CT36" s="642"/>
      <c r="CU36" s="642"/>
      <c r="CV36" s="642"/>
      <c r="CW36" s="642"/>
      <c r="CX36" s="642"/>
      <c r="CY36" s="643"/>
      <c r="CZ36" s="646">
        <v>10.8</v>
      </c>
      <c r="DA36" s="675"/>
      <c r="DB36" s="675"/>
      <c r="DC36" s="679"/>
      <c r="DD36" s="650">
        <v>951782</v>
      </c>
      <c r="DE36" s="642"/>
      <c r="DF36" s="642"/>
      <c r="DG36" s="642"/>
      <c r="DH36" s="642"/>
      <c r="DI36" s="642"/>
      <c r="DJ36" s="642"/>
      <c r="DK36" s="643"/>
      <c r="DL36" s="650">
        <v>604772</v>
      </c>
      <c r="DM36" s="642"/>
      <c r="DN36" s="642"/>
      <c r="DO36" s="642"/>
      <c r="DP36" s="642"/>
      <c r="DQ36" s="642"/>
      <c r="DR36" s="642"/>
      <c r="DS36" s="642"/>
      <c r="DT36" s="642"/>
      <c r="DU36" s="642"/>
      <c r="DV36" s="643"/>
      <c r="DW36" s="646">
        <v>6.7</v>
      </c>
      <c r="DX36" s="675"/>
      <c r="DY36" s="675"/>
      <c r="DZ36" s="675"/>
      <c r="EA36" s="675"/>
      <c r="EB36" s="675"/>
      <c r="EC36" s="676"/>
    </row>
    <row r="37" spans="2:133" ht="11.25" customHeight="1" x14ac:dyDescent="0.15">
      <c r="B37" s="638" t="s">
        <v>337</v>
      </c>
      <c r="C37" s="639"/>
      <c r="D37" s="639"/>
      <c r="E37" s="639"/>
      <c r="F37" s="639"/>
      <c r="G37" s="639"/>
      <c r="H37" s="639"/>
      <c r="I37" s="639"/>
      <c r="J37" s="639"/>
      <c r="K37" s="639"/>
      <c r="L37" s="639"/>
      <c r="M37" s="639"/>
      <c r="N37" s="639"/>
      <c r="O37" s="639"/>
      <c r="P37" s="639"/>
      <c r="Q37" s="640"/>
      <c r="R37" s="641">
        <v>422812</v>
      </c>
      <c r="S37" s="642"/>
      <c r="T37" s="642"/>
      <c r="U37" s="642"/>
      <c r="V37" s="642"/>
      <c r="W37" s="642"/>
      <c r="X37" s="642"/>
      <c r="Y37" s="643"/>
      <c r="Z37" s="644">
        <v>2.2000000000000002</v>
      </c>
      <c r="AA37" s="644"/>
      <c r="AB37" s="644"/>
      <c r="AC37" s="644"/>
      <c r="AD37" s="645" t="s">
        <v>185</v>
      </c>
      <c r="AE37" s="645"/>
      <c r="AF37" s="645"/>
      <c r="AG37" s="645"/>
      <c r="AH37" s="645"/>
      <c r="AI37" s="645"/>
      <c r="AJ37" s="645"/>
      <c r="AK37" s="645"/>
      <c r="AL37" s="646" t="s">
        <v>130</v>
      </c>
      <c r="AM37" s="647"/>
      <c r="AN37" s="647"/>
      <c r="AO37" s="648"/>
      <c r="AQ37" s="718" t="s">
        <v>338</v>
      </c>
      <c r="AR37" s="719"/>
      <c r="AS37" s="719"/>
      <c r="AT37" s="719"/>
      <c r="AU37" s="719"/>
      <c r="AV37" s="719"/>
      <c r="AW37" s="719"/>
      <c r="AX37" s="719"/>
      <c r="AY37" s="720"/>
      <c r="AZ37" s="641">
        <v>105248</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5474</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356027</v>
      </c>
      <c r="CS37" s="677"/>
      <c r="CT37" s="677"/>
      <c r="CU37" s="677"/>
      <c r="CV37" s="677"/>
      <c r="CW37" s="677"/>
      <c r="CX37" s="677"/>
      <c r="CY37" s="678"/>
      <c r="CZ37" s="646">
        <v>1.9</v>
      </c>
      <c r="DA37" s="675"/>
      <c r="DB37" s="675"/>
      <c r="DC37" s="679"/>
      <c r="DD37" s="650">
        <v>168489</v>
      </c>
      <c r="DE37" s="677"/>
      <c r="DF37" s="677"/>
      <c r="DG37" s="677"/>
      <c r="DH37" s="677"/>
      <c r="DI37" s="677"/>
      <c r="DJ37" s="677"/>
      <c r="DK37" s="678"/>
      <c r="DL37" s="650">
        <v>168489</v>
      </c>
      <c r="DM37" s="677"/>
      <c r="DN37" s="677"/>
      <c r="DO37" s="677"/>
      <c r="DP37" s="677"/>
      <c r="DQ37" s="677"/>
      <c r="DR37" s="677"/>
      <c r="DS37" s="677"/>
      <c r="DT37" s="677"/>
      <c r="DU37" s="677"/>
      <c r="DV37" s="678"/>
      <c r="DW37" s="646">
        <v>1.9</v>
      </c>
      <c r="DX37" s="675"/>
      <c r="DY37" s="675"/>
      <c r="DZ37" s="675"/>
      <c r="EA37" s="675"/>
      <c r="EB37" s="675"/>
      <c r="EC37" s="676"/>
    </row>
    <row r="38" spans="2:133" ht="11.25" customHeight="1" x14ac:dyDescent="0.15">
      <c r="B38" s="686" t="s">
        <v>341</v>
      </c>
      <c r="C38" s="687"/>
      <c r="D38" s="687"/>
      <c r="E38" s="687"/>
      <c r="F38" s="687"/>
      <c r="G38" s="687"/>
      <c r="H38" s="687"/>
      <c r="I38" s="687"/>
      <c r="J38" s="687"/>
      <c r="K38" s="687"/>
      <c r="L38" s="687"/>
      <c r="M38" s="687"/>
      <c r="N38" s="687"/>
      <c r="O38" s="687"/>
      <c r="P38" s="687"/>
      <c r="Q38" s="688"/>
      <c r="R38" s="721">
        <v>19644757</v>
      </c>
      <c r="S38" s="722"/>
      <c r="T38" s="722"/>
      <c r="U38" s="722"/>
      <c r="V38" s="722"/>
      <c r="W38" s="722"/>
      <c r="X38" s="722"/>
      <c r="Y38" s="723"/>
      <c r="Z38" s="724">
        <v>100</v>
      </c>
      <c r="AA38" s="724"/>
      <c r="AB38" s="724"/>
      <c r="AC38" s="724"/>
      <c r="AD38" s="725">
        <v>8661783</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30763</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9574</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2107561</v>
      </c>
      <c r="CS38" s="642"/>
      <c r="CT38" s="642"/>
      <c r="CU38" s="642"/>
      <c r="CV38" s="642"/>
      <c r="CW38" s="642"/>
      <c r="CX38" s="642"/>
      <c r="CY38" s="643"/>
      <c r="CZ38" s="646">
        <v>11.2</v>
      </c>
      <c r="DA38" s="675"/>
      <c r="DB38" s="675"/>
      <c r="DC38" s="679"/>
      <c r="DD38" s="650">
        <v>1783356</v>
      </c>
      <c r="DE38" s="642"/>
      <c r="DF38" s="642"/>
      <c r="DG38" s="642"/>
      <c r="DH38" s="642"/>
      <c r="DI38" s="642"/>
      <c r="DJ38" s="642"/>
      <c r="DK38" s="643"/>
      <c r="DL38" s="650">
        <v>1622186</v>
      </c>
      <c r="DM38" s="642"/>
      <c r="DN38" s="642"/>
      <c r="DO38" s="642"/>
      <c r="DP38" s="642"/>
      <c r="DQ38" s="642"/>
      <c r="DR38" s="642"/>
      <c r="DS38" s="642"/>
      <c r="DT38" s="642"/>
      <c r="DU38" s="642"/>
      <c r="DV38" s="643"/>
      <c r="DW38" s="646">
        <v>17.899999999999999</v>
      </c>
      <c r="DX38" s="675"/>
      <c r="DY38" s="675"/>
      <c r="DZ38" s="675"/>
      <c r="EA38" s="675"/>
      <c r="EB38" s="675"/>
      <c r="EC38" s="676"/>
    </row>
    <row r="39" spans="2:133" ht="11.25" customHeight="1" x14ac:dyDescent="0.15">
      <c r="AQ39" s="718" t="s">
        <v>345</v>
      </c>
      <c r="AR39" s="719"/>
      <c r="AS39" s="719"/>
      <c r="AT39" s="719"/>
      <c r="AU39" s="719"/>
      <c r="AV39" s="719"/>
      <c r="AW39" s="719"/>
      <c r="AX39" s="719"/>
      <c r="AY39" s="720"/>
      <c r="AZ39" s="641" t="s">
        <v>185</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100</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1274774</v>
      </c>
      <c r="CS39" s="677"/>
      <c r="CT39" s="677"/>
      <c r="CU39" s="677"/>
      <c r="CV39" s="677"/>
      <c r="CW39" s="677"/>
      <c r="CX39" s="677"/>
      <c r="CY39" s="678"/>
      <c r="CZ39" s="646">
        <v>6.8</v>
      </c>
      <c r="DA39" s="675"/>
      <c r="DB39" s="675"/>
      <c r="DC39" s="679"/>
      <c r="DD39" s="650">
        <v>957197</v>
      </c>
      <c r="DE39" s="677"/>
      <c r="DF39" s="677"/>
      <c r="DG39" s="677"/>
      <c r="DH39" s="677"/>
      <c r="DI39" s="677"/>
      <c r="DJ39" s="677"/>
      <c r="DK39" s="678"/>
      <c r="DL39" s="650" t="s">
        <v>238</v>
      </c>
      <c r="DM39" s="677"/>
      <c r="DN39" s="677"/>
      <c r="DO39" s="677"/>
      <c r="DP39" s="677"/>
      <c r="DQ39" s="677"/>
      <c r="DR39" s="677"/>
      <c r="DS39" s="677"/>
      <c r="DT39" s="677"/>
      <c r="DU39" s="677"/>
      <c r="DV39" s="678"/>
      <c r="DW39" s="646" t="s">
        <v>238</v>
      </c>
      <c r="DX39" s="675"/>
      <c r="DY39" s="675"/>
      <c r="DZ39" s="675"/>
      <c r="EA39" s="675"/>
      <c r="EB39" s="675"/>
      <c r="EC39" s="676"/>
    </row>
    <row r="40" spans="2:133" ht="11.25" customHeight="1" x14ac:dyDescent="0.15">
      <c r="AQ40" s="718" t="s">
        <v>349</v>
      </c>
      <c r="AR40" s="719"/>
      <c r="AS40" s="719"/>
      <c r="AT40" s="719"/>
      <c r="AU40" s="719"/>
      <c r="AV40" s="719"/>
      <c r="AW40" s="719"/>
      <c r="AX40" s="719"/>
      <c r="AY40" s="720"/>
      <c r="AZ40" s="641">
        <v>420346</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238</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359914</v>
      </c>
      <c r="CS40" s="642"/>
      <c r="CT40" s="642"/>
      <c r="CU40" s="642"/>
      <c r="CV40" s="642"/>
      <c r="CW40" s="642"/>
      <c r="CX40" s="642"/>
      <c r="CY40" s="643"/>
      <c r="CZ40" s="646">
        <v>1.9</v>
      </c>
      <c r="DA40" s="675"/>
      <c r="DB40" s="675"/>
      <c r="DC40" s="679"/>
      <c r="DD40" s="650">
        <v>71274</v>
      </c>
      <c r="DE40" s="642"/>
      <c r="DF40" s="642"/>
      <c r="DG40" s="642"/>
      <c r="DH40" s="642"/>
      <c r="DI40" s="642"/>
      <c r="DJ40" s="642"/>
      <c r="DK40" s="643"/>
      <c r="DL40" s="650">
        <v>49451</v>
      </c>
      <c r="DM40" s="642"/>
      <c r="DN40" s="642"/>
      <c r="DO40" s="642"/>
      <c r="DP40" s="642"/>
      <c r="DQ40" s="642"/>
      <c r="DR40" s="642"/>
      <c r="DS40" s="642"/>
      <c r="DT40" s="642"/>
      <c r="DU40" s="642"/>
      <c r="DV40" s="643"/>
      <c r="DW40" s="646">
        <v>0.5</v>
      </c>
      <c r="DX40" s="675"/>
      <c r="DY40" s="675"/>
      <c r="DZ40" s="675"/>
      <c r="EA40" s="675"/>
      <c r="EB40" s="675"/>
      <c r="EC40" s="676"/>
    </row>
    <row r="41" spans="2:133" ht="11.25" customHeight="1" x14ac:dyDescent="0.15">
      <c r="AQ41" s="728" t="s">
        <v>352</v>
      </c>
      <c r="AR41" s="729"/>
      <c r="AS41" s="729"/>
      <c r="AT41" s="729"/>
      <c r="AU41" s="729"/>
      <c r="AV41" s="729"/>
      <c r="AW41" s="729"/>
      <c r="AX41" s="729"/>
      <c r="AY41" s="730"/>
      <c r="AZ41" s="721">
        <v>1177925</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341</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238</v>
      </c>
      <c r="DA41" s="675"/>
      <c r="DB41" s="675"/>
      <c r="DC41" s="679"/>
      <c r="DD41" s="650" t="s">
        <v>185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2783794</v>
      </c>
      <c r="CS42" s="642"/>
      <c r="CT42" s="642"/>
      <c r="CU42" s="642"/>
      <c r="CV42" s="642"/>
      <c r="CW42" s="642"/>
      <c r="CX42" s="642"/>
      <c r="CY42" s="643"/>
      <c r="CZ42" s="646">
        <v>14.9</v>
      </c>
      <c r="DA42" s="647"/>
      <c r="DB42" s="647"/>
      <c r="DC42" s="742"/>
      <c r="DD42" s="650">
        <v>1018432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45617</v>
      </c>
      <c r="CS43" s="677"/>
      <c r="CT43" s="677"/>
      <c r="CU43" s="677"/>
      <c r="CV43" s="677"/>
      <c r="CW43" s="677"/>
      <c r="CX43" s="677"/>
      <c r="CY43" s="678"/>
      <c r="CZ43" s="646">
        <v>0.2</v>
      </c>
      <c r="DA43" s="675"/>
      <c r="DB43" s="675"/>
      <c r="DC43" s="679"/>
      <c r="DD43" s="650">
        <v>43032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310</v>
      </c>
      <c r="CE44" s="754"/>
      <c r="CF44" s="638" t="s">
        <v>360</v>
      </c>
      <c r="CG44" s="639"/>
      <c r="CH44" s="639"/>
      <c r="CI44" s="639"/>
      <c r="CJ44" s="639"/>
      <c r="CK44" s="639"/>
      <c r="CL44" s="639"/>
      <c r="CM44" s="639"/>
      <c r="CN44" s="639"/>
      <c r="CO44" s="639"/>
      <c r="CP44" s="639"/>
      <c r="CQ44" s="640"/>
      <c r="CR44" s="641">
        <v>2350922</v>
      </c>
      <c r="CS44" s="642"/>
      <c r="CT44" s="642"/>
      <c r="CU44" s="642"/>
      <c r="CV44" s="642"/>
      <c r="CW44" s="642"/>
      <c r="CX44" s="642"/>
      <c r="CY44" s="643"/>
      <c r="CZ44" s="646">
        <v>12.5</v>
      </c>
      <c r="DA44" s="647"/>
      <c r="DB44" s="647"/>
      <c r="DC44" s="742"/>
      <c r="DD44" s="650">
        <v>911220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1019640</v>
      </c>
      <c r="CS45" s="677"/>
      <c r="CT45" s="677"/>
      <c r="CU45" s="677"/>
      <c r="CV45" s="677"/>
      <c r="CW45" s="677"/>
      <c r="CX45" s="677"/>
      <c r="CY45" s="678"/>
      <c r="CZ45" s="646">
        <v>5.4</v>
      </c>
      <c r="DA45" s="675"/>
      <c r="DB45" s="675"/>
      <c r="DC45" s="679"/>
      <c r="DD45" s="650">
        <v>88380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1327056</v>
      </c>
      <c r="CS46" s="642"/>
      <c r="CT46" s="642"/>
      <c r="CU46" s="642"/>
      <c r="CV46" s="642"/>
      <c r="CW46" s="642"/>
      <c r="CX46" s="642"/>
      <c r="CY46" s="643"/>
      <c r="CZ46" s="646">
        <v>7.1</v>
      </c>
      <c r="DA46" s="647"/>
      <c r="DB46" s="647"/>
      <c r="DC46" s="742"/>
      <c r="DD46" s="650">
        <v>822214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432872</v>
      </c>
      <c r="CS47" s="677"/>
      <c r="CT47" s="677"/>
      <c r="CU47" s="677"/>
      <c r="CV47" s="677"/>
      <c r="CW47" s="677"/>
      <c r="CX47" s="677"/>
      <c r="CY47" s="678"/>
      <c r="CZ47" s="646">
        <v>2.2999999999999998</v>
      </c>
      <c r="DA47" s="675"/>
      <c r="DB47" s="675"/>
      <c r="DC47" s="679"/>
      <c r="DD47" s="650">
        <v>107212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130</v>
      </c>
      <c r="CS48" s="642"/>
      <c r="CT48" s="642"/>
      <c r="CU48" s="642"/>
      <c r="CV48" s="642"/>
      <c r="CW48" s="642"/>
      <c r="CX48" s="642"/>
      <c r="CY48" s="643"/>
      <c r="CZ48" s="646" t="s">
        <v>238</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18737426</v>
      </c>
      <c r="CS49" s="711"/>
      <c r="CT49" s="711"/>
      <c r="CU49" s="711"/>
      <c r="CV49" s="711"/>
      <c r="CW49" s="711"/>
      <c r="CX49" s="711"/>
      <c r="CY49" s="743"/>
      <c r="CZ49" s="726">
        <v>100</v>
      </c>
      <c r="DA49" s="744"/>
      <c r="DB49" s="744"/>
      <c r="DC49" s="745"/>
      <c r="DD49" s="746">
        <v>11582255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55brsMH2d0bZMNh/0VXZa6o1GG/6BLfp/6qz4r736I7RwlZYeLY9B8bJCzkeKsIlfXoAxiNZzSo/iUcOCNtq1g==" saltValue="+9zh43CU/4VIAc/RHYZc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19460</v>
      </c>
      <c r="R7" s="777"/>
      <c r="S7" s="777"/>
      <c r="T7" s="777"/>
      <c r="U7" s="777"/>
      <c r="V7" s="777">
        <v>18560</v>
      </c>
      <c r="W7" s="777"/>
      <c r="X7" s="777"/>
      <c r="Y7" s="777"/>
      <c r="Z7" s="777"/>
      <c r="AA7" s="777">
        <v>900</v>
      </c>
      <c r="AB7" s="777"/>
      <c r="AC7" s="777"/>
      <c r="AD7" s="777"/>
      <c r="AE7" s="778"/>
      <c r="AF7" s="779">
        <v>710</v>
      </c>
      <c r="AG7" s="780"/>
      <c r="AH7" s="780"/>
      <c r="AI7" s="780"/>
      <c r="AJ7" s="781"/>
      <c r="AK7" s="816">
        <v>2242</v>
      </c>
      <c r="AL7" s="817"/>
      <c r="AM7" s="817"/>
      <c r="AN7" s="817"/>
      <c r="AO7" s="817"/>
      <c r="AP7" s="817">
        <v>9245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594</v>
      </c>
      <c r="BS7" s="820" t="s">
        <v>595</v>
      </c>
      <c r="BT7" s="821"/>
      <c r="BU7" s="821"/>
      <c r="BV7" s="821"/>
      <c r="BW7" s="821"/>
      <c r="BX7" s="821"/>
      <c r="BY7" s="821"/>
      <c r="BZ7" s="821"/>
      <c r="CA7" s="821"/>
      <c r="CB7" s="821"/>
      <c r="CC7" s="821"/>
      <c r="CD7" s="821"/>
      <c r="CE7" s="821"/>
      <c r="CF7" s="821"/>
      <c r="CG7" s="822"/>
      <c r="CH7" s="813">
        <v>-94</v>
      </c>
      <c r="CI7" s="814"/>
      <c r="CJ7" s="814"/>
      <c r="CK7" s="814"/>
      <c r="CL7" s="815"/>
      <c r="CM7" s="813">
        <v>444</v>
      </c>
      <c r="CN7" s="814"/>
      <c r="CO7" s="814"/>
      <c r="CP7" s="814"/>
      <c r="CQ7" s="815"/>
      <c r="CR7" s="813">
        <v>1</v>
      </c>
      <c r="CS7" s="814"/>
      <c r="CT7" s="814"/>
      <c r="CU7" s="814"/>
      <c r="CV7" s="815"/>
      <c r="CW7" s="813" t="s">
        <v>590</v>
      </c>
      <c r="CX7" s="814"/>
      <c r="CY7" s="814"/>
      <c r="CZ7" s="814"/>
      <c r="DA7" s="815"/>
      <c r="DB7" s="813">
        <v>15</v>
      </c>
      <c r="DC7" s="814"/>
      <c r="DD7" s="814"/>
      <c r="DE7" s="814"/>
      <c r="DF7" s="815"/>
      <c r="DG7" s="813" t="s">
        <v>590</v>
      </c>
      <c r="DH7" s="814"/>
      <c r="DI7" s="814"/>
      <c r="DJ7" s="814"/>
      <c r="DK7" s="815"/>
      <c r="DL7" s="813" t="s">
        <v>590</v>
      </c>
      <c r="DM7" s="814"/>
      <c r="DN7" s="814"/>
      <c r="DO7" s="814"/>
      <c r="DP7" s="815"/>
      <c r="DQ7" s="813">
        <v>10</v>
      </c>
      <c r="DR7" s="814"/>
      <c r="DS7" s="814"/>
      <c r="DT7" s="814"/>
      <c r="DU7" s="815"/>
      <c r="DV7" s="794"/>
      <c r="DW7" s="795"/>
      <c r="DX7" s="795"/>
      <c r="DY7" s="795"/>
      <c r="DZ7" s="796"/>
      <c r="EA7" s="254"/>
    </row>
    <row r="8" spans="1:131" s="255" customFormat="1" ht="26.25" customHeight="1" x14ac:dyDescent="0.15">
      <c r="A8" s="261">
        <v>2</v>
      </c>
      <c r="B8" s="797" t="s">
        <v>389</v>
      </c>
      <c r="C8" s="798"/>
      <c r="D8" s="798"/>
      <c r="E8" s="798"/>
      <c r="F8" s="798"/>
      <c r="G8" s="798"/>
      <c r="H8" s="798"/>
      <c r="I8" s="798"/>
      <c r="J8" s="798"/>
      <c r="K8" s="798"/>
      <c r="L8" s="798"/>
      <c r="M8" s="798"/>
      <c r="N8" s="798"/>
      <c r="O8" s="798"/>
      <c r="P8" s="799"/>
      <c r="Q8" s="800">
        <v>177</v>
      </c>
      <c r="R8" s="801"/>
      <c r="S8" s="801"/>
      <c r="T8" s="801"/>
      <c r="U8" s="801"/>
      <c r="V8" s="801">
        <v>170</v>
      </c>
      <c r="W8" s="801"/>
      <c r="X8" s="801"/>
      <c r="Y8" s="801"/>
      <c r="Z8" s="801"/>
      <c r="AA8" s="801">
        <v>7</v>
      </c>
      <c r="AB8" s="801"/>
      <c r="AC8" s="801"/>
      <c r="AD8" s="801"/>
      <c r="AE8" s="802"/>
      <c r="AF8" s="803">
        <v>7</v>
      </c>
      <c r="AG8" s="804"/>
      <c r="AH8" s="804"/>
      <c r="AI8" s="804"/>
      <c r="AJ8" s="805"/>
      <c r="AK8" s="806">
        <v>0</v>
      </c>
      <c r="AL8" s="807"/>
      <c r="AM8" s="807"/>
      <c r="AN8" s="807"/>
      <c r="AO8" s="807"/>
      <c r="AP8" s="807">
        <v>242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596</v>
      </c>
      <c r="BT8" s="811"/>
      <c r="BU8" s="811"/>
      <c r="BV8" s="811"/>
      <c r="BW8" s="811"/>
      <c r="BX8" s="811"/>
      <c r="BY8" s="811"/>
      <c r="BZ8" s="811"/>
      <c r="CA8" s="811"/>
      <c r="CB8" s="811"/>
      <c r="CC8" s="811"/>
      <c r="CD8" s="811"/>
      <c r="CE8" s="811"/>
      <c r="CF8" s="811"/>
      <c r="CG8" s="812"/>
      <c r="CH8" s="823">
        <v>47</v>
      </c>
      <c r="CI8" s="824"/>
      <c r="CJ8" s="824"/>
      <c r="CK8" s="824"/>
      <c r="CL8" s="825"/>
      <c r="CM8" s="823">
        <v>-9383</v>
      </c>
      <c r="CN8" s="824"/>
      <c r="CO8" s="824"/>
      <c r="CP8" s="824"/>
      <c r="CQ8" s="825"/>
      <c r="CR8" s="823">
        <v>0</v>
      </c>
      <c r="CS8" s="824"/>
      <c r="CT8" s="824"/>
      <c r="CU8" s="824"/>
      <c r="CV8" s="825"/>
      <c r="CW8" s="823" t="s">
        <v>590</v>
      </c>
      <c r="CX8" s="824"/>
      <c r="CY8" s="824"/>
      <c r="CZ8" s="824"/>
      <c r="DA8" s="825"/>
      <c r="DB8" s="823">
        <v>55</v>
      </c>
      <c r="DC8" s="824"/>
      <c r="DD8" s="824"/>
      <c r="DE8" s="824"/>
      <c r="DF8" s="825"/>
      <c r="DG8" s="823" t="s">
        <v>590</v>
      </c>
      <c r="DH8" s="824"/>
      <c r="DI8" s="824"/>
      <c r="DJ8" s="824"/>
      <c r="DK8" s="825"/>
      <c r="DL8" s="823" t="s">
        <v>590</v>
      </c>
      <c r="DM8" s="824"/>
      <c r="DN8" s="824"/>
      <c r="DO8" s="824"/>
      <c r="DP8" s="825"/>
      <c r="DQ8" s="823" t="s">
        <v>590</v>
      </c>
      <c r="DR8" s="824"/>
      <c r="DS8" s="824"/>
      <c r="DT8" s="824"/>
      <c r="DU8" s="825"/>
      <c r="DV8" s="826"/>
      <c r="DW8" s="827"/>
      <c r="DX8" s="827"/>
      <c r="DY8" s="827"/>
      <c r="DZ8" s="828"/>
      <c r="EA8" s="254"/>
    </row>
    <row r="9" spans="1:131" s="255" customFormat="1" ht="26.25" customHeight="1" x14ac:dyDescent="0.15">
      <c r="A9" s="261">
        <v>3</v>
      </c>
      <c r="B9" s="797" t="s">
        <v>390</v>
      </c>
      <c r="C9" s="798"/>
      <c r="D9" s="798"/>
      <c r="E9" s="798"/>
      <c r="F9" s="798"/>
      <c r="G9" s="798"/>
      <c r="H9" s="798"/>
      <c r="I9" s="798"/>
      <c r="J9" s="798"/>
      <c r="K9" s="798"/>
      <c r="L9" s="798"/>
      <c r="M9" s="798"/>
      <c r="N9" s="798"/>
      <c r="O9" s="798"/>
      <c r="P9" s="799"/>
      <c r="Q9" s="800">
        <v>11</v>
      </c>
      <c r="R9" s="801"/>
      <c r="S9" s="801"/>
      <c r="T9" s="801"/>
      <c r="U9" s="801"/>
      <c r="V9" s="801">
        <v>11</v>
      </c>
      <c r="W9" s="801"/>
      <c r="X9" s="801"/>
      <c r="Y9" s="801"/>
      <c r="Z9" s="801"/>
      <c r="AA9" s="801">
        <v>0</v>
      </c>
      <c r="AB9" s="801"/>
      <c r="AC9" s="801"/>
      <c r="AD9" s="801"/>
      <c r="AE9" s="802"/>
      <c r="AF9" s="803">
        <v>0</v>
      </c>
      <c r="AG9" s="804"/>
      <c r="AH9" s="804"/>
      <c r="AI9" s="804"/>
      <c r="AJ9" s="805"/>
      <c r="AK9" s="806">
        <v>3</v>
      </c>
      <c r="AL9" s="807"/>
      <c r="AM9" s="807"/>
      <c r="AN9" s="807"/>
      <c r="AO9" s="807"/>
      <c r="AP9" s="807" t="s">
        <v>525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594</v>
      </c>
      <c r="BS9" s="810" t="s">
        <v>597</v>
      </c>
      <c r="BT9" s="811"/>
      <c r="BU9" s="811"/>
      <c r="BV9" s="811"/>
      <c r="BW9" s="811"/>
      <c r="BX9" s="811"/>
      <c r="BY9" s="811"/>
      <c r="BZ9" s="811"/>
      <c r="CA9" s="811"/>
      <c r="CB9" s="811"/>
      <c r="CC9" s="811"/>
      <c r="CD9" s="811"/>
      <c r="CE9" s="811"/>
      <c r="CF9" s="811"/>
      <c r="CG9" s="812"/>
      <c r="CH9" s="823">
        <v>82</v>
      </c>
      <c r="CI9" s="824"/>
      <c r="CJ9" s="824"/>
      <c r="CK9" s="824"/>
      <c r="CL9" s="825"/>
      <c r="CM9" s="823">
        <v>302</v>
      </c>
      <c r="CN9" s="824"/>
      <c r="CO9" s="824"/>
      <c r="CP9" s="824"/>
      <c r="CQ9" s="825"/>
      <c r="CR9" s="823">
        <v>210</v>
      </c>
      <c r="CS9" s="824"/>
      <c r="CT9" s="824"/>
      <c r="CU9" s="824"/>
      <c r="CV9" s="825"/>
      <c r="CW9" s="823">
        <v>163</v>
      </c>
      <c r="CX9" s="824"/>
      <c r="CY9" s="824"/>
      <c r="CZ9" s="824"/>
      <c r="DA9" s="825"/>
      <c r="DB9" s="823" t="s">
        <v>590</v>
      </c>
      <c r="DC9" s="824"/>
      <c r="DD9" s="824"/>
      <c r="DE9" s="824"/>
      <c r="DF9" s="825"/>
      <c r="DG9" s="823" t="s">
        <v>590</v>
      </c>
      <c r="DH9" s="824"/>
      <c r="DI9" s="824"/>
      <c r="DJ9" s="824"/>
      <c r="DK9" s="825"/>
      <c r="DL9" s="823" t="s">
        <v>590</v>
      </c>
      <c r="DM9" s="824"/>
      <c r="DN9" s="824"/>
      <c r="DO9" s="824"/>
      <c r="DP9" s="825"/>
      <c r="DQ9" s="823" t="s">
        <v>590</v>
      </c>
      <c r="DR9" s="824"/>
      <c r="DS9" s="824"/>
      <c r="DT9" s="824"/>
      <c r="DU9" s="825"/>
      <c r="DV9" s="826"/>
      <c r="DW9" s="827"/>
      <c r="DX9" s="827"/>
      <c r="DY9" s="827"/>
      <c r="DZ9" s="828"/>
      <c r="EA9" s="254"/>
    </row>
    <row r="10" spans="1:131" s="255" customFormat="1" ht="26.25" customHeight="1" x14ac:dyDescent="0.15">
      <c r="A10" s="261">
        <v>4</v>
      </c>
      <c r="B10" s="797" t="s">
        <v>391</v>
      </c>
      <c r="C10" s="798"/>
      <c r="D10" s="798"/>
      <c r="E10" s="798"/>
      <c r="F10" s="798"/>
      <c r="G10" s="798"/>
      <c r="H10" s="798"/>
      <c r="I10" s="798"/>
      <c r="J10" s="798"/>
      <c r="K10" s="798"/>
      <c r="L10" s="798"/>
      <c r="M10" s="798"/>
      <c r="N10" s="798"/>
      <c r="O10" s="798"/>
      <c r="P10" s="799"/>
      <c r="Q10" s="800">
        <v>0</v>
      </c>
      <c r="R10" s="801"/>
      <c r="S10" s="801"/>
      <c r="T10" s="801"/>
      <c r="U10" s="801"/>
      <c r="V10" s="801">
        <v>0</v>
      </c>
      <c r="W10" s="801"/>
      <c r="X10" s="801"/>
      <c r="Y10" s="801"/>
      <c r="Z10" s="801"/>
      <c r="AA10" s="801">
        <v>0</v>
      </c>
      <c r="AB10" s="801"/>
      <c r="AC10" s="801"/>
      <c r="AD10" s="801"/>
      <c r="AE10" s="802"/>
      <c r="AF10" s="803">
        <v>0</v>
      </c>
      <c r="AG10" s="804"/>
      <c r="AH10" s="804"/>
      <c r="AI10" s="804"/>
      <c r="AJ10" s="805"/>
      <c r="AK10" s="806">
        <v>0</v>
      </c>
      <c r="AL10" s="807"/>
      <c r="AM10" s="807"/>
      <c r="AN10" s="807"/>
      <c r="AO10" s="807"/>
      <c r="AP10" s="807" t="s">
        <v>525</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594</v>
      </c>
      <c r="BS10" s="810" t="s">
        <v>598</v>
      </c>
      <c r="BT10" s="811"/>
      <c r="BU10" s="811"/>
      <c r="BV10" s="811"/>
      <c r="BW10" s="811"/>
      <c r="BX10" s="811"/>
      <c r="BY10" s="811"/>
      <c r="BZ10" s="811"/>
      <c r="CA10" s="811"/>
      <c r="CB10" s="811"/>
      <c r="CC10" s="811"/>
      <c r="CD10" s="811"/>
      <c r="CE10" s="811"/>
      <c r="CF10" s="811"/>
      <c r="CG10" s="812"/>
      <c r="CH10" s="823">
        <v>42</v>
      </c>
      <c r="CI10" s="824"/>
      <c r="CJ10" s="824"/>
      <c r="CK10" s="824"/>
      <c r="CL10" s="825"/>
      <c r="CM10" s="823">
        <v>396</v>
      </c>
      <c r="CN10" s="824"/>
      <c r="CO10" s="824"/>
      <c r="CP10" s="824"/>
      <c r="CQ10" s="825"/>
      <c r="CR10" s="823">
        <v>29</v>
      </c>
      <c r="CS10" s="824"/>
      <c r="CT10" s="824"/>
      <c r="CU10" s="824"/>
      <c r="CV10" s="825"/>
      <c r="CW10" s="823" t="s">
        <v>590</v>
      </c>
      <c r="CX10" s="824"/>
      <c r="CY10" s="824"/>
      <c r="CZ10" s="824"/>
      <c r="DA10" s="825"/>
      <c r="DB10" s="823">
        <v>20</v>
      </c>
      <c r="DC10" s="824"/>
      <c r="DD10" s="824"/>
      <c r="DE10" s="824"/>
      <c r="DF10" s="825"/>
      <c r="DG10" s="823" t="s">
        <v>590</v>
      </c>
      <c r="DH10" s="824"/>
      <c r="DI10" s="824"/>
      <c r="DJ10" s="824"/>
      <c r="DK10" s="825"/>
      <c r="DL10" s="823" t="s">
        <v>590</v>
      </c>
      <c r="DM10" s="824"/>
      <c r="DN10" s="824"/>
      <c r="DO10" s="824"/>
      <c r="DP10" s="825"/>
      <c r="DQ10" s="823">
        <v>2</v>
      </c>
      <c r="DR10" s="824"/>
      <c r="DS10" s="824"/>
      <c r="DT10" s="824"/>
      <c r="DU10" s="825"/>
      <c r="DV10" s="826"/>
      <c r="DW10" s="827"/>
      <c r="DX10" s="827"/>
      <c r="DY10" s="827"/>
      <c r="DZ10" s="828"/>
      <c r="EA10" s="254"/>
    </row>
    <row r="11" spans="1:131" s="255" customFormat="1" ht="26.25" customHeight="1" x14ac:dyDescent="0.15">
      <c r="A11" s="261">
        <v>5</v>
      </c>
      <c r="B11" s="797" t="s">
        <v>392</v>
      </c>
      <c r="C11" s="798"/>
      <c r="D11" s="798"/>
      <c r="E11" s="798"/>
      <c r="F11" s="798"/>
      <c r="G11" s="798"/>
      <c r="H11" s="798"/>
      <c r="I11" s="798"/>
      <c r="J11" s="798"/>
      <c r="K11" s="798"/>
      <c r="L11" s="798"/>
      <c r="M11" s="798"/>
      <c r="N11" s="798"/>
      <c r="O11" s="798"/>
      <c r="P11" s="799"/>
      <c r="Q11" s="800">
        <v>0</v>
      </c>
      <c r="R11" s="801"/>
      <c r="S11" s="801"/>
      <c r="T11" s="801"/>
      <c r="U11" s="801"/>
      <c r="V11" s="801">
        <v>0</v>
      </c>
      <c r="W11" s="801"/>
      <c r="X11" s="801"/>
      <c r="Y11" s="801"/>
      <c r="Z11" s="801"/>
      <c r="AA11" s="801">
        <v>0</v>
      </c>
      <c r="AB11" s="801"/>
      <c r="AC11" s="801"/>
      <c r="AD11" s="801"/>
      <c r="AE11" s="802"/>
      <c r="AF11" s="803">
        <v>0</v>
      </c>
      <c r="AG11" s="804"/>
      <c r="AH11" s="804"/>
      <c r="AI11" s="804"/>
      <c r="AJ11" s="805"/>
      <c r="AK11" s="806">
        <v>0</v>
      </c>
      <c r="AL11" s="807"/>
      <c r="AM11" s="807"/>
      <c r="AN11" s="807"/>
      <c r="AO11" s="807"/>
      <c r="AP11" s="807" t="s">
        <v>525</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t="s">
        <v>393</v>
      </c>
      <c r="C12" s="798"/>
      <c r="D12" s="798"/>
      <c r="E12" s="798"/>
      <c r="F12" s="798"/>
      <c r="G12" s="798"/>
      <c r="H12" s="798"/>
      <c r="I12" s="798"/>
      <c r="J12" s="798"/>
      <c r="K12" s="798"/>
      <c r="L12" s="798"/>
      <c r="M12" s="798"/>
      <c r="N12" s="798"/>
      <c r="O12" s="798"/>
      <c r="P12" s="799"/>
      <c r="Q12" s="800">
        <v>0</v>
      </c>
      <c r="R12" s="801"/>
      <c r="S12" s="801"/>
      <c r="T12" s="801"/>
      <c r="U12" s="801"/>
      <c r="V12" s="801">
        <v>0</v>
      </c>
      <c r="W12" s="801"/>
      <c r="X12" s="801"/>
      <c r="Y12" s="801"/>
      <c r="Z12" s="801"/>
      <c r="AA12" s="801">
        <v>0</v>
      </c>
      <c r="AB12" s="801"/>
      <c r="AC12" s="801"/>
      <c r="AD12" s="801"/>
      <c r="AE12" s="802"/>
      <c r="AF12" s="803">
        <v>0</v>
      </c>
      <c r="AG12" s="804"/>
      <c r="AH12" s="804"/>
      <c r="AI12" s="804"/>
      <c r="AJ12" s="805"/>
      <c r="AK12" s="806">
        <v>0</v>
      </c>
      <c r="AL12" s="807"/>
      <c r="AM12" s="807"/>
      <c r="AN12" s="807"/>
      <c r="AO12" s="807"/>
      <c r="AP12" s="807" t="s">
        <v>525</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395</v>
      </c>
      <c r="B23" s="832" t="s">
        <v>396</v>
      </c>
      <c r="C23" s="833"/>
      <c r="D23" s="833"/>
      <c r="E23" s="833"/>
      <c r="F23" s="833"/>
      <c r="G23" s="833"/>
      <c r="H23" s="833"/>
      <c r="I23" s="833"/>
      <c r="J23" s="833"/>
      <c r="K23" s="833"/>
      <c r="L23" s="833"/>
      <c r="M23" s="833"/>
      <c r="N23" s="833"/>
      <c r="O23" s="833"/>
      <c r="P23" s="834"/>
      <c r="Q23" s="835">
        <v>19645</v>
      </c>
      <c r="R23" s="836"/>
      <c r="S23" s="836"/>
      <c r="T23" s="836"/>
      <c r="U23" s="836"/>
      <c r="V23" s="836">
        <v>18737</v>
      </c>
      <c r="W23" s="836"/>
      <c r="X23" s="836"/>
      <c r="Y23" s="836"/>
      <c r="Z23" s="836"/>
      <c r="AA23" s="836">
        <v>907</v>
      </c>
      <c r="AB23" s="836"/>
      <c r="AC23" s="836"/>
      <c r="AD23" s="836"/>
      <c r="AE23" s="837"/>
      <c r="AF23" s="838">
        <v>717</v>
      </c>
      <c r="AG23" s="836"/>
      <c r="AH23" s="836"/>
      <c r="AI23" s="836"/>
      <c r="AJ23" s="839"/>
      <c r="AK23" s="840"/>
      <c r="AL23" s="841"/>
      <c r="AM23" s="841"/>
      <c r="AN23" s="841"/>
      <c r="AO23" s="841"/>
      <c r="AP23" s="836">
        <v>9487</v>
      </c>
      <c r="AQ23" s="836"/>
      <c r="AR23" s="836"/>
      <c r="AS23" s="836"/>
      <c r="AT23" s="836"/>
      <c r="AU23" s="842"/>
      <c r="AV23" s="842"/>
      <c r="AW23" s="842"/>
      <c r="AX23" s="842"/>
      <c r="AY23" s="843"/>
      <c r="AZ23" s="851" t="s">
        <v>397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54" t="s">
        <v>403</v>
      </c>
      <c r="AG26" s="855"/>
      <c r="AH26" s="855"/>
      <c r="AI26" s="855"/>
      <c r="AJ26" s="856"/>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408</v>
      </c>
      <c r="C28" s="774"/>
      <c r="D28" s="774"/>
      <c r="E28" s="774"/>
      <c r="F28" s="774"/>
      <c r="G28" s="774"/>
      <c r="H28" s="774"/>
      <c r="I28" s="774"/>
      <c r="J28" s="774"/>
      <c r="K28" s="774"/>
      <c r="L28" s="774"/>
      <c r="M28" s="774"/>
      <c r="N28" s="774"/>
      <c r="O28" s="774"/>
      <c r="P28" s="775"/>
      <c r="Q28" s="864">
        <v>4970</v>
      </c>
      <c r="R28" s="865"/>
      <c r="S28" s="865"/>
      <c r="T28" s="865"/>
      <c r="U28" s="865"/>
      <c r="V28" s="865">
        <v>4886</v>
      </c>
      <c r="W28" s="865"/>
      <c r="X28" s="865"/>
      <c r="Y28" s="865"/>
      <c r="Z28" s="865"/>
      <c r="AA28" s="865">
        <v>84</v>
      </c>
      <c r="AB28" s="865"/>
      <c r="AC28" s="865"/>
      <c r="AD28" s="865"/>
      <c r="AE28" s="866"/>
      <c r="AF28" s="867">
        <v>84</v>
      </c>
      <c r="AG28" s="865"/>
      <c r="AH28" s="865"/>
      <c r="AI28" s="865"/>
      <c r="AJ28" s="868"/>
      <c r="AK28" s="869">
        <v>420</v>
      </c>
      <c r="AL28" s="860"/>
      <c r="AM28" s="860"/>
      <c r="AN28" s="860"/>
      <c r="AO28" s="860"/>
      <c r="AP28" s="860" t="s">
        <v>525</v>
      </c>
      <c r="AQ28" s="860"/>
      <c r="AR28" s="860"/>
      <c r="AS28" s="860"/>
      <c r="AT28" s="860"/>
      <c r="AU28" s="860" t="s">
        <v>525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409</v>
      </c>
      <c r="C29" s="798"/>
      <c r="D29" s="798"/>
      <c r="E29" s="798"/>
      <c r="F29" s="798"/>
      <c r="G29" s="798"/>
      <c r="H29" s="798"/>
      <c r="I29" s="798"/>
      <c r="J29" s="798"/>
      <c r="K29" s="798"/>
      <c r="L29" s="798"/>
      <c r="M29" s="798"/>
      <c r="N29" s="798"/>
      <c r="O29" s="798"/>
      <c r="P29" s="799"/>
      <c r="Q29" s="800">
        <v>3972</v>
      </c>
      <c r="R29" s="801"/>
      <c r="S29" s="801"/>
      <c r="T29" s="801"/>
      <c r="U29" s="801"/>
      <c r="V29" s="801">
        <v>3819</v>
      </c>
      <c r="W29" s="801"/>
      <c r="X29" s="801"/>
      <c r="Y29" s="801"/>
      <c r="Z29" s="801"/>
      <c r="AA29" s="801">
        <v>153</v>
      </c>
      <c r="AB29" s="801"/>
      <c r="AC29" s="801"/>
      <c r="AD29" s="801"/>
      <c r="AE29" s="802"/>
      <c r="AF29" s="803">
        <v>153</v>
      </c>
      <c r="AG29" s="804"/>
      <c r="AH29" s="804"/>
      <c r="AI29" s="804"/>
      <c r="AJ29" s="805"/>
      <c r="AK29" s="872">
        <v>648</v>
      </c>
      <c r="AL29" s="873"/>
      <c r="AM29" s="873"/>
      <c r="AN29" s="873"/>
      <c r="AO29" s="873"/>
      <c r="AP29" s="873" t="s">
        <v>525</v>
      </c>
      <c r="AQ29" s="873"/>
      <c r="AR29" s="873"/>
      <c r="AS29" s="873"/>
      <c r="AT29" s="873"/>
      <c r="AU29" s="873" t="s">
        <v>525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410</v>
      </c>
      <c r="C30" s="798"/>
      <c r="D30" s="798"/>
      <c r="E30" s="798"/>
      <c r="F30" s="798"/>
      <c r="G30" s="798"/>
      <c r="H30" s="798"/>
      <c r="I30" s="798"/>
      <c r="J30" s="798"/>
      <c r="K30" s="798"/>
      <c r="L30" s="798"/>
      <c r="M30" s="798"/>
      <c r="N30" s="798"/>
      <c r="O30" s="798"/>
      <c r="P30" s="799"/>
      <c r="Q30" s="800">
        <v>9</v>
      </c>
      <c r="R30" s="801"/>
      <c r="S30" s="801"/>
      <c r="T30" s="801"/>
      <c r="U30" s="801"/>
      <c r="V30" s="801">
        <v>9</v>
      </c>
      <c r="W30" s="801"/>
      <c r="X30" s="801"/>
      <c r="Y30" s="801"/>
      <c r="Z30" s="801"/>
      <c r="AA30" s="801" t="s">
        <v>525</v>
      </c>
      <c r="AB30" s="801"/>
      <c r="AC30" s="801"/>
      <c r="AD30" s="801"/>
      <c r="AE30" s="802"/>
      <c r="AF30" s="803" t="s">
        <v>411</v>
      </c>
      <c r="AG30" s="804"/>
      <c r="AH30" s="804"/>
      <c r="AI30" s="804"/>
      <c r="AJ30" s="805"/>
      <c r="AK30" s="872">
        <v>9</v>
      </c>
      <c r="AL30" s="873"/>
      <c r="AM30" s="873"/>
      <c r="AN30" s="873"/>
      <c r="AO30" s="873"/>
      <c r="AP30" s="873" t="s">
        <v>525</v>
      </c>
      <c r="AQ30" s="873"/>
      <c r="AR30" s="873"/>
      <c r="AS30" s="873"/>
      <c r="AT30" s="873"/>
      <c r="AU30" s="873" t="s">
        <v>525</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412</v>
      </c>
      <c r="C31" s="798"/>
      <c r="D31" s="798"/>
      <c r="E31" s="798"/>
      <c r="F31" s="798"/>
      <c r="G31" s="798"/>
      <c r="H31" s="798"/>
      <c r="I31" s="798"/>
      <c r="J31" s="798"/>
      <c r="K31" s="798"/>
      <c r="L31" s="798"/>
      <c r="M31" s="798"/>
      <c r="N31" s="798"/>
      <c r="O31" s="798"/>
      <c r="P31" s="799"/>
      <c r="Q31" s="800">
        <v>448</v>
      </c>
      <c r="R31" s="801"/>
      <c r="S31" s="801"/>
      <c r="T31" s="801"/>
      <c r="U31" s="801"/>
      <c r="V31" s="801">
        <v>446</v>
      </c>
      <c r="W31" s="801"/>
      <c r="X31" s="801"/>
      <c r="Y31" s="801"/>
      <c r="Z31" s="801"/>
      <c r="AA31" s="801">
        <v>2</v>
      </c>
      <c r="AB31" s="801"/>
      <c r="AC31" s="801"/>
      <c r="AD31" s="801"/>
      <c r="AE31" s="802"/>
      <c r="AF31" s="803">
        <v>2</v>
      </c>
      <c r="AG31" s="804"/>
      <c r="AH31" s="804"/>
      <c r="AI31" s="804"/>
      <c r="AJ31" s="805"/>
      <c r="AK31" s="872">
        <v>186</v>
      </c>
      <c r="AL31" s="873"/>
      <c r="AM31" s="873"/>
      <c r="AN31" s="873"/>
      <c r="AO31" s="873"/>
      <c r="AP31" s="873" t="s">
        <v>525</v>
      </c>
      <c r="AQ31" s="873"/>
      <c r="AR31" s="873"/>
      <c r="AS31" s="873"/>
      <c r="AT31" s="873"/>
      <c r="AU31" s="873" t="s">
        <v>525</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413</v>
      </c>
      <c r="C32" s="798"/>
      <c r="D32" s="798"/>
      <c r="E32" s="798"/>
      <c r="F32" s="798"/>
      <c r="G32" s="798"/>
      <c r="H32" s="798"/>
      <c r="I32" s="798"/>
      <c r="J32" s="798"/>
      <c r="K32" s="798"/>
      <c r="L32" s="798"/>
      <c r="M32" s="798"/>
      <c r="N32" s="798"/>
      <c r="O32" s="798"/>
      <c r="P32" s="799"/>
      <c r="Q32" s="800">
        <v>535</v>
      </c>
      <c r="R32" s="801"/>
      <c r="S32" s="801"/>
      <c r="T32" s="801"/>
      <c r="U32" s="801"/>
      <c r="V32" s="801">
        <v>482</v>
      </c>
      <c r="W32" s="801"/>
      <c r="X32" s="801"/>
      <c r="Y32" s="801"/>
      <c r="Z32" s="801"/>
      <c r="AA32" s="801">
        <v>53</v>
      </c>
      <c r="AB32" s="801"/>
      <c r="AC32" s="801"/>
      <c r="AD32" s="801"/>
      <c r="AE32" s="802"/>
      <c r="AF32" s="803">
        <v>599</v>
      </c>
      <c r="AG32" s="804"/>
      <c r="AH32" s="804"/>
      <c r="AI32" s="804"/>
      <c r="AJ32" s="805"/>
      <c r="AK32" s="872">
        <v>103</v>
      </c>
      <c r="AL32" s="873"/>
      <c r="AM32" s="873"/>
      <c r="AN32" s="873"/>
      <c r="AO32" s="873"/>
      <c r="AP32" s="873">
        <v>2371</v>
      </c>
      <c r="AQ32" s="873"/>
      <c r="AR32" s="873"/>
      <c r="AS32" s="873"/>
      <c r="AT32" s="873"/>
      <c r="AU32" s="873">
        <v>935</v>
      </c>
      <c r="AV32" s="873"/>
      <c r="AW32" s="873"/>
      <c r="AX32" s="873"/>
      <c r="AY32" s="873"/>
      <c r="AZ32" s="874" t="s">
        <v>525</v>
      </c>
      <c r="BA32" s="874"/>
      <c r="BB32" s="874"/>
      <c r="BC32" s="874"/>
      <c r="BD32" s="874"/>
      <c r="BE32" s="870" t="s">
        <v>414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415</v>
      </c>
      <c r="C33" s="798"/>
      <c r="D33" s="798"/>
      <c r="E33" s="798"/>
      <c r="F33" s="798"/>
      <c r="G33" s="798"/>
      <c r="H33" s="798"/>
      <c r="I33" s="798"/>
      <c r="J33" s="798"/>
      <c r="K33" s="798"/>
      <c r="L33" s="798"/>
      <c r="M33" s="798"/>
      <c r="N33" s="798"/>
      <c r="O33" s="798"/>
      <c r="P33" s="799"/>
      <c r="Q33" s="800">
        <v>42</v>
      </c>
      <c r="R33" s="801"/>
      <c r="S33" s="801"/>
      <c r="T33" s="801"/>
      <c r="U33" s="801"/>
      <c r="V33" s="801">
        <v>39</v>
      </c>
      <c r="W33" s="801"/>
      <c r="X33" s="801"/>
      <c r="Y33" s="801"/>
      <c r="Z33" s="801"/>
      <c r="AA33" s="801">
        <v>4</v>
      </c>
      <c r="AB33" s="801"/>
      <c r="AC33" s="801"/>
      <c r="AD33" s="801"/>
      <c r="AE33" s="802"/>
      <c r="AF33" s="803">
        <v>4</v>
      </c>
      <c r="AG33" s="804"/>
      <c r="AH33" s="804"/>
      <c r="AI33" s="804"/>
      <c r="AJ33" s="805"/>
      <c r="AK33" s="872">
        <v>37</v>
      </c>
      <c r="AL33" s="873"/>
      <c r="AM33" s="873"/>
      <c r="AN33" s="873"/>
      <c r="AO33" s="873"/>
      <c r="AP33" s="873">
        <v>276</v>
      </c>
      <c r="AQ33" s="873"/>
      <c r="AR33" s="873"/>
      <c r="AS33" s="873"/>
      <c r="AT33" s="873"/>
      <c r="AU33" s="873">
        <v>138</v>
      </c>
      <c r="AV33" s="873"/>
      <c r="AW33" s="873"/>
      <c r="AX33" s="873"/>
      <c r="AY33" s="873"/>
      <c r="AZ33" s="874" t="s">
        <v>525</v>
      </c>
      <c r="BA33" s="874"/>
      <c r="BB33" s="874"/>
      <c r="BC33" s="874"/>
      <c r="BD33" s="874"/>
      <c r="BE33" s="870" t="s">
        <v>416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417</v>
      </c>
      <c r="C34" s="798"/>
      <c r="D34" s="798"/>
      <c r="E34" s="798"/>
      <c r="F34" s="798"/>
      <c r="G34" s="798"/>
      <c r="H34" s="798"/>
      <c r="I34" s="798"/>
      <c r="J34" s="798"/>
      <c r="K34" s="798"/>
      <c r="L34" s="798"/>
      <c r="M34" s="798"/>
      <c r="N34" s="798"/>
      <c r="O34" s="798"/>
      <c r="P34" s="799"/>
      <c r="Q34" s="800">
        <v>785</v>
      </c>
      <c r="R34" s="801"/>
      <c r="S34" s="801"/>
      <c r="T34" s="801"/>
      <c r="U34" s="801"/>
      <c r="V34" s="801">
        <v>724</v>
      </c>
      <c r="W34" s="801"/>
      <c r="X34" s="801"/>
      <c r="Y34" s="801"/>
      <c r="Z34" s="801"/>
      <c r="AA34" s="801">
        <v>61</v>
      </c>
      <c r="AB34" s="801"/>
      <c r="AC34" s="801"/>
      <c r="AD34" s="801"/>
      <c r="AE34" s="802"/>
      <c r="AF34" s="803">
        <v>61</v>
      </c>
      <c r="AG34" s="804"/>
      <c r="AH34" s="804"/>
      <c r="AI34" s="804"/>
      <c r="AJ34" s="805"/>
      <c r="AK34" s="872">
        <v>397</v>
      </c>
      <c r="AL34" s="873"/>
      <c r="AM34" s="873"/>
      <c r="AN34" s="873"/>
      <c r="AO34" s="873"/>
      <c r="AP34" s="873">
        <v>4796</v>
      </c>
      <c r="AQ34" s="873"/>
      <c r="AR34" s="873"/>
      <c r="AS34" s="873"/>
      <c r="AT34" s="873"/>
      <c r="AU34" s="873">
        <v>3495</v>
      </c>
      <c r="AV34" s="873"/>
      <c r="AW34" s="873"/>
      <c r="AX34" s="873"/>
      <c r="AY34" s="873"/>
      <c r="AZ34" s="874" t="s">
        <v>525</v>
      </c>
      <c r="BA34" s="874"/>
      <c r="BB34" s="874"/>
      <c r="BC34" s="874"/>
      <c r="BD34" s="874"/>
      <c r="BE34" s="870" t="s">
        <v>416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418</v>
      </c>
      <c r="C35" s="798"/>
      <c r="D35" s="798"/>
      <c r="E35" s="798"/>
      <c r="F35" s="798"/>
      <c r="G35" s="798"/>
      <c r="H35" s="798"/>
      <c r="I35" s="798"/>
      <c r="J35" s="798"/>
      <c r="K35" s="798"/>
      <c r="L35" s="798"/>
      <c r="M35" s="798"/>
      <c r="N35" s="798"/>
      <c r="O35" s="798"/>
      <c r="P35" s="799"/>
      <c r="Q35" s="800">
        <v>118</v>
      </c>
      <c r="R35" s="801"/>
      <c r="S35" s="801"/>
      <c r="T35" s="801"/>
      <c r="U35" s="801"/>
      <c r="V35" s="801">
        <v>109</v>
      </c>
      <c r="W35" s="801"/>
      <c r="X35" s="801"/>
      <c r="Y35" s="801"/>
      <c r="Z35" s="801"/>
      <c r="AA35" s="801">
        <v>10</v>
      </c>
      <c r="AB35" s="801"/>
      <c r="AC35" s="801"/>
      <c r="AD35" s="801"/>
      <c r="AE35" s="802"/>
      <c r="AF35" s="803">
        <v>10</v>
      </c>
      <c r="AG35" s="804"/>
      <c r="AH35" s="804"/>
      <c r="AI35" s="804"/>
      <c r="AJ35" s="805"/>
      <c r="AK35" s="872">
        <v>82</v>
      </c>
      <c r="AL35" s="873"/>
      <c r="AM35" s="873"/>
      <c r="AN35" s="873"/>
      <c r="AO35" s="873"/>
      <c r="AP35" s="873">
        <v>687</v>
      </c>
      <c r="AQ35" s="873"/>
      <c r="AR35" s="873"/>
      <c r="AS35" s="873"/>
      <c r="AT35" s="873"/>
      <c r="AU35" s="873">
        <v>680</v>
      </c>
      <c r="AV35" s="873"/>
      <c r="AW35" s="873"/>
      <c r="AX35" s="873"/>
      <c r="AY35" s="873"/>
      <c r="AZ35" s="874" t="s">
        <v>525</v>
      </c>
      <c r="BA35" s="874"/>
      <c r="BB35" s="874"/>
      <c r="BC35" s="874"/>
      <c r="BD35" s="874"/>
      <c r="BE35" s="870" t="s">
        <v>416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395</v>
      </c>
      <c r="B63" s="832" t="s">
        <v>420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912</v>
      </c>
      <c r="AG63" s="884"/>
      <c r="AH63" s="884"/>
      <c r="AI63" s="884"/>
      <c r="AJ63" s="885"/>
      <c r="AK63" s="886"/>
      <c r="AL63" s="881"/>
      <c r="AM63" s="881"/>
      <c r="AN63" s="881"/>
      <c r="AO63" s="881"/>
      <c r="AP63" s="884">
        <v>8130</v>
      </c>
      <c r="AQ63" s="884"/>
      <c r="AR63" s="884"/>
      <c r="AS63" s="884"/>
      <c r="AT63" s="884"/>
      <c r="AU63" s="884">
        <v>5248</v>
      </c>
      <c r="AV63" s="884"/>
      <c r="AW63" s="884"/>
      <c r="AX63" s="884"/>
      <c r="AY63" s="884"/>
      <c r="AZ63" s="888"/>
      <c r="BA63" s="888"/>
      <c r="BB63" s="888"/>
      <c r="BC63" s="888"/>
      <c r="BD63" s="888"/>
      <c r="BE63" s="889"/>
      <c r="BF63" s="889"/>
      <c r="BG63" s="889"/>
      <c r="BH63" s="889"/>
      <c r="BI63" s="890"/>
      <c r="BJ63" s="891" t="s">
        <v>421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423</v>
      </c>
      <c r="B66" s="783"/>
      <c r="C66" s="783"/>
      <c r="D66" s="783"/>
      <c r="E66" s="783"/>
      <c r="F66" s="783"/>
      <c r="G66" s="783"/>
      <c r="H66" s="783"/>
      <c r="I66" s="783"/>
      <c r="J66" s="783"/>
      <c r="K66" s="783"/>
      <c r="L66" s="783"/>
      <c r="M66" s="783"/>
      <c r="N66" s="783"/>
      <c r="O66" s="783"/>
      <c r="P66" s="784"/>
      <c r="Q66" s="759" t="s">
        <v>400</v>
      </c>
      <c r="R66" s="760"/>
      <c r="S66" s="760"/>
      <c r="T66" s="760"/>
      <c r="U66" s="761"/>
      <c r="V66" s="759" t="s">
        <v>401</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589</v>
      </c>
      <c r="C68" s="912"/>
      <c r="D68" s="912"/>
      <c r="E68" s="912"/>
      <c r="F68" s="912"/>
      <c r="G68" s="912"/>
      <c r="H68" s="912"/>
      <c r="I68" s="912"/>
      <c r="J68" s="912"/>
      <c r="K68" s="912"/>
      <c r="L68" s="912"/>
      <c r="M68" s="912"/>
      <c r="N68" s="912"/>
      <c r="O68" s="912"/>
      <c r="P68" s="913"/>
      <c r="Q68" s="914">
        <v>1496</v>
      </c>
      <c r="R68" s="908"/>
      <c r="S68" s="908"/>
      <c r="T68" s="908"/>
      <c r="U68" s="908"/>
      <c r="V68" s="908">
        <v>1406</v>
      </c>
      <c r="W68" s="908"/>
      <c r="X68" s="908"/>
      <c r="Y68" s="908"/>
      <c r="Z68" s="908"/>
      <c r="AA68" s="908">
        <v>90</v>
      </c>
      <c r="AB68" s="908"/>
      <c r="AC68" s="908"/>
      <c r="AD68" s="908"/>
      <c r="AE68" s="908"/>
      <c r="AF68" s="908">
        <v>90</v>
      </c>
      <c r="AG68" s="908"/>
      <c r="AH68" s="908"/>
      <c r="AI68" s="908"/>
      <c r="AJ68" s="908"/>
      <c r="AK68" s="908" t="s">
        <v>590</v>
      </c>
      <c r="AL68" s="908"/>
      <c r="AM68" s="908"/>
      <c r="AN68" s="908"/>
      <c r="AO68" s="908"/>
      <c r="AP68" s="908">
        <v>693</v>
      </c>
      <c r="AQ68" s="908"/>
      <c r="AR68" s="908"/>
      <c r="AS68" s="908"/>
      <c r="AT68" s="908"/>
      <c r="AU68" s="908">
        <v>196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601</v>
      </c>
      <c r="C69" s="916"/>
      <c r="D69" s="916"/>
      <c r="E69" s="916"/>
      <c r="F69" s="916"/>
      <c r="G69" s="916"/>
      <c r="H69" s="916"/>
      <c r="I69" s="916"/>
      <c r="J69" s="916"/>
      <c r="K69" s="916"/>
      <c r="L69" s="916"/>
      <c r="M69" s="916"/>
      <c r="N69" s="916"/>
      <c r="O69" s="916"/>
      <c r="P69" s="917"/>
      <c r="Q69" s="918">
        <v>22</v>
      </c>
      <c r="R69" s="873"/>
      <c r="S69" s="873"/>
      <c r="T69" s="873"/>
      <c r="U69" s="873"/>
      <c r="V69" s="873">
        <v>18</v>
      </c>
      <c r="W69" s="873"/>
      <c r="X69" s="873"/>
      <c r="Y69" s="873"/>
      <c r="Z69" s="873"/>
      <c r="AA69" s="873">
        <v>4</v>
      </c>
      <c r="AB69" s="873"/>
      <c r="AC69" s="873"/>
      <c r="AD69" s="873"/>
      <c r="AE69" s="873"/>
      <c r="AF69" s="873">
        <v>4</v>
      </c>
      <c r="AG69" s="873"/>
      <c r="AH69" s="873"/>
      <c r="AI69" s="873"/>
      <c r="AJ69" s="873"/>
      <c r="AK69" s="873" t="s">
        <v>599</v>
      </c>
      <c r="AL69" s="873"/>
      <c r="AM69" s="873"/>
      <c r="AN69" s="873"/>
      <c r="AO69" s="873"/>
      <c r="AP69" s="873" t="s">
        <v>590</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591</v>
      </c>
      <c r="C70" s="916"/>
      <c r="D70" s="916"/>
      <c r="E70" s="916"/>
      <c r="F70" s="916"/>
      <c r="G70" s="916"/>
      <c r="H70" s="916"/>
      <c r="I70" s="916"/>
      <c r="J70" s="916"/>
      <c r="K70" s="916"/>
      <c r="L70" s="916"/>
      <c r="M70" s="916"/>
      <c r="N70" s="916"/>
      <c r="O70" s="916"/>
      <c r="P70" s="917"/>
      <c r="Q70" s="918">
        <v>202</v>
      </c>
      <c r="R70" s="873"/>
      <c r="S70" s="873"/>
      <c r="T70" s="873"/>
      <c r="U70" s="873"/>
      <c r="V70" s="873">
        <v>198</v>
      </c>
      <c r="W70" s="873"/>
      <c r="X70" s="873"/>
      <c r="Y70" s="873"/>
      <c r="Z70" s="873"/>
      <c r="AA70" s="873">
        <v>5</v>
      </c>
      <c r="AB70" s="873"/>
      <c r="AC70" s="873"/>
      <c r="AD70" s="873"/>
      <c r="AE70" s="873"/>
      <c r="AF70" s="873">
        <v>5</v>
      </c>
      <c r="AG70" s="873"/>
      <c r="AH70" s="873"/>
      <c r="AI70" s="873"/>
      <c r="AJ70" s="873"/>
      <c r="AK70" s="873">
        <v>5</v>
      </c>
      <c r="AL70" s="873"/>
      <c r="AM70" s="873"/>
      <c r="AN70" s="873"/>
      <c r="AO70" s="873"/>
      <c r="AP70" s="873" t="s">
        <v>590</v>
      </c>
      <c r="AQ70" s="873"/>
      <c r="AR70" s="873"/>
      <c r="AS70" s="873"/>
      <c r="AT70" s="873"/>
      <c r="AU70" s="873" t="s">
        <v>590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592</v>
      </c>
      <c r="C71" s="916"/>
      <c r="D71" s="916"/>
      <c r="E71" s="916"/>
      <c r="F71" s="916"/>
      <c r="G71" s="916"/>
      <c r="H71" s="916"/>
      <c r="I71" s="916"/>
      <c r="J71" s="916"/>
      <c r="K71" s="916"/>
      <c r="L71" s="916"/>
      <c r="M71" s="916"/>
      <c r="N71" s="916"/>
      <c r="O71" s="916"/>
      <c r="P71" s="917"/>
      <c r="Q71" s="918">
        <v>159644</v>
      </c>
      <c r="R71" s="873"/>
      <c r="S71" s="873"/>
      <c r="T71" s="873"/>
      <c r="U71" s="873"/>
      <c r="V71" s="873">
        <v>154242</v>
      </c>
      <c r="W71" s="873"/>
      <c r="X71" s="873"/>
      <c r="Y71" s="873"/>
      <c r="Z71" s="873"/>
      <c r="AA71" s="873">
        <v>5402</v>
      </c>
      <c r="AB71" s="873"/>
      <c r="AC71" s="873"/>
      <c r="AD71" s="873"/>
      <c r="AE71" s="873"/>
      <c r="AF71" s="873">
        <v>5402</v>
      </c>
      <c r="AG71" s="873"/>
      <c r="AH71" s="873"/>
      <c r="AI71" s="873"/>
      <c r="AJ71" s="873"/>
      <c r="AK71" s="873">
        <v>529</v>
      </c>
      <c r="AL71" s="873"/>
      <c r="AM71" s="873"/>
      <c r="AN71" s="873"/>
      <c r="AO71" s="873"/>
      <c r="AP71" s="873" t="s">
        <v>590</v>
      </c>
      <c r="AQ71" s="873"/>
      <c r="AR71" s="873"/>
      <c r="AS71" s="873"/>
      <c r="AT71" s="873"/>
      <c r="AU71" s="873" t="s">
        <v>590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593</v>
      </c>
      <c r="C72" s="916"/>
      <c r="D72" s="916"/>
      <c r="E72" s="916"/>
      <c r="F72" s="916"/>
      <c r="G72" s="916"/>
      <c r="H72" s="916"/>
      <c r="I72" s="916"/>
      <c r="J72" s="916"/>
      <c r="K72" s="916"/>
      <c r="L72" s="916"/>
      <c r="M72" s="916"/>
      <c r="N72" s="916"/>
      <c r="O72" s="916"/>
      <c r="P72" s="917"/>
      <c r="Q72" s="918">
        <v>290</v>
      </c>
      <c r="R72" s="873"/>
      <c r="S72" s="873"/>
      <c r="T72" s="873"/>
      <c r="U72" s="873"/>
      <c r="V72" s="873">
        <v>265</v>
      </c>
      <c r="W72" s="873"/>
      <c r="X72" s="873"/>
      <c r="Y72" s="873"/>
      <c r="Z72" s="873"/>
      <c r="AA72" s="873">
        <v>25</v>
      </c>
      <c r="AB72" s="873"/>
      <c r="AC72" s="873"/>
      <c r="AD72" s="873"/>
      <c r="AE72" s="873"/>
      <c r="AF72" s="873">
        <v>25</v>
      </c>
      <c r="AG72" s="873"/>
      <c r="AH72" s="873"/>
      <c r="AI72" s="873"/>
      <c r="AJ72" s="873"/>
      <c r="AK72" s="873">
        <v>4</v>
      </c>
      <c r="AL72" s="873"/>
      <c r="AM72" s="873"/>
      <c r="AN72" s="873"/>
      <c r="AO72" s="873"/>
      <c r="AP72" s="873">
        <v>261</v>
      </c>
      <c r="AQ72" s="873"/>
      <c r="AR72" s="873"/>
      <c r="AS72" s="873"/>
      <c r="AT72" s="873"/>
      <c r="AU72" s="873">
        <v>13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395</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5526</v>
      </c>
      <c r="AG88" s="884"/>
      <c r="AH88" s="884"/>
      <c r="AI88" s="884"/>
      <c r="AJ88" s="884"/>
      <c r="AK88" s="881"/>
      <c r="AL88" s="881"/>
      <c r="AM88" s="881"/>
      <c r="AN88" s="881"/>
      <c r="AO88" s="881"/>
      <c r="AP88" s="884">
        <v>954</v>
      </c>
      <c r="AQ88" s="884"/>
      <c r="AR88" s="884"/>
      <c r="AS88" s="884"/>
      <c r="AT88" s="884"/>
      <c r="AU88" s="884">
        <v>209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240</v>
      </c>
      <c r="CS102" s="892"/>
      <c r="CT102" s="892"/>
      <c r="CU102" s="892"/>
      <c r="CV102" s="935"/>
      <c r="CW102" s="934">
        <v>163</v>
      </c>
      <c r="CX102" s="892"/>
      <c r="CY102" s="892"/>
      <c r="CZ102" s="892"/>
      <c r="DA102" s="935"/>
      <c r="DB102" s="934">
        <v>90</v>
      </c>
      <c r="DC102" s="892"/>
      <c r="DD102" s="892"/>
      <c r="DE102" s="892"/>
      <c r="DF102" s="935"/>
      <c r="DG102" s="934" t="s">
        <v>525</v>
      </c>
      <c r="DH102" s="892"/>
      <c r="DI102" s="892"/>
      <c r="DJ102" s="892"/>
      <c r="DK102" s="935"/>
      <c r="DL102" s="934" t="s">
        <v>525</v>
      </c>
      <c r="DM102" s="892"/>
      <c r="DN102" s="892"/>
      <c r="DO102" s="892"/>
      <c r="DP102" s="935"/>
      <c r="DQ102" s="934">
        <v>12</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309</v>
      </c>
      <c r="AG109" s="937"/>
      <c r="AH109" s="937"/>
      <c r="AI109" s="937"/>
      <c r="AJ109" s="938"/>
      <c r="AK109" s="936" t="s">
        <v>308</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309</v>
      </c>
      <c r="BW109" s="937"/>
      <c r="BX109" s="937"/>
      <c r="BY109" s="937"/>
      <c r="BZ109" s="938"/>
      <c r="CA109" s="936" t="s">
        <v>308</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309</v>
      </c>
      <c r="DM109" s="937"/>
      <c r="DN109" s="937"/>
      <c r="DO109" s="937"/>
      <c r="DP109" s="938"/>
      <c r="DQ109" s="936" t="s">
        <v>308</v>
      </c>
      <c r="DR109" s="937"/>
      <c r="DS109" s="937"/>
      <c r="DT109" s="937"/>
      <c r="DU109" s="938"/>
      <c r="DV109" s="936" t="s">
        <v>439</v>
      </c>
      <c r="DW109" s="937"/>
      <c r="DX109" s="937"/>
      <c r="DY109" s="937"/>
      <c r="DZ109" s="939"/>
    </row>
    <row r="110" spans="1:131" s="246" customFormat="1" ht="26.25" customHeight="1" x14ac:dyDescent="0.15">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970978</v>
      </c>
      <c r="AB110" s="944"/>
      <c r="AC110" s="944"/>
      <c r="AD110" s="944"/>
      <c r="AE110" s="945"/>
      <c r="AF110" s="946">
        <v>938487</v>
      </c>
      <c r="AG110" s="944"/>
      <c r="AH110" s="944"/>
      <c r="AI110" s="944"/>
      <c r="AJ110" s="945"/>
      <c r="AK110" s="946">
        <v>926022</v>
      </c>
      <c r="AL110" s="944"/>
      <c r="AM110" s="944"/>
      <c r="AN110" s="944"/>
      <c r="AO110" s="945"/>
      <c r="AP110" s="947">
        <v>12.1</v>
      </c>
      <c r="AQ110" s="948"/>
      <c r="AR110" s="948"/>
      <c r="AS110" s="948"/>
      <c r="AT110" s="949"/>
      <c r="AU110" s="950" t="s">
        <v>72</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9726708</v>
      </c>
      <c r="BR110" s="979"/>
      <c r="BS110" s="979"/>
      <c r="BT110" s="979"/>
      <c r="BU110" s="979"/>
      <c r="BV110" s="979">
        <v>9519076</v>
      </c>
      <c r="BW110" s="979"/>
      <c r="BX110" s="979"/>
      <c r="BY110" s="979"/>
      <c r="BZ110" s="979"/>
      <c r="CA110" s="979">
        <v>9486759</v>
      </c>
      <c r="CB110" s="979"/>
      <c r="CC110" s="979"/>
      <c r="CD110" s="979"/>
      <c r="CE110" s="979"/>
      <c r="CF110" s="993">
        <v>123.5</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445</v>
      </c>
      <c r="DH110" s="979"/>
      <c r="DI110" s="979"/>
      <c r="DJ110" s="979"/>
      <c r="DK110" s="979"/>
      <c r="DL110" s="979" t="s">
        <v>445</v>
      </c>
      <c r="DM110" s="979"/>
      <c r="DN110" s="979"/>
      <c r="DO110" s="979"/>
      <c r="DP110" s="979"/>
      <c r="DQ110" s="979" t="s">
        <v>445</v>
      </c>
      <c r="DR110" s="979"/>
      <c r="DS110" s="979"/>
      <c r="DT110" s="979"/>
      <c r="DU110" s="979"/>
      <c r="DV110" s="980" t="s">
        <v>445</v>
      </c>
      <c r="DW110" s="980"/>
      <c r="DX110" s="980"/>
      <c r="DY110" s="980"/>
      <c r="DZ110" s="981"/>
    </row>
    <row r="111" spans="1:131" s="246"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445</v>
      </c>
      <c r="AB111" s="986"/>
      <c r="AC111" s="986"/>
      <c r="AD111" s="986"/>
      <c r="AE111" s="987"/>
      <c r="AF111" s="988" t="s">
        <v>130</v>
      </c>
      <c r="AG111" s="986"/>
      <c r="AH111" s="986"/>
      <c r="AI111" s="986"/>
      <c r="AJ111" s="987"/>
      <c r="AK111" s="988" t="s">
        <v>130</v>
      </c>
      <c r="AL111" s="986"/>
      <c r="AM111" s="986"/>
      <c r="AN111" s="986"/>
      <c r="AO111" s="987"/>
      <c r="AP111" s="989" t="s">
        <v>445</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8220</v>
      </c>
      <c r="BR111" s="972"/>
      <c r="BS111" s="972"/>
      <c r="BT111" s="972"/>
      <c r="BU111" s="972"/>
      <c r="BV111" s="972">
        <v>4574</v>
      </c>
      <c r="BW111" s="972"/>
      <c r="BX111" s="972"/>
      <c r="BY111" s="972"/>
      <c r="BZ111" s="972"/>
      <c r="CA111" s="972">
        <v>1646</v>
      </c>
      <c r="CB111" s="972"/>
      <c r="CC111" s="972"/>
      <c r="CD111" s="972"/>
      <c r="CE111" s="972"/>
      <c r="CF111" s="966">
        <v>0</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449</v>
      </c>
      <c r="DH111" s="972"/>
      <c r="DI111" s="972"/>
      <c r="DJ111" s="972"/>
      <c r="DK111" s="972"/>
      <c r="DL111" s="972" t="s">
        <v>445</v>
      </c>
      <c r="DM111" s="972"/>
      <c r="DN111" s="972"/>
      <c r="DO111" s="972"/>
      <c r="DP111" s="972"/>
      <c r="DQ111" s="972" t="s">
        <v>445</v>
      </c>
      <c r="DR111" s="972"/>
      <c r="DS111" s="972"/>
      <c r="DT111" s="972"/>
      <c r="DU111" s="972"/>
      <c r="DV111" s="973" t="s">
        <v>445</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445</v>
      </c>
      <c r="AG112" s="1011"/>
      <c r="AH112" s="1011"/>
      <c r="AI112" s="1011"/>
      <c r="AJ112" s="1012"/>
      <c r="AK112" s="1013" t="s">
        <v>452</v>
      </c>
      <c r="AL112" s="1011"/>
      <c r="AM112" s="1011"/>
      <c r="AN112" s="1011"/>
      <c r="AO112" s="1012"/>
      <c r="AP112" s="1014" t="s">
        <v>445</v>
      </c>
      <c r="AQ112" s="1015"/>
      <c r="AR112" s="1015"/>
      <c r="AS112" s="1015"/>
      <c r="AT112" s="1016"/>
      <c r="AU112" s="952"/>
      <c r="AV112" s="953"/>
      <c r="AW112" s="953"/>
      <c r="AX112" s="953"/>
      <c r="AY112" s="953"/>
      <c r="AZ112" s="1001" t="s">
        <v>453</v>
      </c>
      <c r="BA112" s="1002"/>
      <c r="BB112" s="1002"/>
      <c r="BC112" s="1002"/>
      <c r="BD112" s="1002"/>
      <c r="BE112" s="1002"/>
      <c r="BF112" s="1002"/>
      <c r="BG112" s="1002"/>
      <c r="BH112" s="1002"/>
      <c r="BI112" s="1002"/>
      <c r="BJ112" s="1002"/>
      <c r="BK112" s="1002"/>
      <c r="BL112" s="1002"/>
      <c r="BM112" s="1002"/>
      <c r="BN112" s="1002"/>
      <c r="BO112" s="1002"/>
      <c r="BP112" s="1003"/>
      <c r="BQ112" s="971">
        <v>5043053</v>
      </c>
      <c r="BR112" s="972"/>
      <c r="BS112" s="972"/>
      <c r="BT112" s="972"/>
      <c r="BU112" s="972"/>
      <c r="BV112" s="972">
        <v>4726200</v>
      </c>
      <c r="BW112" s="972"/>
      <c r="BX112" s="972"/>
      <c r="BY112" s="972"/>
      <c r="BZ112" s="972"/>
      <c r="CA112" s="972">
        <v>4628294</v>
      </c>
      <c r="CB112" s="972"/>
      <c r="CC112" s="972"/>
      <c r="CD112" s="972"/>
      <c r="CE112" s="972"/>
      <c r="CF112" s="966">
        <v>60.3</v>
      </c>
      <c r="CG112" s="967"/>
      <c r="CH112" s="967"/>
      <c r="CI112" s="967"/>
      <c r="CJ112" s="967"/>
      <c r="CK112" s="997"/>
      <c r="CL112" s="998"/>
      <c r="CM112" s="968" t="s">
        <v>454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445</v>
      </c>
      <c r="DH112" s="972"/>
      <c r="DI112" s="972"/>
      <c r="DJ112" s="972"/>
      <c r="DK112" s="972"/>
      <c r="DL112" s="972" t="s">
        <v>445</v>
      </c>
      <c r="DM112" s="972"/>
      <c r="DN112" s="972"/>
      <c r="DO112" s="972"/>
      <c r="DP112" s="972"/>
      <c r="DQ112" s="972" t="s">
        <v>455</v>
      </c>
      <c r="DR112" s="972"/>
      <c r="DS112" s="972"/>
      <c r="DT112" s="972"/>
      <c r="DU112" s="972"/>
      <c r="DV112" s="973" t="s">
        <v>445</v>
      </c>
      <c r="DW112" s="973"/>
      <c r="DX112" s="973"/>
      <c r="DY112" s="973"/>
      <c r="DZ112" s="974"/>
    </row>
    <row r="113" spans="1:130" s="246" customFormat="1" ht="26.25" customHeight="1" x14ac:dyDescent="0.15">
      <c r="A113" s="1006"/>
      <c r="B113" s="1007"/>
      <c r="C113" s="1002" t="s">
        <v>456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446489</v>
      </c>
      <c r="AB113" s="986"/>
      <c r="AC113" s="986"/>
      <c r="AD113" s="986"/>
      <c r="AE113" s="987"/>
      <c r="AF113" s="988">
        <v>453118</v>
      </c>
      <c r="AG113" s="986"/>
      <c r="AH113" s="986"/>
      <c r="AI113" s="986"/>
      <c r="AJ113" s="987"/>
      <c r="AK113" s="988">
        <v>507809</v>
      </c>
      <c r="AL113" s="986"/>
      <c r="AM113" s="986"/>
      <c r="AN113" s="986"/>
      <c r="AO113" s="987"/>
      <c r="AP113" s="989">
        <v>6.6</v>
      </c>
      <c r="AQ113" s="990"/>
      <c r="AR113" s="990"/>
      <c r="AS113" s="990"/>
      <c r="AT113" s="991"/>
      <c r="AU113" s="952"/>
      <c r="AV113" s="953"/>
      <c r="AW113" s="953"/>
      <c r="AX113" s="953"/>
      <c r="AY113" s="953"/>
      <c r="AZ113" s="1001" t="s">
        <v>457</v>
      </c>
      <c r="BA113" s="1002"/>
      <c r="BB113" s="1002"/>
      <c r="BC113" s="1002"/>
      <c r="BD113" s="1002"/>
      <c r="BE113" s="1002"/>
      <c r="BF113" s="1002"/>
      <c r="BG113" s="1002"/>
      <c r="BH113" s="1002"/>
      <c r="BI113" s="1002"/>
      <c r="BJ113" s="1002"/>
      <c r="BK113" s="1002"/>
      <c r="BL113" s="1002"/>
      <c r="BM113" s="1002"/>
      <c r="BN113" s="1002"/>
      <c r="BO113" s="1002"/>
      <c r="BP113" s="1003"/>
      <c r="BQ113" s="971">
        <v>544945</v>
      </c>
      <c r="BR113" s="972"/>
      <c r="BS113" s="972"/>
      <c r="BT113" s="972"/>
      <c r="BU113" s="972"/>
      <c r="BV113" s="972">
        <v>378651</v>
      </c>
      <c r="BW113" s="972"/>
      <c r="BX113" s="972"/>
      <c r="BY113" s="972"/>
      <c r="BZ113" s="972"/>
      <c r="CA113" s="972">
        <v>208960</v>
      </c>
      <c r="CB113" s="972"/>
      <c r="CC113" s="972"/>
      <c r="CD113" s="972"/>
      <c r="CE113" s="972"/>
      <c r="CF113" s="966">
        <v>2.7</v>
      </c>
      <c r="CG113" s="967"/>
      <c r="CH113" s="967"/>
      <c r="CI113" s="967"/>
      <c r="CJ113" s="967"/>
      <c r="CK113" s="997"/>
      <c r="CL113" s="998"/>
      <c r="CM113" s="968" t="s">
        <v>458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452</v>
      </c>
      <c r="DH113" s="1011"/>
      <c r="DI113" s="1011"/>
      <c r="DJ113" s="1011"/>
      <c r="DK113" s="1012"/>
      <c r="DL113" s="1013" t="s">
        <v>445</v>
      </c>
      <c r="DM113" s="1011"/>
      <c r="DN113" s="1011"/>
      <c r="DO113" s="1011"/>
      <c r="DP113" s="1012"/>
      <c r="DQ113" s="1013" t="s">
        <v>130</v>
      </c>
      <c r="DR113" s="1011"/>
      <c r="DS113" s="1011"/>
      <c r="DT113" s="1011"/>
      <c r="DU113" s="1012"/>
      <c r="DV113" s="1014" t="s">
        <v>130</v>
      </c>
      <c r="DW113" s="1015"/>
      <c r="DX113" s="1015"/>
      <c r="DY113" s="1015"/>
      <c r="DZ113" s="1016"/>
    </row>
    <row r="114" spans="1:130" s="246" customFormat="1" ht="26.25" customHeight="1" x14ac:dyDescent="0.15">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157600</v>
      </c>
      <c r="AB114" s="1011"/>
      <c r="AC114" s="1011"/>
      <c r="AD114" s="1011"/>
      <c r="AE114" s="1012"/>
      <c r="AF114" s="1013">
        <v>152734</v>
      </c>
      <c r="AG114" s="1011"/>
      <c r="AH114" s="1011"/>
      <c r="AI114" s="1011"/>
      <c r="AJ114" s="1012"/>
      <c r="AK114" s="1013">
        <v>166249</v>
      </c>
      <c r="AL114" s="1011"/>
      <c r="AM114" s="1011"/>
      <c r="AN114" s="1011"/>
      <c r="AO114" s="1012"/>
      <c r="AP114" s="1014">
        <v>2.2000000000000002</v>
      </c>
      <c r="AQ114" s="1015"/>
      <c r="AR114" s="1015"/>
      <c r="AS114" s="1015"/>
      <c r="AT114" s="1016"/>
      <c r="AU114" s="952"/>
      <c r="AV114" s="953"/>
      <c r="AW114" s="953"/>
      <c r="AX114" s="953"/>
      <c r="AY114" s="953"/>
      <c r="AZ114" s="1001" t="s">
        <v>460</v>
      </c>
      <c r="BA114" s="1002"/>
      <c r="BB114" s="1002"/>
      <c r="BC114" s="1002"/>
      <c r="BD114" s="1002"/>
      <c r="BE114" s="1002"/>
      <c r="BF114" s="1002"/>
      <c r="BG114" s="1002"/>
      <c r="BH114" s="1002"/>
      <c r="BI114" s="1002"/>
      <c r="BJ114" s="1002"/>
      <c r="BK114" s="1002"/>
      <c r="BL114" s="1002"/>
      <c r="BM114" s="1002"/>
      <c r="BN114" s="1002"/>
      <c r="BO114" s="1002"/>
      <c r="BP114" s="1003"/>
      <c r="BQ114" s="971">
        <v>3053383</v>
      </c>
      <c r="BR114" s="972"/>
      <c r="BS114" s="972"/>
      <c r="BT114" s="972"/>
      <c r="BU114" s="972"/>
      <c r="BV114" s="972">
        <v>3123748</v>
      </c>
      <c r="BW114" s="972"/>
      <c r="BX114" s="972"/>
      <c r="BY114" s="972"/>
      <c r="BZ114" s="972"/>
      <c r="CA114" s="972">
        <v>2903823</v>
      </c>
      <c r="CB114" s="972"/>
      <c r="CC114" s="972"/>
      <c r="CD114" s="972"/>
      <c r="CE114" s="972"/>
      <c r="CF114" s="966">
        <v>37.799999999999997</v>
      </c>
      <c r="CG114" s="967"/>
      <c r="CH114" s="967"/>
      <c r="CI114" s="967"/>
      <c r="CJ114" s="967"/>
      <c r="CK114" s="997"/>
      <c r="CL114" s="998"/>
      <c r="CM114" s="968" t="s">
        <v>461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445</v>
      </c>
      <c r="DH114" s="1011"/>
      <c r="DI114" s="1011"/>
      <c r="DJ114" s="1011"/>
      <c r="DK114" s="1012"/>
      <c r="DL114" s="1013" t="s">
        <v>445</v>
      </c>
      <c r="DM114" s="1011"/>
      <c r="DN114" s="1011"/>
      <c r="DO114" s="1011"/>
      <c r="DP114" s="1012"/>
      <c r="DQ114" s="1013" t="s">
        <v>445</v>
      </c>
      <c r="DR114" s="1011"/>
      <c r="DS114" s="1011"/>
      <c r="DT114" s="1011"/>
      <c r="DU114" s="1012"/>
      <c r="DV114" s="1014" t="s">
        <v>130</v>
      </c>
      <c r="DW114" s="1015"/>
      <c r="DX114" s="1015"/>
      <c r="DY114" s="1015"/>
      <c r="DZ114" s="1016"/>
    </row>
    <row r="115" spans="1:130" s="246" customFormat="1" ht="26.25" customHeight="1" x14ac:dyDescent="0.15">
      <c r="A115" s="1006"/>
      <c r="B115" s="1007"/>
      <c r="C115" s="1002" t="s">
        <v>462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8540</v>
      </c>
      <c r="AB115" s="986"/>
      <c r="AC115" s="986"/>
      <c r="AD115" s="986"/>
      <c r="AE115" s="987"/>
      <c r="AF115" s="988">
        <v>3159</v>
      </c>
      <c r="AG115" s="986"/>
      <c r="AH115" s="986"/>
      <c r="AI115" s="986"/>
      <c r="AJ115" s="987"/>
      <c r="AK115" s="988">
        <v>2468</v>
      </c>
      <c r="AL115" s="986"/>
      <c r="AM115" s="986"/>
      <c r="AN115" s="986"/>
      <c r="AO115" s="987"/>
      <c r="AP115" s="989">
        <v>0</v>
      </c>
      <c r="AQ115" s="990"/>
      <c r="AR115" s="990"/>
      <c r="AS115" s="990"/>
      <c r="AT115" s="991"/>
      <c r="AU115" s="952"/>
      <c r="AV115" s="953"/>
      <c r="AW115" s="953"/>
      <c r="AX115" s="953"/>
      <c r="AY115" s="953"/>
      <c r="AZ115" s="1001" t="s">
        <v>463</v>
      </c>
      <c r="BA115" s="1002"/>
      <c r="BB115" s="1002"/>
      <c r="BC115" s="1002"/>
      <c r="BD115" s="1002"/>
      <c r="BE115" s="1002"/>
      <c r="BF115" s="1002"/>
      <c r="BG115" s="1002"/>
      <c r="BH115" s="1002"/>
      <c r="BI115" s="1002"/>
      <c r="BJ115" s="1002"/>
      <c r="BK115" s="1002"/>
      <c r="BL115" s="1002"/>
      <c r="BM115" s="1002"/>
      <c r="BN115" s="1002"/>
      <c r="BO115" s="1002"/>
      <c r="BP115" s="1003"/>
      <c r="BQ115" s="971">
        <v>16461</v>
      </c>
      <c r="BR115" s="972"/>
      <c r="BS115" s="972"/>
      <c r="BT115" s="972"/>
      <c r="BU115" s="972"/>
      <c r="BV115" s="972">
        <v>16461</v>
      </c>
      <c r="BW115" s="972"/>
      <c r="BX115" s="972"/>
      <c r="BY115" s="972"/>
      <c r="BZ115" s="972"/>
      <c r="CA115" s="972">
        <v>12470</v>
      </c>
      <c r="CB115" s="972"/>
      <c r="CC115" s="972"/>
      <c r="CD115" s="972"/>
      <c r="CE115" s="972"/>
      <c r="CF115" s="966">
        <v>0.2</v>
      </c>
      <c r="CG115" s="967"/>
      <c r="CH115" s="967"/>
      <c r="CI115" s="967"/>
      <c r="CJ115" s="967"/>
      <c r="CK115" s="997"/>
      <c r="CL115" s="998"/>
      <c r="CM115" s="1001" t="s">
        <v>464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445</v>
      </c>
      <c r="DH115" s="1011"/>
      <c r="DI115" s="1011"/>
      <c r="DJ115" s="1011"/>
      <c r="DK115" s="1012"/>
      <c r="DL115" s="1013" t="s">
        <v>130</v>
      </c>
      <c r="DM115" s="1011"/>
      <c r="DN115" s="1011"/>
      <c r="DO115" s="1011"/>
      <c r="DP115" s="1012"/>
      <c r="DQ115" s="1013" t="s">
        <v>130</v>
      </c>
      <c r="DR115" s="1011"/>
      <c r="DS115" s="1011"/>
      <c r="DT115" s="1011"/>
      <c r="DU115" s="1012"/>
      <c r="DV115" s="1014" t="s">
        <v>445</v>
      </c>
      <c r="DW115" s="1015"/>
      <c r="DX115" s="1015"/>
      <c r="DY115" s="1015"/>
      <c r="DZ115" s="1016"/>
    </row>
    <row r="116" spans="1:130" s="246" customFormat="1" ht="26.25" customHeight="1" x14ac:dyDescent="0.15">
      <c r="A116" s="1008"/>
      <c r="B116" s="1009"/>
      <c r="C116" s="1017" t="s">
        <v>465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445</v>
      </c>
      <c r="AB116" s="1011"/>
      <c r="AC116" s="1011"/>
      <c r="AD116" s="1011"/>
      <c r="AE116" s="1012"/>
      <c r="AF116" s="1013" t="s">
        <v>445</v>
      </c>
      <c r="AG116" s="1011"/>
      <c r="AH116" s="1011"/>
      <c r="AI116" s="1011"/>
      <c r="AJ116" s="1012"/>
      <c r="AK116" s="1013" t="s">
        <v>445</v>
      </c>
      <c r="AL116" s="1011"/>
      <c r="AM116" s="1011"/>
      <c r="AN116" s="1011"/>
      <c r="AO116" s="1012"/>
      <c r="AP116" s="1014" t="s">
        <v>445</v>
      </c>
      <c r="AQ116" s="1015"/>
      <c r="AR116" s="1015"/>
      <c r="AS116" s="1015"/>
      <c r="AT116" s="1016"/>
      <c r="AU116" s="952"/>
      <c r="AV116" s="953"/>
      <c r="AW116" s="953"/>
      <c r="AX116" s="953"/>
      <c r="AY116" s="953"/>
      <c r="AZ116" s="1019" t="s">
        <v>466</v>
      </c>
      <c r="BA116" s="1020"/>
      <c r="BB116" s="1020"/>
      <c r="BC116" s="1020"/>
      <c r="BD116" s="1020"/>
      <c r="BE116" s="1020"/>
      <c r="BF116" s="1020"/>
      <c r="BG116" s="1020"/>
      <c r="BH116" s="1020"/>
      <c r="BI116" s="1020"/>
      <c r="BJ116" s="1020"/>
      <c r="BK116" s="1020"/>
      <c r="BL116" s="1020"/>
      <c r="BM116" s="1020"/>
      <c r="BN116" s="1020"/>
      <c r="BO116" s="1020"/>
      <c r="BP116" s="1021"/>
      <c r="BQ116" s="971" t="s">
        <v>455</v>
      </c>
      <c r="BR116" s="972"/>
      <c r="BS116" s="972"/>
      <c r="BT116" s="972"/>
      <c r="BU116" s="972"/>
      <c r="BV116" s="972" t="s">
        <v>130</v>
      </c>
      <c r="BW116" s="972"/>
      <c r="BX116" s="972"/>
      <c r="BY116" s="972"/>
      <c r="BZ116" s="972"/>
      <c r="CA116" s="972" t="s">
        <v>130</v>
      </c>
      <c r="CB116" s="972"/>
      <c r="CC116" s="972"/>
      <c r="CD116" s="972"/>
      <c r="CE116" s="972"/>
      <c r="CF116" s="966" t="s">
        <v>130</v>
      </c>
      <c r="CG116" s="967"/>
      <c r="CH116" s="967"/>
      <c r="CI116" s="967"/>
      <c r="CJ116" s="967"/>
      <c r="CK116" s="997"/>
      <c r="CL116" s="998"/>
      <c r="CM116" s="968" t="s">
        <v>467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449</v>
      </c>
      <c r="DH116" s="1011"/>
      <c r="DI116" s="1011"/>
      <c r="DJ116" s="1011"/>
      <c r="DK116" s="1012"/>
      <c r="DL116" s="1013" t="s">
        <v>452</v>
      </c>
      <c r="DM116" s="1011"/>
      <c r="DN116" s="1011"/>
      <c r="DO116" s="1011"/>
      <c r="DP116" s="1012"/>
      <c r="DQ116" s="1013" t="s">
        <v>130</v>
      </c>
      <c r="DR116" s="1011"/>
      <c r="DS116" s="1011"/>
      <c r="DT116" s="1011"/>
      <c r="DU116" s="1012"/>
      <c r="DV116" s="1014" t="s">
        <v>468</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1583607</v>
      </c>
      <c r="AB117" s="1029"/>
      <c r="AC117" s="1029"/>
      <c r="AD117" s="1029"/>
      <c r="AE117" s="1030"/>
      <c r="AF117" s="1031">
        <v>1547498</v>
      </c>
      <c r="AG117" s="1029"/>
      <c r="AH117" s="1029"/>
      <c r="AI117" s="1029"/>
      <c r="AJ117" s="1030"/>
      <c r="AK117" s="1031">
        <v>1602548</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468</v>
      </c>
      <c r="BR117" s="972"/>
      <c r="BS117" s="972"/>
      <c r="BT117" s="972"/>
      <c r="BU117" s="972"/>
      <c r="BV117" s="972" t="s">
        <v>130</v>
      </c>
      <c r="BW117" s="972"/>
      <c r="BX117" s="972"/>
      <c r="BY117" s="972"/>
      <c r="BZ117" s="972"/>
      <c r="CA117" s="972" t="s">
        <v>455</v>
      </c>
      <c r="CB117" s="972"/>
      <c r="CC117" s="972"/>
      <c r="CD117" s="972"/>
      <c r="CE117" s="972"/>
      <c r="CF117" s="966" t="s">
        <v>455</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445</v>
      </c>
      <c r="DH117" s="1011"/>
      <c r="DI117" s="1011"/>
      <c r="DJ117" s="1011"/>
      <c r="DK117" s="1012"/>
      <c r="DL117" s="1013" t="s">
        <v>455</v>
      </c>
      <c r="DM117" s="1011"/>
      <c r="DN117" s="1011"/>
      <c r="DO117" s="1011"/>
      <c r="DP117" s="1012"/>
      <c r="DQ117" s="1013" t="s">
        <v>468</v>
      </c>
      <c r="DR117" s="1011"/>
      <c r="DS117" s="1011"/>
      <c r="DT117" s="1011"/>
      <c r="DU117" s="1012"/>
      <c r="DV117" s="1014" t="s">
        <v>452</v>
      </c>
      <c r="DW117" s="1015"/>
      <c r="DX117" s="1015"/>
      <c r="DY117" s="1015"/>
      <c r="DZ117" s="1016"/>
    </row>
    <row r="118" spans="1:130" s="246" customFormat="1" ht="26.25" customHeight="1" x14ac:dyDescent="0.15">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309</v>
      </c>
      <c r="AG118" s="937"/>
      <c r="AH118" s="937"/>
      <c r="AI118" s="937"/>
      <c r="AJ118" s="938"/>
      <c r="AK118" s="936" t="s">
        <v>308</v>
      </c>
      <c r="AL118" s="937"/>
      <c r="AM118" s="937"/>
      <c r="AN118" s="937"/>
      <c r="AO118" s="938"/>
      <c r="AP118" s="1023" t="s">
        <v>439</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452</v>
      </c>
      <c r="BR118" s="1050"/>
      <c r="BS118" s="1050"/>
      <c r="BT118" s="1050"/>
      <c r="BU118" s="1050"/>
      <c r="BV118" s="1050" t="s">
        <v>445</v>
      </c>
      <c r="BW118" s="1050"/>
      <c r="BX118" s="1050"/>
      <c r="BY118" s="1050"/>
      <c r="BZ118" s="1050"/>
      <c r="CA118" s="1050" t="s">
        <v>449</v>
      </c>
      <c r="CB118" s="1050"/>
      <c r="CC118" s="1050"/>
      <c r="CD118" s="1050"/>
      <c r="CE118" s="1050"/>
      <c r="CF118" s="966" t="s">
        <v>455</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449</v>
      </c>
      <c r="DM118" s="1011"/>
      <c r="DN118" s="1011"/>
      <c r="DO118" s="1011"/>
      <c r="DP118" s="1012"/>
      <c r="DQ118" s="1013" t="s">
        <v>445</v>
      </c>
      <c r="DR118" s="1011"/>
      <c r="DS118" s="1011"/>
      <c r="DT118" s="1011"/>
      <c r="DU118" s="1012"/>
      <c r="DV118" s="1014" t="s">
        <v>445</v>
      </c>
      <c r="DW118" s="1015"/>
      <c r="DX118" s="1015"/>
      <c r="DY118" s="1015"/>
      <c r="DZ118" s="1016"/>
    </row>
    <row r="119" spans="1:130" s="246" customFormat="1" ht="26.25" customHeight="1" x14ac:dyDescent="0.15">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445</v>
      </c>
      <c r="AB119" s="944"/>
      <c r="AC119" s="944"/>
      <c r="AD119" s="944"/>
      <c r="AE119" s="945"/>
      <c r="AF119" s="946" t="s">
        <v>455</v>
      </c>
      <c r="AG119" s="944"/>
      <c r="AH119" s="944"/>
      <c r="AI119" s="944"/>
      <c r="AJ119" s="945"/>
      <c r="AK119" s="946" t="s">
        <v>445</v>
      </c>
      <c r="AL119" s="944"/>
      <c r="AM119" s="944"/>
      <c r="AN119" s="944"/>
      <c r="AO119" s="945"/>
      <c r="AP119" s="947" t="s">
        <v>445</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474</v>
      </c>
      <c r="BP119" s="1058"/>
      <c r="BQ119" s="1049">
        <v>18392770</v>
      </c>
      <c r="BR119" s="1050"/>
      <c r="BS119" s="1050"/>
      <c r="BT119" s="1050"/>
      <c r="BU119" s="1050"/>
      <c r="BV119" s="1050">
        <v>17768710</v>
      </c>
      <c r="BW119" s="1050"/>
      <c r="BX119" s="1050"/>
      <c r="BY119" s="1050"/>
      <c r="BZ119" s="1050"/>
      <c r="CA119" s="1050">
        <v>17241952</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8220</v>
      </c>
      <c r="DH119" s="1036"/>
      <c r="DI119" s="1036"/>
      <c r="DJ119" s="1036"/>
      <c r="DK119" s="1037"/>
      <c r="DL119" s="1035">
        <v>4574</v>
      </c>
      <c r="DM119" s="1036"/>
      <c r="DN119" s="1036"/>
      <c r="DO119" s="1036"/>
      <c r="DP119" s="1037"/>
      <c r="DQ119" s="1035">
        <v>1646</v>
      </c>
      <c r="DR119" s="1036"/>
      <c r="DS119" s="1036"/>
      <c r="DT119" s="1036"/>
      <c r="DU119" s="1037"/>
      <c r="DV119" s="1038">
        <v>0</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445</v>
      </c>
      <c r="AB120" s="1011"/>
      <c r="AC120" s="1011"/>
      <c r="AD120" s="1011"/>
      <c r="AE120" s="1012"/>
      <c r="AF120" s="1013" t="s">
        <v>449</v>
      </c>
      <c r="AG120" s="1011"/>
      <c r="AH120" s="1011"/>
      <c r="AI120" s="1011"/>
      <c r="AJ120" s="1012"/>
      <c r="AK120" s="1013" t="s">
        <v>455</v>
      </c>
      <c r="AL120" s="1011"/>
      <c r="AM120" s="1011"/>
      <c r="AN120" s="1011"/>
      <c r="AO120" s="1012"/>
      <c r="AP120" s="1014" t="s">
        <v>455</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7352094</v>
      </c>
      <c r="BR120" s="979"/>
      <c r="BS120" s="979"/>
      <c r="BT120" s="979"/>
      <c r="BU120" s="979"/>
      <c r="BV120" s="979">
        <v>7281620</v>
      </c>
      <c r="BW120" s="979"/>
      <c r="BX120" s="979"/>
      <c r="BY120" s="979"/>
      <c r="BZ120" s="979"/>
      <c r="CA120" s="979">
        <v>6467578</v>
      </c>
      <c r="CB120" s="979"/>
      <c r="CC120" s="979"/>
      <c r="CD120" s="979"/>
      <c r="CE120" s="979"/>
      <c r="CF120" s="993">
        <v>84.2</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3664116</v>
      </c>
      <c r="DH120" s="979"/>
      <c r="DI120" s="979"/>
      <c r="DJ120" s="979"/>
      <c r="DK120" s="979"/>
      <c r="DL120" s="979">
        <v>3530472</v>
      </c>
      <c r="DM120" s="979"/>
      <c r="DN120" s="979"/>
      <c r="DO120" s="979"/>
      <c r="DP120" s="979"/>
      <c r="DQ120" s="979">
        <v>3501101</v>
      </c>
      <c r="DR120" s="979"/>
      <c r="DS120" s="979"/>
      <c r="DT120" s="979"/>
      <c r="DU120" s="979"/>
      <c r="DV120" s="980">
        <v>45.6</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130</v>
      </c>
      <c r="AG121" s="1011"/>
      <c r="AH121" s="1011"/>
      <c r="AI121" s="1011"/>
      <c r="AJ121" s="1012"/>
      <c r="AK121" s="1013" t="s">
        <v>445</v>
      </c>
      <c r="AL121" s="1011"/>
      <c r="AM121" s="1011"/>
      <c r="AN121" s="1011"/>
      <c r="AO121" s="1012"/>
      <c r="AP121" s="1014" t="s">
        <v>445</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326591</v>
      </c>
      <c r="BR121" s="972"/>
      <c r="BS121" s="972"/>
      <c r="BT121" s="972"/>
      <c r="BU121" s="972"/>
      <c r="BV121" s="972">
        <v>286905</v>
      </c>
      <c r="BW121" s="972"/>
      <c r="BX121" s="972"/>
      <c r="BY121" s="972"/>
      <c r="BZ121" s="972"/>
      <c r="CA121" s="972">
        <v>241735</v>
      </c>
      <c r="CB121" s="972"/>
      <c r="CC121" s="972"/>
      <c r="CD121" s="972"/>
      <c r="CE121" s="972"/>
      <c r="CF121" s="966">
        <v>3.1</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749463</v>
      </c>
      <c r="DH121" s="972"/>
      <c r="DI121" s="972"/>
      <c r="DJ121" s="972"/>
      <c r="DK121" s="972"/>
      <c r="DL121" s="972">
        <v>685548</v>
      </c>
      <c r="DM121" s="972"/>
      <c r="DN121" s="972"/>
      <c r="DO121" s="972"/>
      <c r="DP121" s="972"/>
      <c r="DQ121" s="972">
        <v>632093</v>
      </c>
      <c r="DR121" s="972"/>
      <c r="DS121" s="972"/>
      <c r="DT121" s="972"/>
      <c r="DU121" s="972"/>
      <c r="DV121" s="973">
        <v>8.1999999999999993</v>
      </c>
      <c r="DW121" s="973"/>
      <c r="DX121" s="973"/>
      <c r="DY121" s="973"/>
      <c r="DZ121" s="974"/>
    </row>
    <row r="122" spans="1:130" s="246" customFormat="1" ht="26.25" customHeight="1" x14ac:dyDescent="0.15">
      <c r="A122" s="1111"/>
      <c r="B122" s="998"/>
      <c r="C122" s="968" t="s">
        <v>461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445</v>
      </c>
      <c r="AB122" s="1011"/>
      <c r="AC122" s="1011"/>
      <c r="AD122" s="1011"/>
      <c r="AE122" s="1012"/>
      <c r="AF122" s="1013" t="s">
        <v>130</v>
      </c>
      <c r="AG122" s="1011"/>
      <c r="AH122" s="1011"/>
      <c r="AI122" s="1011"/>
      <c r="AJ122" s="1012"/>
      <c r="AK122" s="1013" t="s">
        <v>130</v>
      </c>
      <c r="AL122" s="1011"/>
      <c r="AM122" s="1011"/>
      <c r="AN122" s="1011"/>
      <c r="AO122" s="1012"/>
      <c r="AP122" s="1014" t="s">
        <v>449</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10944929</v>
      </c>
      <c r="BR122" s="1050"/>
      <c r="BS122" s="1050"/>
      <c r="BT122" s="1050"/>
      <c r="BU122" s="1050"/>
      <c r="BV122" s="1050">
        <v>10490924</v>
      </c>
      <c r="BW122" s="1050"/>
      <c r="BX122" s="1050"/>
      <c r="BY122" s="1050"/>
      <c r="BZ122" s="1050"/>
      <c r="CA122" s="1050">
        <v>10114488</v>
      </c>
      <c r="CB122" s="1050"/>
      <c r="CC122" s="1050"/>
      <c r="CD122" s="1050"/>
      <c r="CE122" s="1050"/>
      <c r="CF122" s="1070">
        <v>131.69999999999999</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231116</v>
      </c>
      <c r="DH122" s="972"/>
      <c r="DI122" s="972"/>
      <c r="DJ122" s="972"/>
      <c r="DK122" s="972"/>
      <c r="DL122" s="972">
        <v>279044</v>
      </c>
      <c r="DM122" s="972"/>
      <c r="DN122" s="972"/>
      <c r="DO122" s="972"/>
      <c r="DP122" s="972"/>
      <c r="DQ122" s="972">
        <v>275060</v>
      </c>
      <c r="DR122" s="972"/>
      <c r="DS122" s="972"/>
      <c r="DT122" s="972"/>
      <c r="DU122" s="972"/>
      <c r="DV122" s="973">
        <v>3.6</v>
      </c>
      <c r="DW122" s="973"/>
      <c r="DX122" s="973"/>
      <c r="DY122" s="973"/>
      <c r="DZ122" s="974"/>
    </row>
    <row r="123" spans="1:130" s="246" customFormat="1" ht="26.25" customHeight="1" x14ac:dyDescent="0.15">
      <c r="A123" s="1111"/>
      <c r="B123" s="998"/>
      <c r="C123" s="968" t="s">
        <v>467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445</v>
      </c>
      <c r="AB123" s="1011"/>
      <c r="AC123" s="1011"/>
      <c r="AD123" s="1011"/>
      <c r="AE123" s="1012"/>
      <c r="AF123" s="1013" t="s">
        <v>130</v>
      </c>
      <c r="AG123" s="1011"/>
      <c r="AH123" s="1011"/>
      <c r="AI123" s="1011"/>
      <c r="AJ123" s="1012"/>
      <c r="AK123" s="1013" t="s">
        <v>445</v>
      </c>
      <c r="AL123" s="1011"/>
      <c r="AM123" s="1011"/>
      <c r="AN123" s="1011"/>
      <c r="AO123" s="1012"/>
      <c r="AP123" s="1014" t="s">
        <v>130</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485</v>
      </c>
      <c r="BP123" s="1058"/>
      <c r="BQ123" s="1117">
        <v>18623614</v>
      </c>
      <c r="BR123" s="1118"/>
      <c r="BS123" s="1118"/>
      <c r="BT123" s="1118"/>
      <c r="BU123" s="1118"/>
      <c r="BV123" s="1118">
        <v>18059449</v>
      </c>
      <c r="BW123" s="1118"/>
      <c r="BX123" s="1118"/>
      <c r="BY123" s="1118"/>
      <c r="BZ123" s="1118"/>
      <c r="CA123" s="1118">
        <v>16823801</v>
      </c>
      <c r="CB123" s="1118"/>
      <c r="CC123" s="1118"/>
      <c r="CD123" s="1118"/>
      <c r="CE123" s="1118"/>
      <c r="CF123" s="1051"/>
      <c r="CG123" s="1052"/>
      <c r="CH123" s="1052"/>
      <c r="CI123" s="1052"/>
      <c r="CJ123" s="1053"/>
      <c r="CK123" s="1062"/>
      <c r="CL123" s="1063"/>
      <c r="CM123" s="1063"/>
      <c r="CN123" s="1063"/>
      <c r="CO123" s="1064"/>
      <c r="CP123" s="1072" t="s">
        <v>486</v>
      </c>
      <c r="CQ123" s="1073"/>
      <c r="CR123" s="1073"/>
      <c r="CS123" s="1073"/>
      <c r="CT123" s="1073"/>
      <c r="CU123" s="1073"/>
      <c r="CV123" s="1073"/>
      <c r="CW123" s="1073"/>
      <c r="CX123" s="1073"/>
      <c r="CY123" s="1073"/>
      <c r="CZ123" s="1073"/>
      <c r="DA123" s="1073"/>
      <c r="DB123" s="1073"/>
      <c r="DC123" s="1073"/>
      <c r="DD123" s="1073"/>
      <c r="DE123" s="1073"/>
      <c r="DF123" s="1074"/>
      <c r="DG123" s="1010">
        <v>398358</v>
      </c>
      <c r="DH123" s="1011"/>
      <c r="DI123" s="1011"/>
      <c r="DJ123" s="1011"/>
      <c r="DK123" s="1012"/>
      <c r="DL123" s="1013">
        <v>231136</v>
      </c>
      <c r="DM123" s="1011"/>
      <c r="DN123" s="1011"/>
      <c r="DO123" s="1011"/>
      <c r="DP123" s="1012"/>
      <c r="DQ123" s="1013">
        <v>220040</v>
      </c>
      <c r="DR123" s="1011"/>
      <c r="DS123" s="1011"/>
      <c r="DT123" s="1011"/>
      <c r="DU123" s="1012"/>
      <c r="DV123" s="1014">
        <v>2.9</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445</v>
      </c>
      <c r="AB124" s="1011"/>
      <c r="AC124" s="1011"/>
      <c r="AD124" s="1011"/>
      <c r="AE124" s="1012"/>
      <c r="AF124" s="1013" t="s">
        <v>445</v>
      </c>
      <c r="AG124" s="1011"/>
      <c r="AH124" s="1011"/>
      <c r="AI124" s="1011"/>
      <c r="AJ124" s="1012"/>
      <c r="AK124" s="1013" t="s">
        <v>468</v>
      </c>
      <c r="AL124" s="1011"/>
      <c r="AM124" s="1011"/>
      <c r="AN124" s="1011"/>
      <c r="AO124" s="1012"/>
      <c r="AP124" s="1014" t="s">
        <v>130</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130</v>
      </c>
      <c r="BR124" s="1080"/>
      <c r="BS124" s="1080"/>
      <c r="BT124" s="1080"/>
      <c r="BU124" s="1080"/>
      <c r="BV124" s="1080" t="s">
        <v>455</v>
      </c>
      <c r="BW124" s="1080"/>
      <c r="BX124" s="1080"/>
      <c r="BY124" s="1080"/>
      <c r="BZ124" s="1080"/>
      <c r="CA124" s="1080">
        <v>5.4</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t="s">
        <v>130</v>
      </c>
      <c r="DH124" s="1036"/>
      <c r="DI124" s="1036"/>
      <c r="DJ124" s="1036"/>
      <c r="DK124" s="1037"/>
      <c r="DL124" s="1035" t="s">
        <v>445</v>
      </c>
      <c r="DM124" s="1036"/>
      <c r="DN124" s="1036"/>
      <c r="DO124" s="1036"/>
      <c r="DP124" s="1037"/>
      <c r="DQ124" s="1035" t="s">
        <v>445</v>
      </c>
      <c r="DR124" s="1036"/>
      <c r="DS124" s="1036"/>
      <c r="DT124" s="1036"/>
      <c r="DU124" s="1037"/>
      <c r="DV124" s="1038" t="s">
        <v>130</v>
      </c>
      <c r="DW124" s="1039"/>
      <c r="DX124" s="1039"/>
      <c r="DY124" s="1039"/>
      <c r="DZ124" s="1040"/>
    </row>
    <row r="125" spans="1:130" s="246" customFormat="1" ht="26.25" customHeight="1" x14ac:dyDescent="0.15">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445</v>
      </c>
      <c r="AL125" s="1011"/>
      <c r="AM125" s="1011"/>
      <c r="AN125" s="1011"/>
      <c r="AO125" s="1012"/>
      <c r="AP125" s="1014" t="s">
        <v>130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6" customFormat="1" ht="26.25" customHeight="1" thickBot="1" x14ac:dyDescent="0.2">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130</v>
      </c>
      <c r="AG126" s="1011"/>
      <c r="AH126" s="1011"/>
      <c r="AI126" s="1011"/>
      <c r="AJ126" s="1012"/>
      <c r="AK126" s="1013" t="s">
        <v>130</v>
      </c>
      <c r="AL126" s="1011"/>
      <c r="AM126" s="1011"/>
      <c r="AN126" s="1011"/>
      <c r="AO126" s="1012"/>
      <c r="AP126" s="1014" t="s">
        <v>130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491</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t="s">
        <v>130</v>
      </c>
      <c r="DM126" s="972"/>
      <c r="DN126" s="972"/>
      <c r="DO126" s="972"/>
      <c r="DP126" s="972"/>
      <c r="DQ126" s="972" t="s">
        <v>130</v>
      </c>
      <c r="DR126" s="972"/>
      <c r="DS126" s="972"/>
      <c r="DT126" s="972"/>
      <c r="DU126" s="972"/>
      <c r="DV126" s="973" t="s">
        <v>130</v>
      </c>
      <c r="DW126" s="973"/>
      <c r="DX126" s="973"/>
      <c r="DY126" s="973"/>
      <c r="DZ126" s="974"/>
    </row>
    <row r="127" spans="1:130" s="246" customFormat="1" ht="26.25" customHeight="1" x14ac:dyDescent="0.15">
      <c r="A127" s="1112"/>
      <c r="B127" s="1000"/>
      <c r="C127" s="1054" t="s">
        <v>492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8540</v>
      </c>
      <c r="AB127" s="1011"/>
      <c r="AC127" s="1011"/>
      <c r="AD127" s="1011"/>
      <c r="AE127" s="1012"/>
      <c r="AF127" s="1013">
        <v>3159</v>
      </c>
      <c r="AG127" s="1011"/>
      <c r="AH127" s="1011"/>
      <c r="AI127" s="1011"/>
      <c r="AJ127" s="1012"/>
      <c r="AK127" s="1013">
        <v>2468</v>
      </c>
      <c r="AL127" s="1011"/>
      <c r="AM127" s="1011"/>
      <c r="AN127" s="1011"/>
      <c r="AO127" s="1012"/>
      <c r="AP127" s="1014">
        <v>0</v>
      </c>
      <c r="AQ127" s="1015"/>
      <c r="AR127" s="1015"/>
      <c r="AS127" s="1015"/>
      <c r="AT127" s="1016"/>
      <c r="AU127" s="282"/>
      <c r="AV127" s="282"/>
      <c r="AW127" s="282"/>
      <c r="AX127" s="1084" t="s">
        <v>493</v>
      </c>
      <c r="AY127" s="1085"/>
      <c r="AZ127" s="1085"/>
      <c r="BA127" s="1085"/>
      <c r="BB127" s="1085"/>
      <c r="BC127" s="1085"/>
      <c r="BD127" s="1085"/>
      <c r="BE127" s="1086"/>
      <c r="BF127" s="1087" t="s">
        <v>494</v>
      </c>
      <c r="BG127" s="1085"/>
      <c r="BH127" s="1085"/>
      <c r="BI127" s="1085"/>
      <c r="BJ127" s="1085"/>
      <c r="BK127" s="1085"/>
      <c r="BL127" s="1086"/>
      <c r="BM127" s="1087" t="s">
        <v>495</v>
      </c>
      <c r="BN127" s="1085"/>
      <c r="BO127" s="1085"/>
      <c r="BP127" s="1085"/>
      <c r="BQ127" s="1085"/>
      <c r="BR127" s="1085"/>
      <c r="BS127" s="1086"/>
      <c r="BT127" s="1087" t="s">
        <v>496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497</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445</v>
      </c>
      <c r="DM127" s="972"/>
      <c r="DN127" s="972"/>
      <c r="DO127" s="972"/>
      <c r="DP127" s="972"/>
      <c r="DQ127" s="972" t="s">
        <v>130</v>
      </c>
      <c r="DR127" s="972"/>
      <c r="DS127" s="972"/>
      <c r="DT127" s="972"/>
      <c r="DU127" s="972"/>
      <c r="DV127" s="973" t="s">
        <v>130</v>
      </c>
      <c r="DW127" s="973"/>
      <c r="DX127" s="973"/>
      <c r="DY127" s="973"/>
      <c r="DZ127" s="974"/>
    </row>
    <row r="128" spans="1:130" s="246" customFormat="1" ht="26.25" customHeight="1" thickBot="1" x14ac:dyDescent="0.2">
      <c r="A128" s="1095" t="s">
        <v>498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499</v>
      </c>
      <c r="X128" s="1097"/>
      <c r="Y128" s="1097"/>
      <c r="Z128" s="1098"/>
      <c r="AA128" s="1099">
        <v>60451</v>
      </c>
      <c r="AB128" s="1100"/>
      <c r="AC128" s="1100"/>
      <c r="AD128" s="1100"/>
      <c r="AE128" s="1101"/>
      <c r="AF128" s="1102">
        <v>56910</v>
      </c>
      <c r="AG128" s="1100"/>
      <c r="AH128" s="1100"/>
      <c r="AI128" s="1100"/>
      <c r="AJ128" s="1101"/>
      <c r="AK128" s="1102">
        <v>50154</v>
      </c>
      <c r="AL128" s="1100"/>
      <c r="AM128" s="1100"/>
      <c r="AN128" s="1100"/>
      <c r="AO128" s="1101"/>
      <c r="AP128" s="1103"/>
      <c r="AQ128" s="1104"/>
      <c r="AR128" s="1104"/>
      <c r="AS128" s="1104"/>
      <c r="AT128" s="1105"/>
      <c r="AU128" s="282"/>
      <c r="AV128" s="282"/>
      <c r="AW128" s="282"/>
      <c r="AX128" s="940" t="s">
        <v>500</v>
      </c>
      <c r="AY128" s="941"/>
      <c r="AZ128" s="941"/>
      <c r="BA128" s="941"/>
      <c r="BB128" s="941"/>
      <c r="BC128" s="941"/>
      <c r="BD128" s="941"/>
      <c r="BE128" s="942"/>
      <c r="BF128" s="1106" t="s">
        <v>455</v>
      </c>
      <c r="BG128" s="1107"/>
      <c r="BH128" s="1107"/>
      <c r="BI128" s="1107"/>
      <c r="BJ128" s="1107"/>
      <c r="BK128" s="1107"/>
      <c r="BL128" s="1108"/>
      <c r="BM128" s="1106">
        <v>13.57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501</v>
      </c>
      <c r="CQ128" s="1089"/>
      <c r="CR128" s="1089"/>
      <c r="CS128" s="1089"/>
      <c r="CT128" s="1089"/>
      <c r="CU128" s="1089"/>
      <c r="CV128" s="1089"/>
      <c r="CW128" s="1089"/>
      <c r="CX128" s="1089"/>
      <c r="CY128" s="1089"/>
      <c r="CZ128" s="1089"/>
      <c r="DA128" s="1089"/>
      <c r="DB128" s="1089"/>
      <c r="DC128" s="1089"/>
      <c r="DD128" s="1089"/>
      <c r="DE128" s="1089"/>
      <c r="DF128" s="1090"/>
      <c r="DG128" s="1091">
        <v>16461</v>
      </c>
      <c r="DH128" s="1092"/>
      <c r="DI128" s="1092"/>
      <c r="DJ128" s="1092"/>
      <c r="DK128" s="1092"/>
      <c r="DL128" s="1092">
        <v>16461</v>
      </c>
      <c r="DM128" s="1092"/>
      <c r="DN128" s="1092"/>
      <c r="DO128" s="1092"/>
      <c r="DP128" s="1092"/>
      <c r="DQ128" s="1092">
        <v>12470</v>
      </c>
      <c r="DR128" s="1092"/>
      <c r="DS128" s="1092"/>
      <c r="DT128" s="1092"/>
      <c r="DU128" s="1092"/>
      <c r="DV128" s="1093">
        <v>0.2</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8744790</v>
      </c>
      <c r="AB129" s="1011"/>
      <c r="AC129" s="1011"/>
      <c r="AD129" s="1011"/>
      <c r="AE129" s="1012"/>
      <c r="AF129" s="1013">
        <v>8755557</v>
      </c>
      <c r="AG129" s="1011"/>
      <c r="AH129" s="1011"/>
      <c r="AI129" s="1011"/>
      <c r="AJ129" s="1012"/>
      <c r="AK129" s="1013">
        <v>8764588</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504</v>
      </c>
      <c r="BG129" s="1121"/>
      <c r="BH129" s="1121"/>
      <c r="BI129" s="1121"/>
      <c r="BJ129" s="1121"/>
      <c r="BK129" s="1121"/>
      <c r="BL129" s="1122"/>
      <c r="BM129" s="1120">
        <v>18.57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1137519</v>
      </c>
      <c r="AB130" s="1011"/>
      <c r="AC130" s="1011"/>
      <c r="AD130" s="1011"/>
      <c r="AE130" s="1012"/>
      <c r="AF130" s="1013">
        <v>1105693</v>
      </c>
      <c r="AG130" s="1011"/>
      <c r="AH130" s="1011"/>
      <c r="AI130" s="1011"/>
      <c r="AJ130" s="1012"/>
      <c r="AK130" s="1013">
        <v>1083792</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5.4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7607271</v>
      </c>
      <c r="AB131" s="1036"/>
      <c r="AC131" s="1036"/>
      <c r="AD131" s="1036"/>
      <c r="AE131" s="1037"/>
      <c r="AF131" s="1035">
        <v>7649864</v>
      </c>
      <c r="AG131" s="1036"/>
      <c r="AH131" s="1036"/>
      <c r="AI131" s="1036"/>
      <c r="AJ131" s="1037"/>
      <c r="AK131" s="1035">
        <v>7680796</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v>5.4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5.0693211800000002</v>
      </c>
      <c r="AB132" s="1152"/>
      <c r="AC132" s="1152"/>
      <c r="AD132" s="1152"/>
      <c r="AE132" s="1153"/>
      <c r="AF132" s="1154">
        <v>5.0313966370000003</v>
      </c>
      <c r="AG132" s="1152"/>
      <c r="AH132" s="1152"/>
      <c r="AI132" s="1152"/>
      <c r="AJ132" s="1153"/>
      <c r="AK132" s="1154">
        <v>6.100956203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6</v>
      </c>
      <c r="AB133" s="1135"/>
      <c r="AC133" s="1135"/>
      <c r="AD133" s="1135"/>
      <c r="AE133" s="1136"/>
      <c r="AF133" s="1134">
        <v>5.2</v>
      </c>
      <c r="AG133" s="1135"/>
      <c r="AH133" s="1135"/>
      <c r="AI133" s="1135"/>
      <c r="AJ133" s="1136"/>
      <c r="AK133" s="1134">
        <v>5.4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iQYned2uHj/wIT69JAFqDiZKm7xY2xXkI/+0Cid8zYXCCk9El5HJVbO57eKLjWifoGoWGX5QuWrYqJuuv0JBw==" saltValue="LRIVlJ/N1CtRMn/jpt6a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GpVKQyk9D8FCkiiRILz89T3ZSYnhzAfHm14uI2paIwVf7mdQ+RDMV2dfeqiyQG0CKGKZwGF7/xm6N+uiEaHvA==" saltValue="vNncncdIga2WT186Y/JAOA==" spinCount="100000" sheet="1" objects="1" scenarios="1"/>
  <dataConsolidate/>
  <phoneticPr fontId="2"/>
  <printOptions horizontalCentered="1" verticalCentered="1"/>
  <pageMargins left="0" right="0" top="0" bottom="0" header="0" footer="0"/>
  <pageSetup paperSize="9" scale="46"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5HZd4w2O09dTftndXaUlYTIBnl1uaWE9Vj8hz0YmVnMz74sg4u5xLC5KZBfTy0pZt9dwsL1UmOscNHAvFPuqg==" saltValue="Zpw6xI1XexD3qQkoXfsgCw==" spinCount="100000" sheet="1" objects="1" scenarios="1"/>
  <dataConsolidate/>
  <phoneticPr fontId="2"/>
  <printOptions horizontalCentered="1" verticalCentered="1"/>
  <pageMargins left="0" right="0" top="0" bottom="0" header="0" footer="0"/>
  <pageSetup paperSize="9" scale="50"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3115576</v>
      </c>
      <c r="AP9" s="312">
        <v>102147</v>
      </c>
      <c r="AQ9" s="313">
        <v>83394</v>
      </c>
      <c r="AR9" s="314">
        <v>22.5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79450</v>
      </c>
      <c r="AP10" s="315">
        <v>2605</v>
      </c>
      <c r="AQ10" s="316">
        <v>6219</v>
      </c>
      <c r="AR10" s="317">
        <v>-58.1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23717</v>
      </c>
      <c r="AP11" s="315">
        <v>778</v>
      </c>
      <c r="AQ11" s="316">
        <v>9118</v>
      </c>
      <c r="AR11" s="317">
        <v>-91.5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987</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v>9</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195441</v>
      </c>
      <c r="AP14" s="315">
        <v>6408</v>
      </c>
      <c r="AQ14" s="316">
        <v>3664</v>
      </c>
      <c r="AR14" s="317">
        <v>74.900000000000006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45617</v>
      </c>
      <c r="AP15" s="315">
        <v>1496</v>
      </c>
      <c r="AQ15" s="316">
        <v>1887</v>
      </c>
      <c r="AR15" s="317">
        <v>-20.7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-362574</v>
      </c>
      <c r="AP16" s="315">
        <v>-11887</v>
      </c>
      <c r="AQ16" s="316">
        <v>-7696</v>
      </c>
      <c r="AR16" s="317">
        <v>54.5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3097227</v>
      </c>
      <c r="AP17" s="315">
        <v>101545</v>
      </c>
      <c r="AQ17" s="316">
        <v>97581</v>
      </c>
      <c r="AR17" s="317">
        <v>4.0999999999999996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11.05</v>
      </c>
      <c r="AP21" s="328">
        <v>9.5399999999999991</v>
      </c>
      <c r="AQ21" s="329">
        <v>1.51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97.6</v>
      </c>
      <c r="AP22" s="333">
        <v>97.4</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926022</v>
      </c>
      <c r="AP32" s="342">
        <v>30360</v>
      </c>
      <c r="AQ32" s="343">
        <v>62676</v>
      </c>
      <c r="AR32" s="344">
        <v>-51.6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16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507809</v>
      </c>
      <c r="AP35" s="342">
        <v>16649</v>
      </c>
      <c r="AQ35" s="343">
        <v>17882</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166249</v>
      </c>
      <c r="AP36" s="342">
        <v>5451</v>
      </c>
      <c r="AQ36" s="343">
        <v>3809</v>
      </c>
      <c r="AR36" s="344">
        <v>43.1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2468</v>
      </c>
      <c r="AP37" s="342">
        <v>81</v>
      </c>
      <c r="AQ37" s="343">
        <v>679</v>
      </c>
      <c r="AR37" s="344">
        <v>-88.1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2</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-50154</v>
      </c>
      <c r="AP39" s="342">
        <v>-1644</v>
      </c>
      <c r="AQ39" s="343">
        <v>-2913</v>
      </c>
      <c r="AR39" s="344">
        <v>-43.6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-1083792</v>
      </c>
      <c r="AP40" s="342">
        <v>-35533</v>
      </c>
      <c r="AQ40" s="343">
        <v>-59622</v>
      </c>
      <c r="AR40" s="344">
        <v>-40.4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468602</v>
      </c>
      <c r="AP41" s="342">
        <v>15363</v>
      </c>
      <c r="AQ41" s="343">
        <v>22530</v>
      </c>
      <c r="AR41" s="344">
        <v>-31.8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3348715</v>
      </c>
      <c r="AN51" s="364">
        <v>104458</v>
      </c>
      <c r="AO51" s="365">
        <v>43.4</v>
      </c>
      <c r="AP51" s="366">
        <v>83623</v>
      </c>
      <c r="AQ51" s="367">
        <v>-0.9</v>
      </c>
      <c r="AR51" s="368">
        <v>44.3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1927292</v>
      </c>
      <c r="AN52" s="372">
        <v>60119</v>
      </c>
      <c r="AO52" s="373">
        <v>97.9</v>
      </c>
      <c r="AP52" s="374">
        <v>48787</v>
      </c>
      <c r="AQ52" s="375">
        <v>10</v>
      </c>
      <c r="AR52" s="376">
        <v>87.9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2160946</v>
      </c>
      <c r="AN53" s="364">
        <v>68354</v>
      </c>
      <c r="AO53" s="365">
        <v>-34.6</v>
      </c>
      <c r="AP53" s="366">
        <v>87974</v>
      </c>
      <c r="AQ53" s="367">
        <v>5.2</v>
      </c>
      <c r="AR53" s="368">
        <v>-39.799999999999997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1224244</v>
      </c>
      <c r="AN54" s="372">
        <v>38725</v>
      </c>
      <c r="AO54" s="373">
        <v>-35.6</v>
      </c>
      <c r="AP54" s="374">
        <v>48183</v>
      </c>
      <c r="AQ54" s="375">
        <v>-1.2</v>
      </c>
      <c r="AR54" s="376">
        <v>-34.4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1969631</v>
      </c>
      <c r="AN55" s="364">
        <v>63008</v>
      </c>
      <c r="AO55" s="365">
        <v>-7.8</v>
      </c>
      <c r="AP55" s="366">
        <v>78864</v>
      </c>
      <c r="AQ55" s="367">
        <v>-10.4</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768702</v>
      </c>
      <c r="AN56" s="372">
        <v>24591</v>
      </c>
      <c r="AO56" s="373">
        <v>-36.5</v>
      </c>
      <c r="AP56" s="374">
        <v>46136</v>
      </c>
      <c r="AQ56" s="375">
        <v>-4.2</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2107757</v>
      </c>
      <c r="AN57" s="364">
        <v>68285</v>
      </c>
      <c r="AO57" s="365">
        <v>8.4</v>
      </c>
      <c r="AP57" s="366">
        <v>85042</v>
      </c>
      <c r="AQ57" s="367">
        <v>7.8</v>
      </c>
      <c r="AR57" s="368">
        <v>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1011207</v>
      </c>
      <c r="AN58" s="372">
        <v>32760</v>
      </c>
      <c r="AO58" s="373">
        <v>33.200000000000003</v>
      </c>
      <c r="AP58" s="374">
        <v>50806</v>
      </c>
      <c r="AQ58" s="375">
        <v>10.1</v>
      </c>
      <c r="AR58" s="376">
        <v>23.1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2350922</v>
      </c>
      <c r="AN59" s="364">
        <v>77077</v>
      </c>
      <c r="AO59" s="365">
        <v>12.9</v>
      </c>
      <c r="AP59" s="366">
        <v>83774</v>
      </c>
      <c r="AQ59" s="367">
        <v>-1.5</v>
      </c>
      <c r="AR59" s="368">
        <v>14.4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1327056</v>
      </c>
      <c r="AN60" s="372">
        <v>43509</v>
      </c>
      <c r="AO60" s="373">
        <v>32.799999999999997</v>
      </c>
      <c r="AP60" s="374">
        <v>52179</v>
      </c>
      <c r="AQ60" s="375">
        <v>2.7</v>
      </c>
      <c r="AR60" s="376">
        <v>30.1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2387594</v>
      </c>
      <c r="AN61" s="379">
        <v>76236</v>
      </c>
      <c r="AO61" s="380">
        <v>4.5</v>
      </c>
      <c r="AP61" s="381">
        <v>83855</v>
      </c>
      <c r="AQ61" s="382">
        <v>0</v>
      </c>
      <c r="AR61" s="368">
        <v>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1251700</v>
      </c>
      <c r="AN62" s="372">
        <v>39941</v>
      </c>
      <c r="AO62" s="373">
        <v>18.399999999999999</v>
      </c>
      <c r="AP62" s="374">
        <v>49218</v>
      </c>
      <c r="AQ62" s="375">
        <v>3.5</v>
      </c>
      <c r="AR62" s="376">
        <v>14.9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7Nkdr2I5eNosNb6xGs0bX3Ix0SBWKHQ/DeioH5dzRk08g+Prb9Bn6NHISQ+NlCsIw9m92eZDS5c+WDbpNA5ZQ==" saltValue="eXV9ePTZUPUGRLlcFUzI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Hf/TH6OavtNPKT+fz3p7DDE6Y/fUu/evXJzJPjUHpQl0b/9zn8H1gVYfw0F3/bP0JgCj+iH1o53RXJxrVnsA==" saltValue="d9YqyF1mvCWtZhFO38BV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kWeO4qbfJH5OzA5Ea4fQHKM+jzohQ1r6grhaz/4eV0ckqfiMzDFcNUL32glvh9CvD0aLznBYSbtXLYSAyRXyQ==" saltValue="1yLg6pGPmh1iJLu1oLO1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9.58</v>
      </c>
      <c r="G47" s="12">
        <v>11.78</v>
      </c>
      <c r="H47" s="12">
        <v>9.41</v>
      </c>
      <c r="I47" s="12">
        <v>9.4</v>
      </c>
      <c r="J47" s="13">
        <v>9.4499999999999993</v>
      </c>
    </row>
    <row r="48" spans="2:10" ht="57.75" customHeight="1" x14ac:dyDescent="0.15">
      <c r="B48" s="14"/>
      <c r="C48" s="1196" t="s">
        <v>4</v>
      </c>
      <c r="D48" s="1196"/>
      <c r="E48" s="1197"/>
      <c r="F48" s="15">
        <v>4.6500000000000004</v>
      </c>
      <c r="G48" s="16">
        <v>6.33</v>
      </c>
      <c r="H48" s="16">
        <v>5.69</v>
      </c>
      <c r="I48" s="16">
        <v>5.97</v>
      </c>
      <c r="J48" s="17">
        <v>8.18</v>
      </c>
    </row>
    <row r="49" spans="2:10" ht="57.75" customHeight="1" thickBot="1" x14ac:dyDescent="0.2">
      <c r="B49" s="18"/>
      <c r="C49" s="1198" t="s">
        <v>5</v>
      </c>
      <c r="D49" s="1198"/>
      <c r="E49" s="1199"/>
      <c r="F49" s="19">
        <v>0.36</v>
      </c>
      <c r="G49" s="20">
        <v>4.18</v>
      </c>
      <c r="H49" s="20" t="s">
        <v>572</v>
      </c>
      <c r="I49" s="20">
        <v>0.28999999999999998</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72M9iocK4WVBGRUEr50BMp2LLfkaZssgxuzlE2eXWjfdzZgNXOna9OS1JOqUmbL7Gfj9Eda02uhDehxPp1/Lg==" saltValue="DWb6ct+uVKSEVI7qOa75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小谷　達也</cp:lastModifiedBy>
  <cp:lastPrinted>2020-03-23T02:49:51Z</cp:lastPrinted>
  <dcterms:created xsi:type="dcterms:W3CDTF">2020-02-10T06:23:09Z</dcterms:created>
  <dcterms:modified xsi:type="dcterms:W3CDTF">2020-03-23T02:49:55Z</dcterms:modified>
  <cp:category/>
</cp:coreProperties>
</file>